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icbfgob-my.sharepoint.com/personal/george_zambrano_icbf_gov_co1/Documents/12. ICBF/4. TRANSPARENCIA/INSTRUMENTOS DE TRANSPARENCIA/2024/"/>
    </mc:Choice>
  </mc:AlternateContent>
  <xr:revisionPtr revIDLastSave="102" documentId="8_{AC1BFF14-0726-495A-A703-1511BB39D72B}" xr6:coauthVersionLast="47" xr6:coauthVersionMax="47" xr10:uidLastSave="{95120D3A-9B0E-4B96-A4BD-0B455AAB8EDF}"/>
  <bookViews>
    <workbookView xWindow="-90" yWindow="-90" windowWidth="19380" windowHeight="10260" firstSheet="1" activeTab="1" xr2:uid="{A5286E16-ECB8-467F-A9FE-43553DCB92ED}"/>
  </bookViews>
  <sheets>
    <sheet name="Activos Regionales" sheetId="5" state="hidden" r:id="rId1"/>
    <sheet name="Activos de Información" sheetId="1" r:id="rId2"/>
  </sheets>
  <definedNames>
    <definedName name="_xlnm._FilterDatabase" localSheetId="1" hidden="1">'Activos de Información'!$B$4:$P$536</definedName>
    <definedName name="AMAZONAS">#REF!</definedName>
    <definedName name="ANTIOQUIA">#REF!</definedName>
    <definedName name="ARAUCA">#REF!</definedName>
    <definedName name="BOGOTÁ">#REF!</definedName>
    <definedName name="BOYACÁ">#REF!</definedName>
    <definedName name="CALDAS">#REF!</definedName>
    <definedName name="CAQUETÁ">#REF!</definedName>
    <definedName name="CAUCA">#REF!</definedName>
    <definedName name="CESAR">#REF!</definedName>
    <definedName name="CÓRDOBA">#REF!</definedName>
    <definedName name="CUNDINAMARCA">#REF!</definedName>
    <definedName name="GUAINÍA">#REF!</definedName>
    <definedName name="GUAVIARE">#REF!</definedName>
    <definedName name="HUILA">#REF!</definedName>
    <definedName name="MAGDALENA">#REF!</definedName>
    <definedName name="META">#REF!</definedName>
    <definedName name="NARIÑO">#REF!</definedName>
    <definedName name="PROTECCIÓN" localSheetId="1">#REF!</definedName>
    <definedName name="PROTECCIÓN" localSheetId="0">#REF!</definedName>
    <definedName name="PUTUMAYO">#REF!</definedName>
    <definedName name="RISARALDA">#REF!</definedName>
    <definedName name="SANTANDER">#REF!</definedName>
    <definedName name="SUCRE">#REF!</definedName>
    <definedName name="TOLIMA">#REF!</definedName>
    <definedName name="VALLE">#REF!</definedName>
    <definedName name="VICHAD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534" i="5" l="1"/>
  <c r="E534" i="5"/>
  <c r="F534" i="5"/>
  <c r="AJ533" i="5"/>
  <c r="E533" i="5"/>
  <c r="F533" i="5"/>
  <c r="AJ532" i="5"/>
  <c r="E532" i="5"/>
  <c r="F532" i="5"/>
  <c r="AJ531" i="5"/>
  <c r="E531" i="5"/>
  <c r="F531" i="5"/>
  <c r="AJ530" i="5"/>
  <c r="E530" i="5"/>
  <c r="F530" i="5"/>
  <c r="AJ529" i="5"/>
  <c r="E529" i="5"/>
  <c r="F529" i="5"/>
  <c r="AJ528" i="5"/>
  <c r="E528" i="5"/>
  <c r="AJ527" i="5"/>
  <c r="E527" i="5"/>
  <c r="AJ526" i="5"/>
  <c r="E526" i="5"/>
  <c r="F526" i="5"/>
  <c r="AJ525" i="5"/>
  <c r="E525" i="5"/>
  <c r="F525" i="5"/>
  <c r="AJ524" i="5"/>
  <c r="E524" i="5"/>
  <c r="AJ523" i="5"/>
  <c r="E523" i="5"/>
  <c r="AJ522" i="5"/>
  <c r="E522" i="5"/>
  <c r="F522" i="5"/>
  <c r="AJ521" i="5"/>
  <c r="E521" i="5"/>
  <c r="F521" i="5"/>
  <c r="AJ520" i="5"/>
  <c r="E520" i="5"/>
  <c r="F520" i="5"/>
  <c r="AJ519" i="5"/>
  <c r="E519" i="5"/>
  <c r="AJ518" i="5"/>
  <c r="E518" i="5"/>
  <c r="AJ517" i="5"/>
  <c r="E517" i="5"/>
  <c r="AJ516" i="5"/>
  <c r="E516" i="5"/>
  <c r="AJ515" i="5"/>
  <c r="E515" i="5"/>
  <c r="AJ514" i="5"/>
  <c r="E514" i="5"/>
  <c r="F514" i="5"/>
  <c r="AJ513" i="5"/>
  <c r="E513" i="5"/>
  <c r="AJ512" i="5"/>
  <c r="E512" i="5"/>
  <c r="AJ511" i="5"/>
  <c r="E511" i="5"/>
  <c r="AJ510" i="5"/>
  <c r="E510" i="5"/>
  <c r="F510" i="5"/>
  <c r="AJ509" i="5"/>
  <c r="E509" i="5"/>
  <c r="F509" i="5"/>
  <c r="AJ508" i="5"/>
  <c r="E508" i="5"/>
  <c r="AJ507" i="5"/>
  <c r="E507" i="5"/>
  <c r="F507" i="5"/>
  <c r="AJ506" i="5"/>
  <c r="E506" i="5"/>
  <c r="F506" i="5"/>
  <c r="AJ505" i="5"/>
  <c r="E505" i="5"/>
  <c r="F505" i="5"/>
  <c r="AJ504" i="5"/>
  <c r="E504" i="5"/>
  <c r="F504" i="5"/>
  <c r="AJ503" i="5"/>
  <c r="E503" i="5"/>
  <c r="AJ502" i="5"/>
  <c r="E502" i="5"/>
  <c r="AJ501" i="5"/>
  <c r="E501" i="5"/>
  <c r="AJ500" i="5"/>
  <c r="E500" i="5"/>
  <c r="AJ499" i="5"/>
  <c r="E499" i="5"/>
  <c r="F499" i="5"/>
  <c r="AJ498" i="5"/>
  <c r="E498" i="5"/>
  <c r="AJ497" i="5"/>
  <c r="E497" i="5"/>
  <c r="AJ496" i="5"/>
  <c r="E496" i="5"/>
  <c r="AJ495" i="5"/>
  <c r="E495" i="5"/>
  <c r="AJ494" i="5"/>
  <c r="AJ493" i="5"/>
  <c r="E493" i="5"/>
  <c r="AJ492" i="5"/>
  <c r="E492" i="5"/>
  <c r="AJ491" i="5"/>
  <c r="E491" i="5"/>
  <c r="AJ490" i="5"/>
  <c r="E490" i="5"/>
  <c r="AJ489" i="5"/>
  <c r="E489" i="5"/>
  <c r="AJ488" i="5"/>
  <c r="E488" i="5"/>
  <c r="AJ487" i="5"/>
  <c r="E487" i="5"/>
  <c r="AJ486" i="5"/>
  <c r="E486" i="5"/>
  <c r="AJ485" i="5"/>
  <c r="E485" i="5"/>
  <c r="F485" i="5"/>
  <c r="AJ484" i="5"/>
  <c r="E484" i="5"/>
  <c r="F484" i="5"/>
  <c r="AJ483" i="5"/>
  <c r="E483" i="5"/>
  <c r="F483" i="5"/>
  <c r="AJ482" i="5"/>
  <c r="E482" i="5"/>
  <c r="F482" i="5"/>
  <c r="AJ481" i="5"/>
  <c r="E481" i="5"/>
  <c r="AJ480" i="5"/>
  <c r="E480" i="5"/>
  <c r="F480" i="5"/>
  <c r="AJ479" i="5"/>
  <c r="E479" i="5"/>
  <c r="AJ478" i="5"/>
  <c r="E478" i="5"/>
  <c r="F478" i="5"/>
  <c r="AJ477" i="5"/>
  <c r="E477" i="5"/>
  <c r="F477" i="5"/>
  <c r="AJ476" i="5"/>
  <c r="E476" i="5"/>
  <c r="AJ475" i="5"/>
  <c r="E475" i="5"/>
  <c r="AJ474" i="5"/>
  <c r="E474" i="5"/>
  <c r="AJ473" i="5"/>
  <c r="E473" i="5"/>
  <c r="F473" i="5"/>
  <c r="AJ472" i="5"/>
  <c r="E472" i="5"/>
  <c r="AJ471" i="5"/>
  <c r="E471" i="5"/>
  <c r="AJ470" i="5"/>
  <c r="E470" i="5"/>
  <c r="AJ469" i="5"/>
  <c r="E469" i="5"/>
  <c r="AJ468" i="5"/>
  <c r="E468" i="5"/>
  <c r="F468" i="5"/>
  <c r="AJ467" i="5"/>
  <c r="E467" i="5"/>
  <c r="AJ466" i="5"/>
  <c r="E466" i="5"/>
  <c r="F466" i="5"/>
  <c r="AJ465" i="5"/>
  <c r="E465" i="5"/>
  <c r="AJ464" i="5"/>
  <c r="E464" i="5"/>
  <c r="AJ463" i="5"/>
  <c r="E463" i="5"/>
  <c r="AJ462" i="5"/>
  <c r="E462" i="5"/>
  <c r="AJ461" i="5"/>
  <c r="E461" i="5"/>
  <c r="AJ460" i="5"/>
  <c r="E460" i="5"/>
  <c r="AJ459" i="5"/>
  <c r="E459" i="5"/>
  <c r="AJ458" i="5"/>
  <c r="E458" i="5"/>
  <c r="F458" i="5"/>
  <c r="AJ457" i="5"/>
  <c r="E457" i="5"/>
  <c r="AJ456" i="5"/>
  <c r="E456" i="5"/>
  <c r="AJ455" i="5"/>
  <c r="E455" i="5"/>
  <c r="AJ454" i="5"/>
  <c r="E454" i="5"/>
  <c r="AJ453" i="5"/>
  <c r="E453" i="5"/>
  <c r="AJ452" i="5"/>
  <c r="E452" i="5"/>
  <c r="AJ451" i="5"/>
  <c r="E451" i="5"/>
  <c r="F451" i="5"/>
  <c r="AJ450" i="5"/>
  <c r="E450" i="5"/>
  <c r="F450" i="5"/>
  <c r="AJ449" i="5"/>
  <c r="AD449" i="5"/>
  <c r="E449" i="5"/>
  <c r="F449" i="5"/>
  <c r="AJ448" i="5"/>
  <c r="AD448" i="5"/>
  <c r="E448" i="5"/>
  <c r="F448" i="5"/>
  <c r="AJ447" i="5"/>
  <c r="AD447" i="5"/>
  <c r="E447" i="5"/>
  <c r="F447" i="5"/>
  <c r="AJ446" i="5"/>
  <c r="AD446" i="5"/>
  <c r="E446" i="5"/>
  <c r="F446" i="5"/>
  <c r="AJ445" i="5"/>
  <c r="AD445" i="5"/>
  <c r="E445" i="5"/>
  <c r="F445" i="5"/>
  <c r="AJ444" i="5"/>
  <c r="AD444" i="5"/>
  <c r="E444" i="5"/>
  <c r="F444" i="5"/>
  <c r="AJ443" i="5"/>
  <c r="E443" i="5"/>
  <c r="F443" i="5"/>
  <c r="AJ442" i="5"/>
  <c r="E442" i="5"/>
  <c r="AJ441" i="5"/>
  <c r="E441" i="5"/>
  <c r="AJ440" i="5"/>
  <c r="E440" i="5"/>
  <c r="F440" i="5"/>
  <c r="AJ439" i="5"/>
  <c r="E439" i="5"/>
  <c r="AJ438" i="5"/>
  <c r="E438" i="5"/>
  <c r="AJ437" i="5"/>
  <c r="E437" i="5"/>
  <c r="AJ436" i="5"/>
  <c r="E436" i="5"/>
  <c r="F436" i="5"/>
  <c r="AJ435" i="5"/>
  <c r="E435" i="5"/>
  <c r="AJ434" i="5"/>
  <c r="E434" i="5"/>
  <c r="AJ433" i="5"/>
  <c r="E433" i="5"/>
  <c r="AJ432" i="5"/>
  <c r="E432" i="5"/>
  <c r="AJ431" i="5"/>
  <c r="E431" i="5"/>
  <c r="AJ430" i="5"/>
  <c r="E430" i="5"/>
  <c r="AJ429" i="5"/>
  <c r="E429" i="5"/>
  <c r="AJ428" i="5"/>
  <c r="E428" i="5"/>
  <c r="F428" i="5"/>
  <c r="AJ427" i="5"/>
  <c r="AH427" i="5"/>
  <c r="AI427" i="5"/>
  <c r="E427" i="5"/>
  <c r="F427" i="5"/>
  <c r="AJ426" i="5"/>
  <c r="E426" i="5"/>
  <c r="AJ425" i="5"/>
  <c r="E425" i="5"/>
  <c r="AJ424" i="5"/>
  <c r="E424" i="5"/>
  <c r="AJ423" i="5"/>
  <c r="E423" i="5"/>
  <c r="AJ422" i="5"/>
  <c r="E422" i="5"/>
  <c r="AJ421" i="5"/>
  <c r="E421" i="5"/>
  <c r="F421" i="5"/>
  <c r="AJ420" i="5"/>
  <c r="E420" i="5"/>
  <c r="AJ419" i="5"/>
  <c r="E419" i="5"/>
  <c r="AJ418" i="5"/>
  <c r="E418" i="5"/>
  <c r="AJ417" i="5"/>
  <c r="E417" i="5"/>
  <c r="F417" i="5"/>
  <c r="AJ416" i="5"/>
  <c r="E416" i="5"/>
  <c r="AJ415" i="5"/>
  <c r="E415" i="5"/>
  <c r="AJ414" i="5"/>
  <c r="E414" i="5"/>
  <c r="AJ413" i="5"/>
  <c r="E413" i="5"/>
  <c r="AJ538" i="5"/>
  <c r="E538" i="5"/>
  <c r="AJ537" i="5"/>
  <c r="E537" i="5"/>
  <c r="F537" i="5"/>
  <c r="AJ536" i="5"/>
  <c r="E536" i="5"/>
  <c r="AJ412" i="5"/>
  <c r="E412" i="5"/>
  <c r="AJ411" i="5"/>
  <c r="E411" i="5"/>
  <c r="F411" i="5"/>
  <c r="AJ410" i="5"/>
  <c r="E410" i="5"/>
  <c r="AJ409" i="5"/>
  <c r="E409" i="5"/>
  <c r="AJ408" i="5"/>
  <c r="E408" i="5"/>
  <c r="AJ407" i="5"/>
  <c r="E407" i="5"/>
  <c r="AJ406" i="5"/>
  <c r="E406" i="5"/>
  <c r="AJ405" i="5"/>
  <c r="E405" i="5"/>
  <c r="AJ404" i="5"/>
  <c r="E404" i="5"/>
  <c r="AJ403" i="5"/>
  <c r="E403" i="5"/>
  <c r="AJ402" i="5"/>
  <c r="E402" i="5"/>
  <c r="AJ401" i="5"/>
  <c r="E401" i="5"/>
  <c r="F401" i="5"/>
  <c r="AJ400" i="5"/>
  <c r="E400" i="5"/>
  <c r="F400" i="5"/>
  <c r="AJ399" i="5"/>
  <c r="AJ398" i="5"/>
  <c r="E398" i="5"/>
  <c r="AJ397" i="5"/>
  <c r="E397" i="5"/>
  <c r="F397" i="5"/>
  <c r="AJ396" i="5"/>
  <c r="E396" i="5"/>
  <c r="AJ395" i="5"/>
  <c r="E395" i="5"/>
  <c r="F395" i="5"/>
  <c r="AJ394" i="5"/>
  <c r="E394" i="5"/>
  <c r="F394" i="5"/>
  <c r="AJ393" i="5"/>
  <c r="E393" i="5"/>
  <c r="AJ392" i="5"/>
  <c r="E392" i="5"/>
  <c r="AJ391" i="5"/>
  <c r="E391" i="5"/>
  <c r="AJ390" i="5"/>
  <c r="E390" i="5"/>
  <c r="F390" i="5"/>
  <c r="AJ389" i="5"/>
  <c r="E389" i="5"/>
  <c r="AJ388" i="5"/>
  <c r="E388" i="5"/>
  <c r="F388" i="5"/>
  <c r="AJ387" i="5"/>
  <c r="E387" i="5"/>
  <c r="AJ386" i="5"/>
  <c r="E386" i="5"/>
  <c r="F386" i="5"/>
  <c r="AJ385" i="5"/>
  <c r="E385" i="5"/>
  <c r="F385" i="5"/>
  <c r="AJ384" i="5"/>
  <c r="E384" i="5"/>
  <c r="AJ383" i="5"/>
  <c r="E383" i="5"/>
  <c r="AJ382" i="5"/>
  <c r="E382" i="5"/>
  <c r="AJ381" i="5"/>
  <c r="E381" i="5"/>
  <c r="AJ380" i="5"/>
  <c r="E380" i="5"/>
  <c r="F380" i="5"/>
  <c r="AJ379" i="5"/>
  <c r="E379" i="5"/>
  <c r="F379" i="5"/>
  <c r="AJ378" i="5"/>
  <c r="E378" i="5"/>
  <c r="F378" i="5"/>
  <c r="AJ377" i="5"/>
  <c r="E377" i="5"/>
  <c r="AJ376" i="5"/>
  <c r="E376" i="5"/>
  <c r="F376" i="5"/>
  <c r="AJ375" i="5"/>
  <c r="E375" i="5"/>
  <c r="AJ374" i="5"/>
  <c r="E374" i="5"/>
  <c r="F374" i="5"/>
  <c r="AJ373" i="5"/>
  <c r="E373" i="5"/>
  <c r="F373" i="5"/>
  <c r="AJ372" i="5"/>
  <c r="E372" i="5"/>
  <c r="F372" i="5"/>
  <c r="AJ371" i="5"/>
  <c r="E371" i="5"/>
  <c r="F371" i="5"/>
  <c r="AJ370" i="5"/>
  <c r="E370" i="5"/>
  <c r="F370" i="5"/>
  <c r="AJ369" i="5"/>
  <c r="E369" i="5"/>
  <c r="AJ368" i="5"/>
  <c r="E368" i="5"/>
  <c r="AJ367" i="5"/>
  <c r="E367" i="5"/>
  <c r="F367" i="5"/>
  <c r="AJ366" i="5"/>
  <c r="E366" i="5"/>
  <c r="AJ365" i="5"/>
  <c r="E365" i="5"/>
  <c r="F365" i="5"/>
  <c r="AJ364" i="5"/>
  <c r="E364" i="5"/>
  <c r="AJ363" i="5"/>
  <c r="E363" i="5"/>
  <c r="AJ362" i="5"/>
  <c r="E362" i="5"/>
  <c r="F362" i="5"/>
  <c r="AJ361" i="5"/>
  <c r="E361" i="5"/>
  <c r="AJ360" i="5"/>
  <c r="E360" i="5"/>
  <c r="AJ359" i="5"/>
  <c r="E359" i="5"/>
  <c r="AJ358" i="5"/>
  <c r="E358" i="5"/>
  <c r="AJ357" i="5"/>
  <c r="E357" i="5"/>
  <c r="AJ356" i="5"/>
  <c r="E356" i="5"/>
  <c r="F356" i="5"/>
  <c r="AJ355" i="5"/>
  <c r="E355" i="5"/>
  <c r="AJ354" i="5"/>
  <c r="E354" i="5"/>
  <c r="F354" i="5"/>
  <c r="AJ353" i="5"/>
  <c r="E353" i="5"/>
  <c r="F353" i="5"/>
  <c r="AJ352" i="5"/>
  <c r="E352" i="5"/>
  <c r="AJ351" i="5"/>
  <c r="E351" i="5"/>
  <c r="F351" i="5"/>
  <c r="AJ350" i="5"/>
  <c r="E350" i="5"/>
  <c r="AJ349" i="5"/>
  <c r="E349" i="5"/>
  <c r="F349" i="5"/>
  <c r="AJ348" i="5"/>
  <c r="E348" i="5"/>
  <c r="AJ347" i="5"/>
  <c r="E347" i="5"/>
  <c r="F347" i="5"/>
  <c r="AJ346" i="5"/>
  <c r="E346" i="5"/>
  <c r="AJ345" i="5"/>
  <c r="E345" i="5"/>
  <c r="AJ344" i="5"/>
  <c r="E344" i="5"/>
  <c r="F344" i="5"/>
  <c r="AJ343" i="5"/>
  <c r="E343" i="5"/>
  <c r="AJ342" i="5"/>
  <c r="E342" i="5"/>
  <c r="F342" i="5"/>
  <c r="AJ341" i="5"/>
  <c r="E341" i="5"/>
  <c r="F341" i="5"/>
  <c r="AJ340" i="5"/>
  <c r="E340" i="5"/>
  <c r="AJ339" i="5"/>
  <c r="E339" i="5"/>
  <c r="F339" i="5"/>
  <c r="AJ338" i="5"/>
  <c r="E338" i="5"/>
  <c r="AJ337" i="5"/>
  <c r="E337" i="5"/>
  <c r="F337" i="5"/>
  <c r="AJ336" i="5"/>
  <c r="E336" i="5"/>
  <c r="AJ335" i="5"/>
  <c r="E335" i="5"/>
  <c r="F335" i="5"/>
  <c r="AJ334" i="5"/>
  <c r="E334" i="5"/>
  <c r="F334" i="5"/>
  <c r="AJ333" i="5"/>
  <c r="E333" i="5"/>
  <c r="AJ332" i="5"/>
  <c r="E332" i="5"/>
  <c r="AJ331" i="5"/>
  <c r="E331" i="5"/>
  <c r="AJ330" i="5"/>
  <c r="E330" i="5"/>
  <c r="F330" i="5"/>
  <c r="AJ329" i="5"/>
  <c r="E329" i="5"/>
  <c r="AJ328" i="5"/>
  <c r="E328" i="5"/>
  <c r="AJ327" i="5"/>
  <c r="E327" i="5"/>
  <c r="AJ326" i="5"/>
  <c r="E326" i="5"/>
  <c r="F326" i="5"/>
  <c r="AJ325" i="5"/>
  <c r="E325" i="5"/>
  <c r="F325" i="5"/>
  <c r="AJ324" i="5"/>
  <c r="E324" i="5"/>
  <c r="F324" i="5"/>
  <c r="AJ323" i="5"/>
  <c r="E323" i="5"/>
  <c r="AJ322" i="5"/>
  <c r="E322" i="5"/>
  <c r="AJ321" i="5"/>
  <c r="E321" i="5"/>
  <c r="F321" i="5"/>
  <c r="AJ320" i="5"/>
  <c r="E320" i="5"/>
  <c r="AJ319" i="5"/>
  <c r="E319" i="5"/>
  <c r="AJ318" i="5"/>
  <c r="E318" i="5"/>
  <c r="AJ317" i="5"/>
  <c r="E317" i="5"/>
  <c r="AJ316" i="5"/>
  <c r="F316" i="5"/>
  <c r="E316" i="5"/>
  <c r="AJ315" i="5"/>
  <c r="E315" i="5"/>
  <c r="F315" i="5"/>
  <c r="AJ314" i="5"/>
  <c r="E314" i="5"/>
  <c r="AJ313" i="5"/>
  <c r="E313" i="5"/>
  <c r="F313" i="5"/>
  <c r="AJ312" i="5"/>
  <c r="E312" i="5"/>
  <c r="AJ311" i="5"/>
  <c r="E311" i="5"/>
  <c r="AJ310" i="5"/>
  <c r="E310" i="5"/>
  <c r="AJ309" i="5"/>
  <c r="E309" i="5"/>
  <c r="F309" i="5"/>
  <c r="AJ308" i="5"/>
  <c r="E308" i="5"/>
  <c r="AJ307" i="5"/>
  <c r="E307" i="5"/>
  <c r="AJ306" i="5"/>
  <c r="E306" i="5"/>
  <c r="AJ305" i="5"/>
  <c r="E305" i="5"/>
  <c r="F305" i="5"/>
  <c r="AJ304" i="5"/>
  <c r="E304" i="5"/>
  <c r="AJ303" i="5"/>
  <c r="E303" i="5"/>
  <c r="F303" i="5"/>
  <c r="AJ302" i="5"/>
  <c r="E302" i="5"/>
  <c r="AJ301" i="5"/>
  <c r="E301" i="5"/>
  <c r="F301" i="5"/>
  <c r="AJ300" i="5"/>
  <c r="E300" i="5"/>
  <c r="AJ299" i="5"/>
  <c r="E299" i="5"/>
  <c r="F299" i="5"/>
  <c r="AJ298" i="5"/>
  <c r="E298" i="5"/>
  <c r="AJ297" i="5"/>
  <c r="E297" i="5"/>
  <c r="AJ296" i="5"/>
  <c r="E296" i="5"/>
  <c r="AJ295" i="5"/>
  <c r="E295" i="5"/>
  <c r="AJ294" i="5"/>
  <c r="E294" i="5"/>
  <c r="AJ293" i="5"/>
  <c r="E293" i="5"/>
  <c r="F293" i="5"/>
  <c r="AJ292" i="5"/>
  <c r="E292" i="5"/>
  <c r="AJ291" i="5"/>
  <c r="E291" i="5"/>
  <c r="AJ290" i="5"/>
  <c r="E290" i="5"/>
  <c r="AJ289" i="5"/>
  <c r="E289" i="5"/>
  <c r="F289" i="5"/>
  <c r="AJ288" i="5"/>
  <c r="E288" i="5"/>
  <c r="AJ287" i="5"/>
  <c r="E287" i="5"/>
  <c r="F287" i="5"/>
  <c r="AJ286" i="5"/>
  <c r="E286" i="5"/>
  <c r="AJ285" i="5"/>
  <c r="E285" i="5"/>
  <c r="F285" i="5"/>
  <c r="AJ284" i="5"/>
  <c r="E284" i="5"/>
  <c r="F284" i="5"/>
  <c r="AJ283" i="5"/>
  <c r="E283" i="5"/>
  <c r="AJ282" i="5"/>
  <c r="E282" i="5"/>
  <c r="AJ281" i="5"/>
  <c r="E281" i="5"/>
  <c r="AJ280" i="5"/>
  <c r="E280" i="5"/>
  <c r="AJ279" i="5"/>
  <c r="E279" i="5"/>
  <c r="AJ278" i="5"/>
  <c r="E278" i="5"/>
  <c r="F278" i="5"/>
  <c r="AJ277" i="5"/>
  <c r="E277" i="5"/>
  <c r="AJ276" i="5"/>
  <c r="E276" i="5"/>
  <c r="F276" i="5"/>
  <c r="AJ275" i="5"/>
  <c r="E275" i="5"/>
  <c r="AJ274" i="5"/>
  <c r="E274" i="5"/>
  <c r="F274" i="5"/>
  <c r="AJ273" i="5"/>
  <c r="E273" i="5"/>
  <c r="F273" i="5"/>
  <c r="AJ272" i="5"/>
  <c r="E272" i="5"/>
  <c r="AJ271" i="5"/>
  <c r="E271" i="5"/>
  <c r="AJ270" i="5"/>
  <c r="E270" i="5"/>
  <c r="F270" i="5"/>
  <c r="AJ269" i="5"/>
  <c r="E269" i="5"/>
  <c r="F269" i="5"/>
  <c r="AJ268" i="5"/>
  <c r="E268" i="5"/>
  <c r="F268" i="5"/>
  <c r="AJ267" i="5"/>
  <c r="E267" i="5"/>
  <c r="F267" i="5"/>
  <c r="AJ266" i="5"/>
  <c r="E266" i="5"/>
  <c r="AJ265" i="5"/>
  <c r="E265" i="5"/>
  <c r="AJ264" i="5"/>
  <c r="E264" i="5"/>
  <c r="AJ263" i="5"/>
  <c r="E263" i="5"/>
  <c r="F263" i="5"/>
  <c r="AJ262" i="5"/>
  <c r="E262" i="5"/>
  <c r="F262" i="5"/>
  <c r="AJ261" i="5"/>
  <c r="E261" i="5"/>
  <c r="F261" i="5"/>
  <c r="AJ260" i="5"/>
  <c r="E260" i="5"/>
  <c r="F260" i="5"/>
  <c r="AJ259" i="5"/>
  <c r="E259" i="5"/>
  <c r="AJ258" i="5"/>
  <c r="E258" i="5"/>
  <c r="AJ257" i="5"/>
  <c r="E257" i="5"/>
  <c r="F257" i="5"/>
  <c r="AJ256" i="5"/>
  <c r="E256" i="5"/>
  <c r="F256" i="5"/>
  <c r="AJ255" i="5"/>
  <c r="E255" i="5"/>
  <c r="F255" i="5"/>
  <c r="AJ254" i="5"/>
  <c r="E254" i="5"/>
  <c r="AJ253" i="5"/>
  <c r="E253" i="5"/>
  <c r="F253" i="5"/>
  <c r="AJ252" i="5"/>
  <c r="E252" i="5"/>
  <c r="F252" i="5"/>
  <c r="AJ251" i="5"/>
  <c r="E251" i="5"/>
  <c r="F251" i="5"/>
  <c r="AJ250" i="5"/>
  <c r="E250" i="5"/>
  <c r="AJ249" i="5"/>
  <c r="E249" i="5"/>
  <c r="AJ248" i="5"/>
  <c r="E248" i="5"/>
  <c r="AJ247" i="5"/>
  <c r="E247" i="5"/>
  <c r="F247" i="5"/>
  <c r="AJ246" i="5"/>
  <c r="E246" i="5"/>
  <c r="F246" i="5"/>
  <c r="AJ245" i="5"/>
  <c r="E245" i="5"/>
  <c r="AJ244" i="5"/>
  <c r="E244" i="5"/>
  <c r="AJ243" i="5"/>
  <c r="E243" i="5"/>
  <c r="AJ242" i="5"/>
  <c r="E242" i="5"/>
  <c r="AJ241" i="5"/>
  <c r="E241" i="5"/>
  <c r="F241" i="5"/>
  <c r="AJ240" i="5"/>
  <c r="E240" i="5"/>
  <c r="AJ239" i="5"/>
  <c r="E239" i="5"/>
  <c r="AJ238" i="5"/>
  <c r="E238" i="5"/>
  <c r="AJ237" i="5"/>
  <c r="E237" i="5"/>
  <c r="F237" i="5"/>
  <c r="AJ236" i="5"/>
  <c r="E236" i="5"/>
  <c r="F236" i="5"/>
  <c r="AJ235" i="5"/>
  <c r="E235" i="5"/>
  <c r="AJ234" i="5"/>
  <c r="E234" i="5"/>
  <c r="F234" i="5"/>
  <c r="AJ233" i="5"/>
  <c r="E233" i="5"/>
  <c r="AJ232" i="5"/>
  <c r="E232" i="5"/>
  <c r="AJ231" i="5"/>
  <c r="E231" i="5"/>
  <c r="F231" i="5"/>
  <c r="AJ230" i="5"/>
  <c r="E230" i="5"/>
  <c r="AJ229" i="5"/>
  <c r="E229" i="5"/>
  <c r="AJ228" i="5"/>
  <c r="E228" i="5"/>
  <c r="F228" i="5"/>
  <c r="AJ227" i="5"/>
  <c r="E227" i="5"/>
  <c r="F227" i="5"/>
  <c r="AJ226" i="5"/>
  <c r="E226" i="5"/>
  <c r="F226" i="5"/>
  <c r="AJ225" i="5"/>
  <c r="E225" i="5"/>
  <c r="AJ224" i="5"/>
  <c r="E224" i="5"/>
  <c r="F224" i="5"/>
  <c r="AJ223" i="5"/>
  <c r="E223" i="5"/>
  <c r="AJ222" i="5"/>
  <c r="E222" i="5"/>
  <c r="F222" i="5"/>
  <c r="AJ221" i="5"/>
  <c r="E221" i="5"/>
  <c r="AJ220" i="5"/>
  <c r="E220" i="5"/>
  <c r="AJ219" i="5"/>
  <c r="E219" i="5"/>
  <c r="AJ218" i="5"/>
  <c r="E218" i="5"/>
  <c r="F218" i="5"/>
  <c r="AJ217" i="5"/>
  <c r="E217" i="5"/>
  <c r="AJ216" i="5"/>
  <c r="E216" i="5"/>
  <c r="AJ215" i="5"/>
  <c r="E215" i="5"/>
  <c r="AJ214" i="5"/>
  <c r="E214" i="5"/>
  <c r="AJ213" i="5"/>
  <c r="E213" i="5"/>
  <c r="AJ212" i="5"/>
  <c r="E212" i="5"/>
  <c r="F212" i="5"/>
  <c r="AJ211" i="5"/>
  <c r="E211" i="5"/>
  <c r="F211" i="5"/>
  <c r="AJ210" i="5"/>
  <c r="E210" i="5"/>
  <c r="F210" i="5"/>
  <c r="AJ209" i="5"/>
  <c r="E209" i="5"/>
  <c r="AJ208" i="5"/>
  <c r="E208" i="5"/>
  <c r="AJ207" i="5"/>
  <c r="E207" i="5"/>
  <c r="AJ206" i="5"/>
  <c r="E206" i="5"/>
  <c r="F206" i="5"/>
  <c r="AJ205" i="5"/>
  <c r="E205" i="5"/>
  <c r="AJ204" i="5"/>
  <c r="E204" i="5"/>
  <c r="F204" i="5"/>
  <c r="AJ203" i="5"/>
  <c r="E203" i="5"/>
  <c r="F203" i="5"/>
  <c r="AJ202" i="5"/>
  <c r="E202" i="5"/>
  <c r="AJ201" i="5"/>
  <c r="E201" i="5"/>
  <c r="F201" i="5"/>
  <c r="AJ200" i="5"/>
  <c r="E200" i="5"/>
  <c r="AJ199" i="5"/>
  <c r="E199" i="5"/>
  <c r="AJ198" i="5"/>
  <c r="E198" i="5"/>
  <c r="F198" i="5"/>
  <c r="AJ197" i="5"/>
  <c r="E197" i="5"/>
  <c r="F197" i="5"/>
  <c r="AJ196" i="5"/>
  <c r="E196" i="5"/>
  <c r="F196" i="5"/>
  <c r="AJ195" i="5"/>
  <c r="E195" i="5"/>
  <c r="F195" i="5"/>
  <c r="AJ194" i="5"/>
  <c r="E194" i="5"/>
  <c r="AJ193" i="5"/>
  <c r="E193" i="5"/>
  <c r="AJ192" i="5"/>
  <c r="E192" i="5"/>
  <c r="AJ191" i="5"/>
  <c r="E191" i="5"/>
  <c r="AJ190" i="5"/>
  <c r="E190" i="5"/>
  <c r="F190" i="5"/>
  <c r="AJ189" i="5"/>
  <c r="E189" i="5"/>
  <c r="AJ188" i="5"/>
  <c r="E188" i="5"/>
  <c r="AJ187" i="5"/>
  <c r="E187" i="5"/>
  <c r="AJ186" i="5"/>
  <c r="E186" i="5"/>
  <c r="AJ185" i="5"/>
  <c r="E185" i="5"/>
  <c r="F185" i="5"/>
  <c r="AJ184" i="5"/>
  <c r="E184" i="5"/>
  <c r="F184" i="5"/>
  <c r="AJ183" i="5"/>
  <c r="E183" i="5"/>
  <c r="AJ182" i="5"/>
  <c r="E182" i="5"/>
  <c r="AJ181" i="5"/>
  <c r="E181" i="5"/>
  <c r="AJ180" i="5"/>
  <c r="E180" i="5"/>
  <c r="F180" i="5"/>
  <c r="AJ179" i="5"/>
  <c r="E179" i="5"/>
  <c r="F179" i="5"/>
  <c r="AJ178" i="5"/>
  <c r="E178" i="5"/>
  <c r="AJ177" i="5"/>
  <c r="E177" i="5"/>
  <c r="AJ176" i="5"/>
  <c r="E176" i="5"/>
  <c r="AJ175" i="5"/>
  <c r="E175" i="5"/>
  <c r="AJ174" i="5"/>
  <c r="E174" i="5"/>
  <c r="AJ173" i="5"/>
  <c r="E173" i="5"/>
  <c r="AJ172" i="5"/>
  <c r="E172" i="5"/>
  <c r="AJ171" i="5"/>
  <c r="E171" i="5"/>
  <c r="F171" i="5"/>
  <c r="AJ170" i="5"/>
  <c r="E170" i="5"/>
  <c r="AJ169" i="5"/>
  <c r="E169" i="5"/>
  <c r="AJ168" i="5"/>
  <c r="E168" i="5"/>
  <c r="AJ167" i="5"/>
  <c r="E167" i="5"/>
  <c r="AJ166" i="5"/>
  <c r="E166" i="5"/>
  <c r="F166" i="5"/>
  <c r="AJ165" i="5"/>
  <c r="E165" i="5"/>
  <c r="F165" i="5"/>
  <c r="AJ164" i="5"/>
  <c r="E164" i="5"/>
  <c r="F164" i="5"/>
  <c r="AJ163" i="5"/>
  <c r="E163" i="5"/>
  <c r="AJ162" i="5"/>
  <c r="E162" i="5"/>
  <c r="AJ161" i="5"/>
  <c r="E161" i="5"/>
  <c r="F161" i="5"/>
  <c r="AJ160" i="5"/>
  <c r="E160" i="5"/>
  <c r="AJ159" i="5"/>
  <c r="E159" i="5"/>
  <c r="AJ158" i="5"/>
  <c r="E158" i="5"/>
  <c r="F158" i="5"/>
  <c r="AJ157" i="5"/>
  <c r="E157" i="5"/>
  <c r="AJ156" i="5"/>
  <c r="E156" i="5"/>
  <c r="AJ155" i="5"/>
  <c r="E155" i="5"/>
  <c r="F155" i="5"/>
  <c r="AJ154" i="5"/>
  <c r="E154" i="5"/>
  <c r="AJ153" i="5"/>
  <c r="E153" i="5"/>
  <c r="AJ152" i="5"/>
  <c r="E152" i="5"/>
  <c r="AJ151" i="5"/>
  <c r="E151" i="5"/>
  <c r="F151" i="5"/>
  <c r="AJ150" i="5"/>
  <c r="E150" i="5"/>
  <c r="AJ149" i="5"/>
  <c r="E149" i="5"/>
  <c r="AJ148" i="5"/>
  <c r="E148" i="5"/>
  <c r="AJ147" i="5"/>
  <c r="E147" i="5"/>
  <c r="F147" i="5"/>
  <c r="AJ146" i="5"/>
  <c r="E146" i="5"/>
  <c r="AJ145" i="5"/>
  <c r="E145" i="5"/>
  <c r="AJ144" i="5"/>
  <c r="E144" i="5"/>
  <c r="F144" i="5"/>
  <c r="AJ143" i="5"/>
  <c r="E143" i="5"/>
  <c r="AJ142" i="5"/>
  <c r="E142" i="5"/>
  <c r="AJ141" i="5"/>
  <c r="E141" i="5"/>
  <c r="AJ140" i="5"/>
  <c r="E140" i="5"/>
  <c r="F140" i="5"/>
  <c r="AJ139" i="5"/>
  <c r="E139" i="5"/>
  <c r="F139" i="5"/>
  <c r="AJ138" i="5"/>
  <c r="E138" i="5"/>
  <c r="AJ137" i="5"/>
  <c r="E137" i="5"/>
  <c r="AJ136" i="5"/>
  <c r="E136" i="5"/>
  <c r="AJ135" i="5"/>
  <c r="E135" i="5"/>
  <c r="AJ134" i="5"/>
  <c r="E134" i="5"/>
  <c r="F134" i="5"/>
  <c r="AJ133" i="5"/>
  <c r="E133" i="5"/>
  <c r="F133" i="5"/>
  <c r="AJ132" i="5"/>
  <c r="E132" i="5"/>
  <c r="AJ131" i="5"/>
  <c r="E131" i="5"/>
  <c r="AJ130" i="5"/>
  <c r="E130" i="5"/>
  <c r="F130" i="5"/>
  <c r="AJ129" i="5"/>
  <c r="E129" i="5"/>
  <c r="AJ128" i="5"/>
  <c r="E128" i="5"/>
  <c r="F128" i="5"/>
  <c r="AJ127" i="5"/>
  <c r="E127" i="5"/>
  <c r="AJ126" i="5"/>
  <c r="E126" i="5"/>
  <c r="AJ125" i="5"/>
  <c r="E125" i="5"/>
  <c r="AJ124" i="5"/>
  <c r="E124" i="5"/>
  <c r="AJ123" i="5"/>
  <c r="E123" i="5"/>
  <c r="AJ122" i="5"/>
  <c r="E122" i="5"/>
  <c r="AJ121" i="5"/>
  <c r="E121" i="5"/>
  <c r="F121" i="5"/>
  <c r="AJ120" i="5"/>
  <c r="E120" i="5"/>
  <c r="AJ119" i="5"/>
  <c r="E119" i="5"/>
  <c r="F119" i="5"/>
  <c r="AJ118" i="5"/>
  <c r="E118" i="5"/>
  <c r="AJ117" i="5"/>
  <c r="E117" i="5"/>
  <c r="F117" i="5"/>
  <c r="AJ116" i="5"/>
  <c r="E116" i="5"/>
  <c r="AJ115" i="5"/>
  <c r="E115" i="5"/>
  <c r="F115" i="5"/>
  <c r="AJ114" i="5"/>
  <c r="E114" i="5"/>
  <c r="AJ113" i="5"/>
  <c r="E113" i="5"/>
  <c r="F113" i="5"/>
  <c r="AJ112" i="5"/>
  <c r="E112" i="5"/>
  <c r="AJ111" i="5"/>
  <c r="E111" i="5"/>
  <c r="F111" i="5"/>
  <c r="AJ110" i="5"/>
  <c r="E110" i="5"/>
  <c r="AJ109" i="5"/>
  <c r="E109" i="5"/>
  <c r="AJ108" i="5"/>
  <c r="E108" i="5"/>
  <c r="AJ107" i="5"/>
  <c r="E107" i="5"/>
  <c r="F107" i="5"/>
  <c r="AJ106" i="5"/>
  <c r="E106" i="5"/>
  <c r="AJ105" i="5"/>
  <c r="E105" i="5"/>
  <c r="F105" i="5"/>
  <c r="AJ104" i="5"/>
  <c r="E104" i="5"/>
  <c r="F104" i="5"/>
  <c r="AJ103" i="5"/>
  <c r="E103" i="5"/>
  <c r="AJ102" i="5"/>
  <c r="E102" i="5"/>
  <c r="F102" i="5"/>
  <c r="AJ101" i="5"/>
  <c r="E101" i="5"/>
  <c r="AJ100" i="5"/>
  <c r="E100" i="5"/>
  <c r="AJ99" i="5"/>
  <c r="E99" i="5"/>
  <c r="AJ98" i="5"/>
  <c r="E98" i="5"/>
  <c r="F98" i="5"/>
  <c r="AJ97" i="5"/>
  <c r="E97" i="5"/>
  <c r="AJ96" i="5"/>
  <c r="E96" i="5"/>
  <c r="F96" i="5"/>
  <c r="AJ95" i="5"/>
  <c r="E95" i="5"/>
  <c r="AJ94" i="5"/>
  <c r="E94" i="5"/>
  <c r="AJ93" i="5"/>
  <c r="E93" i="5"/>
  <c r="AJ92" i="5"/>
  <c r="E92" i="5"/>
  <c r="F92" i="5"/>
  <c r="AJ91" i="5"/>
  <c r="E91" i="5"/>
  <c r="AJ90" i="5"/>
  <c r="E90" i="5"/>
  <c r="F90" i="5"/>
  <c r="AJ89" i="5"/>
  <c r="E89" i="5"/>
  <c r="AJ88" i="5"/>
  <c r="E88" i="5"/>
  <c r="AJ87" i="5"/>
  <c r="E87" i="5"/>
  <c r="AJ86" i="5"/>
  <c r="E86" i="5"/>
  <c r="F86" i="5"/>
  <c r="AJ85" i="5"/>
  <c r="E85" i="5"/>
  <c r="AJ84" i="5"/>
  <c r="E84" i="5"/>
  <c r="AJ83" i="5"/>
  <c r="E83" i="5"/>
  <c r="AJ82" i="5"/>
  <c r="E82" i="5"/>
  <c r="AJ81" i="5"/>
  <c r="E81" i="5"/>
  <c r="AJ80" i="5"/>
  <c r="E80" i="5"/>
  <c r="AJ79" i="5"/>
  <c r="E79" i="5"/>
  <c r="AJ78" i="5"/>
  <c r="E78" i="5"/>
  <c r="F78" i="5"/>
  <c r="AJ77" i="5"/>
  <c r="E77" i="5"/>
  <c r="AJ76" i="5"/>
  <c r="E76" i="5"/>
  <c r="AJ75" i="5"/>
  <c r="E75" i="5"/>
  <c r="F75" i="5"/>
  <c r="AJ74" i="5"/>
  <c r="E74" i="5"/>
  <c r="F74" i="5"/>
  <c r="AJ73" i="5"/>
  <c r="E73" i="5"/>
  <c r="F73" i="5"/>
  <c r="AJ72" i="5"/>
  <c r="E72" i="5"/>
  <c r="AJ71" i="5"/>
  <c r="E71" i="5"/>
  <c r="F71" i="5"/>
  <c r="AJ70" i="5"/>
  <c r="E70" i="5"/>
  <c r="AJ69" i="5"/>
  <c r="E69" i="5"/>
  <c r="AJ68" i="5"/>
  <c r="E68" i="5"/>
  <c r="AJ67" i="5"/>
  <c r="E67" i="5"/>
  <c r="AJ66" i="5"/>
  <c r="E66" i="5"/>
  <c r="F66" i="5"/>
  <c r="AJ65" i="5"/>
  <c r="E65" i="5"/>
  <c r="F65" i="5"/>
  <c r="AJ64" i="5"/>
  <c r="E64" i="5"/>
  <c r="F64" i="5"/>
  <c r="AJ63" i="5"/>
  <c r="E63" i="5"/>
  <c r="AJ62" i="5"/>
  <c r="E62" i="5"/>
  <c r="F62" i="5"/>
  <c r="AJ61" i="5"/>
  <c r="E61" i="5"/>
  <c r="AJ60" i="5"/>
  <c r="E60" i="5"/>
  <c r="F60" i="5"/>
  <c r="AJ59" i="5"/>
  <c r="E59" i="5"/>
  <c r="F59" i="5"/>
  <c r="AJ58" i="5"/>
  <c r="E58" i="5"/>
  <c r="AJ57" i="5"/>
  <c r="E57" i="5"/>
  <c r="AJ56" i="5"/>
  <c r="E56" i="5"/>
  <c r="AJ55" i="5"/>
  <c r="E55" i="5"/>
  <c r="AJ54" i="5"/>
  <c r="AF54" i="5"/>
  <c r="AD54" i="5"/>
  <c r="R54" i="5"/>
  <c r="AJ535" i="5"/>
  <c r="AF535" i="5"/>
  <c r="AD535" i="5"/>
  <c r="R535" i="5"/>
  <c r="AJ53" i="5"/>
  <c r="AF53" i="5"/>
  <c r="AD53" i="5"/>
  <c r="R53" i="5"/>
  <c r="E53" i="5"/>
  <c r="AJ52" i="5"/>
  <c r="AF52" i="5"/>
  <c r="AD52" i="5"/>
  <c r="R52" i="5"/>
  <c r="AJ51" i="5"/>
  <c r="AF51" i="5"/>
  <c r="AD51" i="5"/>
  <c r="R51" i="5"/>
  <c r="E51" i="5"/>
  <c r="AJ50" i="5"/>
  <c r="AF50" i="5"/>
  <c r="AD50" i="5"/>
  <c r="R50" i="5"/>
  <c r="E50" i="5"/>
  <c r="AJ49" i="5"/>
  <c r="AF49" i="5"/>
  <c r="AD49" i="5"/>
  <c r="R49" i="5"/>
  <c r="E49" i="5"/>
  <c r="AJ48" i="5"/>
  <c r="AF48" i="5"/>
  <c r="AD48" i="5"/>
  <c r="R48" i="5"/>
  <c r="E48" i="5"/>
  <c r="AJ47" i="5"/>
  <c r="AF47" i="5"/>
  <c r="AD47" i="5"/>
  <c r="R47" i="5"/>
  <c r="E47" i="5"/>
  <c r="F47" i="5"/>
  <c r="AJ46" i="5"/>
  <c r="AF46" i="5"/>
  <c r="AD46" i="5"/>
  <c r="R46" i="5"/>
  <c r="E46" i="5"/>
  <c r="F46" i="5"/>
  <c r="AJ45" i="5"/>
  <c r="E45" i="5"/>
  <c r="F45" i="5"/>
  <c r="AJ44" i="5"/>
  <c r="E44" i="5"/>
  <c r="AJ43" i="5"/>
  <c r="E43" i="5"/>
  <c r="AJ42" i="5"/>
  <c r="AH42" i="5"/>
  <c r="AI42" i="5"/>
  <c r="E42" i="5"/>
  <c r="F42" i="5"/>
  <c r="AJ41" i="5"/>
  <c r="AH41" i="5"/>
  <c r="AI41" i="5"/>
  <c r="E41" i="5"/>
  <c r="F41" i="5"/>
  <c r="AJ40" i="5"/>
  <c r="E40" i="5"/>
  <c r="F40" i="5"/>
  <c r="AJ39" i="5"/>
  <c r="E39" i="5"/>
  <c r="AJ38" i="5"/>
  <c r="E38" i="5"/>
  <c r="AJ37" i="5"/>
  <c r="E37" i="5"/>
  <c r="F37" i="5"/>
  <c r="AJ36" i="5"/>
  <c r="E36" i="5"/>
  <c r="AJ35" i="5"/>
  <c r="E35" i="5"/>
  <c r="F35" i="5"/>
  <c r="AJ34" i="5"/>
  <c r="E34" i="5"/>
  <c r="AJ33" i="5"/>
  <c r="E33" i="5"/>
  <c r="F33" i="5"/>
  <c r="AJ32" i="5"/>
  <c r="E32" i="5"/>
  <c r="F32" i="5"/>
  <c r="AJ31" i="5"/>
  <c r="AJ30" i="5"/>
  <c r="AJ29" i="5"/>
  <c r="AJ28" i="5"/>
  <c r="AJ27" i="5"/>
  <c r="AJ26" i="5"/>
  <c r="AJ25" i="5"/>
  <c r="AJ24" i="5"/>
  <c r="AJ23" i="5"/>
  <c r="AJ22" i="5"/>
  <c r="AJ21" i="5"/>
  <c r="AJ20" i="5"/>
  <c r="AJ19" i="5"/>
  <c r="AJ18" i="5"/>
  <c r="AJ17" i="5"/>
  <c r="AJ16" i="5"/>
  <c r="AJ15" i="5"/>
  <c r="AJ14" i="5"/>
  <c r="AJ13" i="5"/>
  <c r="AJ12" i="5"/>
  <c r="AJ11" i="5"/>
  <c r="A8" i="5"/>
  <c r="A9" i="5"/>
  <c r="A10" i="5"/>
  <c r="AJ7" i="5"/>
  <c r="AI49" i="5"/>
  <c r="AI535" i="5"/>
  <c r="AJ8" i="5"/>
  <c r="AJ9" i="5"/>
  <c r="AI51" i="5"/>
  <c r="F132" i="5"/>
  <c r="F200" i="5"/>
  <c r="F283" i="5"/>
  <c r="F308" i="5"/>
  <c r="F345" i="5"/>
  <c r="F361" i="5"/>
  <c r="F377" i="5"/>
  <c r="F393" i="5"/>
  <c r="F404" i="5"/>
  <c r="F422" i="5"/>
  <c r="F432" i="5"/>
  <c r="F437" i="5"/>
  <c r="F515" i="5"/>
  <c r="F319" i="5"/>
  <c r="F423" i="5"/>
  <c r="F168" i="5"/>
  <c r="F55" i="5"/>
  <c r="F76" i="5"/>
  <c r="F81" i="5"/>
  <c r="F118" i="5"/>
  <c r="F320" i="5"/>
  <c r="F452" i="5"/>
  <c r="F463" i="5"/>
  <c r="AI54" i="5"/>
  <c r="F50" i="5"/>
  <c r="F53" i="5"/>
  <c r="F248" i="5"/>
  <c r="F295" i="5"/>
  <c r="F300" i="5"/>
  <c r="F331" i="5"/>
  <c r="F352" i="5"/>
  <c r="F368" i="5"/>
  <c r="F413" i="5"/>
  <c r="F439" i="5"/>
  <c r="F474" i="5"/>
  <c r="F501" i="5"/>
  <c r="F511" i="5"/>
  <c r="F124" i="5"/>
  <c r="F150" i="5"/>
  <c r="F202" i="5"/>
  <c r="F207" i="5"/>
  <c r="F434" i="5"/>
  <c r="F490" i="5"/>
  <c r="F496" i="5"/>
  <c r="F517" i="5"/>
  <c r="F169" i="5"/>
  <c r="F100" i="5"/>
  <c r="AI50" i="5"/>
  <c r="F88" i="5"/>
  <c r="F114" i="5"/>
  <c r="F135" i="5"/>
  <c r="F187" i="5"/>
  <c r="F259" i="5"/>
  <c r="F296" i="5"/>
  <c r="F332" i="5"/>
  <c r="F502" i="5"/>
  <c r="F348" i="5"/>
  <c r="F407" i="5"/>
  <c r="F412" i="5"/>
  <c r="F414" i="5"/>
  <c r="F435" i="5"/>
  <c r="F470" i="5"/>
  <c r="F491" i="5"/>
  <c r="F497" i="5"/>
  <c r="F518" i="5"/>
  <c r="F523" i="5"/>
  <c r="F85" i="5"/>
  <c r="F57" i="5"/>
  <c r="F83" i="5"/>
  <c r="F125" i="5"/>
  <c r="F141" i="5"/>
  <c r="F162" i="5"/>
  <c r="F182" i="5"/>
  <c r="F219" i="5"/>
  <c r="F286" i="5"/>
  <c r="F338" i="5"/>
  <c r="F359" i="5"/>
  <c r="F396" i="5"/>
  <c r="F402" i="5"/>
  <c r="F420" i="5"/>
  <c r="F465" i="5"/>
  <c r="F481" i="5"/>
  <c r="F89" i="5"/>
  <c r="F94" i="5"/>
  <c r="F131" i="5"/>
  <c r="F136" i="5"/>
  <c r="F157" i="5"/>
  <c r="F172" i="5"/>
  <c r="F188" i="5"/>
  <c r="F214" i="5"/>
  <c r="F250" i="5"/>
  <c r="F317" i="5"/>
  <c r="F415" i="5"/>
  <c r="F476" i="5"/>
  <c r="F503" i="5"/>
  <c r="F508" i="5"/>
  <c r="F513" i="5"/>
  <c r="F216" i="5"/>
  <c r="AI48" i="5"/>
  <c r="F58" i="5"/>
  <c r="F84" i="5"/>
  <c r="F126" i="5"/>
  <c r="F152" i="5"/>
  <c r="F225" i="5"/>
  <c r="F230" i="5"/>
  <c r="F240" i="5"/>
  <c r="F245" i="5"/>
  <c r="F271" i="5"/>
  <c r="F302" i="5"/>
  <c r="F307" i="5"/>
  <c r="F381" i="5"/>
  <c r="F426" i="5"/>
  <c r="F471" i="5"/>
  <c r="F498" i="5"/>
  <c r="F519" i="5"/>
  <c r="F524" i="5"/>
  <c r="F160" i="5"/>
  <c r="F312" i="5"/>
  <c r="F336" i="5"/>
  <c r="F486" i="5"/>
  <c r="F363" i="5"/>
  <c r="F292" i="5"/>
  <c r="F106" i="5"/>
  <c r="F116" i="5"/>
  <c r="F209" i="5"/>
  <c r="F258" i="5"/>
  <c r="F194" i="5"/>
  <c r="F199" i="5"/>
  <c r="F467" i="5"/>
  <c r="F189" i="5"/>
  <c r="F91" i="5"/>
  <c r="F174" i="5"/>
  <c r="F239" i="5"/>
  <c r="F340" i="5"/>
  <c r="F382" i="5"/>
  <c r="F516" i="5"/>
  <c r="F67" i="5"/>
  <c r="F77" i="5"/>
  <c r="F82" i="5"/>
  <c r="F146" i="5"/>
  <c r="F170" i="5"/>
  <c r="F175" i="5"/>
  <c r="F229" i="5"/>
  <c r="F235" i="5"/>
  <c r="F244" i="5"/>
  <c r="F254" i="5"/>
  <c r="F264" i="5"/>
  <c r="F298" i="5"/>
  <c r="F322" i="5"/>
  <c r="F327" i="5"/>
  <c r="F383" i="5"/>
  <c r="F442" i="5"/>
  <c r="F453" i="5"/>
  <c r="F487" i="5"/>
  <c r="F492" i="5"/>
  <c r="F512" i="5"/>
  <c r="F38" i="5"/>
  <c r="F87" i="5"/>
  <c r="F364" i="5"/>
  <c r="AI52" i="5"/>
  <c r="F63" i="5"/>
  <c r="F112" i="5"/>
  <c r="F122" i="5"/>
  <c r="F156" i="5"/>
  <c r="F205" i="5"/>
  <c r="F288" i="5"/>
  <c r="F360" i="5"/>
  <c r="F398" i="5"/>
  <c r="F403" i="5"/>
  <c r="F408" i="5"/>
  <c r="F536" i="5"/>
  <c r="F418" i="5"/>
  <c r="F433" i="5"/>
  <c r="F464" i="5"/>
  <c r="AJ10" i="5"/>
  <c r="F68" i="5"/>
  <c r="F176" i="5"/>
  <c r="F181" i="5"/>
  <c r="F215" i="5"/>
  <c r="F265" i="5"/>
  <c r="F279" i="5"/>
  <c r="F318" i="5"/>
  <c r="F328" i="5"/>
  <c r="F355" i="5"/>
  <c r="F384" i="5"/>
  <c r="F389" i="5"/>
  <c r="F454" i="5"/>
  <c r="F459" i="5"/>
  <c r="F488" i="5"/>
  <c r="F493" i="5"/>
  <c r="F527" i="5"/>
  <c r="F34" i="5"/>
  <c r="F39" i="5"/>
  <c r="F43" i="5"/>
  <c r="F142" i="5"/>
  <c r="F191" i="5"/>
  <c r="F221" i="5"/>
  <c r="F294" i="5"/>
  <c r="F314" i="5"/>
  <c r="F346" i="5"/>
  <c r="F350" i="5"/>
  <c r="F375" i="5"/>
  <c r="F419" i="5"/>
  <c r="F424" i="5"/>
  <c r="F438" i="5"/>
  <c r="F469" i="5"/>
  <c r="F479" i="5"/>
  <c r="F69" i="5"/>
  <c r="F93" i="5"/>
  <c r="F108" i="5"/>
  <c r="F123" i="5"/>
  <c r="F137" i="5"/>
  <c r="F167" i="5"/>
  <c r="F177" i="5"/>
  <c r="F266" i="5"/>
  <c r="F275" i="5"/>
  <c r="F280" i="5"/>
  <c r="F304" i="5"/>
  <c r="F329" i="5"/>
  <c r="F409" i="5"/>
  <c r="F429" i="5"/>
  <c r="F455" i="5"/>
  <c r="F460" i="5"/>
  <c r="F489" i="5"/>
  <c r="F528" i="5"/>
  <c r="F44" i="5"/>
  <c r="F48" i="5"/>
  <c r="F148" i="5"/>
  <c r="F310" i="5"/>
  <c r="F366" i="5"/>
  <c r="F410" i="5"/>
  <c r="F538" i="5"/>
  <c r="F475" i="5"/>
  <c r="F495" i="5"/>
  <c r="F500" i="5"/>
  <c r="F70" i="5"/>
  <c r="F80" i="5"/>
  <c r="F99" i="5"/>
  <c r="F109" i="5"/>
  <c r="F129" i="5"/>
  <c r="F153" i="5"/>
  <c r="F163" i="5"/>
  <c r="F178" i="5"/>
  <c r="F232" i="5"/>
  <c r="F242" i="5"/>
  <c r="F290" i="5"/>
  <c r="F357" i="5"/>
  <c r="F405" i="5"/>
  <c r="F430" i="5"/>
  <c r="F456" i="5"/>
  <c r="F461" i="5"/>
  <c r="F173" i="5"/>
  <c r="F183" i="5"/>
  <c r="F193" i="5"/>
  <c r="F217" i="5"/>
  <c r="F343" i="5"/>
  <c r="F36" i="5"/>
  <c r="F61" i="5"/>
  <c r="F223" i="5"/>
  <c r="F238" i="5"/>
  <c r="F311" i="5"/>
  <c r="F416" i="5"/>
  <c r="F95" i="5"/>
  <c r="F110" i="5"/>
  <c r="F120" i="5"/>
  <c r="F213" i="5"/>
  <c r="F233" i="5"/>
  <c r="F243" i="5"/>
  <c r="F272" i="5"/>
  <c r="F277" i="5"/>
  <c r="F282" i="5"/>
  <c r="F306" i="5"/>
  <c r="F358" i="5"/>
  <c r="F387" i="5"/>
  <c r="F392" i="5"/>
  <c r="F406" i="5"/>
  <c r="F457" i="5"/>
  <c r="F462" i="5"/>
  <c r="AI53" i="5"/>
  <c r="AI47" i="5"/>
  <c r="F56" i="5"/>
  <c r="F103" i="5"/>
  <c r="AI46" i="5"/>
  <c r="F72" i="5"/>
  <c r="F49" i="5"/>
  <c r="F51" i="5"/>
  <c r="F291" i="5"/>
  <c r="F79" i="5"/>
  <c r="F145" i="5"/>
  <c r="F192" i="5"/>
  <c r="F297" i="5"/>
  <c r="F425" i="5"/>
  <c r="F97" i="5"/>
  <c r="F149" i="5"/>
  <c r="F220" i="5"/>
  <c r="F472" i="5"/>
  <c r="F138" i="5"/>
  <c r="F333" i="5"/>
  <c r="F101" i="5"/>
  <c r="F127" i="5"/>
  <c r="F154" i="5"/>
  <c r="F391" i="5"/>
  <c r="F431" i="5"/>
  <c r="F441" i="5"/>
  <c r="F143" i="5"/>
  <c r="F159" i="5"/>
  <c r="F208" i="5"/>
  <c r="F249" i="5"/>
  <c r="F281" i="5"/>
  <c r="F186" i="5"/>
  <c r="F323" i="5"/>
  <c r="F369"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A442" i="5"/>
  <c r="A443" i="5"/>
  <c r="A444" i="5"/>
  <c r="A445" i="5"/>
  <c r="A446" i="5"/>
  <c r="A447" i="5"/>
  <c r="A448" i="5"/>
  <c r="A449" i="5"/>
  <c r="A450" i="5"/>
  <c r="A451" i="5"/>
  <c r="A452" i="5"/>
  <c r="A453" i="5"/>
  <c r="A454" i="5"/>
  <c r="A455" i="5"/>
  <c r="A456" i="5"/>
  <c r="A457" i="5"/>
  <c r="A458" i="5"/>
  <c r="A459" i="5"/>
  <c r="A460" i="5"/>
  <c r="A461" i="5"/>
  <c r="A462" i="5"/>
  <c r="A463" i="5"/>
  <c r="A464" i="5"/>
  <c r="A465" i="5"/>
  <c r="A466" i="5"/>
  <c r="A467" i="5"/>
  <c r="A468" i="5"/>
  <c r="A469" i="5"/>
  <c r="A470" i="5"/>
  <c r="A471" i="5"/>
  <c r="A472" i="5"/>
  <c r="A473" i="5"/>
  <c r="A474" i="5"/>
  <c r="A475" i="5"/>
  <c r="A476" i="5"/>
  <c r="A477" i="5"/>
  <c r="A478" i="5"/>
  <c r="A479" i="5"/>
  <c r="A480" i="5"/>
  <c r="A481" i="5"/>
  <c r="A482" i="5"/>
  <c r="A483" i="5"/>
  <c r="A484" i="5"/>
  <c r="A485" i="5"/>
  <c r="A486" i="5"/>
  <c r="A487" i="5"/>
  <c r="A488" i="5"/>
  <c r="A489" i="5"/>
  <c r="A490" i="5"/>
  <c r="A491" i="5"/>
  <c r="A492" i="5"/>
  <c r="A493" i="5"/>
  <c r="A494" i="5"/>
  <c r="A495" i="5"/>
  <c r="A496" i="5"/>
  <c r="A497" i="5"/>
  <c r="A498" i="5"/>
  <c r="A499" i="5"/>
  <c r="A500" i="5"/>
  <c r="A501" i="5"/>
  <c r="A502" i="5"/>
  <c r="A503" i="5"/>
  <c r="A504" i="5"/>
  <c r="A505" i="5"/>
  <c r="A506" i="5"/>
  <c r="A507" i="5"/>
  <c r="A508" i="5"/>
  <c r="A509" i="5"/>
  <c r="A510" i="5"/>
  <c r="A511" i="5"/>
  <c r="A512" i="5"/>
  <c r="A513" i="5"/>
  <c r="A514" i="5"/>
  <c r="A515" i="5"/>
  <c r="A516" i="5"/>
  <c r="A517" i="5"/>
  <c r="A518" i="5"/>
  <c r="A519" i="5"/>
  <c r="A520" i="5"/>
  <c r="A521" i="5"/>
  <c r="A522" i="5"/>
  <c r="A523" i="5"/>
  <c r="A524" i="5"/>
  <c r="A525" i="5"/>
  <c r="A526" i="5"/>
  <c r="A527" i="5"/>
  <c r="A528" i="5"/>
  <c r="A529" i="5"/>
  <c r="A530" i="5"/>
  <c r="A531" i="5"/>
  <c r="A532" i="5"/>
  <c r="A533" i="5"/>
  <c r="A534" i="5"/>
  <c r="A535" i="5"/>
  <c r="A536" i="5"/>
  <c r="A537" i="5"/>
  <c r="A538" i="5"/>
</calcChain>
</file>

<file path=xl/sharedStrings.xml><?xml version="1.0" encoding="utf-8"?>
<sst xmlns="http://schemas.openxmlformats.org/spreadsheetml/2006/main" count="20304" uniqueCount="1876">
  <si>
    <t>PROCESO GESTIÓN DE LA TECNOLOGÍA E INFORMACIÓN 
FORMATO PARA LEVANTAMIENTO DE ACTIVOS DE INFORMACION</t>
  </si>
  <si>
    <t>F1.G10.GTI</t>
  </si>
  <si>
    <t>Versión 8</t>
  </si>
  <si>
    <t xml:space="preserve">Página 1 de 1 </t>
  </si>
  <si>
    <t>Clasificación de la Información
CLASIFICADA</t>
  </si>
  <si>
    <t>I. IDENTIFICADOR</t>
  </si>
  <si>
    <t>II. ATRIBUTO</t>
  </si>
  <si>
    <t>III. PROPIEDAD</t>
  </si>
  <si>
    <t>IV. UBICACIÓN</t>
  </si>
  <si>
    <t>V. CRITICIDAD</t>
  </si>
  <si>
    <t>VI. PUBLICACIÓN</t>
  </si>
  <si>
    <t>ID</t>
  </si>
  <si>
    <t>SEDE - REGIONAL</t>
  </si>
  <si>
    <t>PROCESO</t>
  </si>
  <si>
    <t>Tipo de Proceso</t>
  </si>
  <si>
    <t>Columna4</t>
  </si>
  <si>
    <t>Columna2</t>
  </si>
  <si>
    <t>Área/Dependencia</t>
  </si>
  <si>
    <t>Dependencia Regional</t>
  </si>
  <si>
    <t>Servicio Tecnológico</t>
  </si>
  <si>
    <t>Activo de Información</t>
  </si>
  <si>
    <t>Sede y/o Regional</t>
  </si>
  <si>
    <t>INSUMO</t>
  </si>
  <si>
    <t>Tipo de Activo</t>
  </si>
  <si>
    <t>Descripción del Activo</t>
  </si>
  <si>
    <t>Contiene Datos Personales</t>
  </si>
  <si>
    <t>Clasificación Datos Personales</t>
  </si>
  <si>
    <t xml:space="preserve">Formato </t>
  </si>
  <si>
    <t>Columna1</t>
  </si>
  <si>
    <t>Es  Reservada</t>
  </si>
  <si>
    <t>Ley por la cual es Reservada</t>
  </si>
  <si>
    <t xml:space="preserve"> Clasificación ICBF</t>
  </si>
  <si>
    <t>Idioma</t>
  </si>
  <si>
    <t>Continuidad de la Operación</t>
  </si>
  <si>
    <t>ICC</t>
  </si>
  <si>
    <t xml:space="preserve">Propietario del  activo </t>
  </si>
  <si>
    <t>Custodio del Activo</t>
  </si>
  <si>
    <t>Física</t>
  </si>
  <si>
    <t>Electrónica</t>
  </si>
  <si>
    <t>Disponibilidad</t>
  </si>
  <si>
    <t>Columna3</t>
  </si>
  <si>
    <t>Integridad</t>
  </si>
  <si>
    <t>Columna34</t>
  </si>
  <si>
    <t xml:space="preserve">Confidencialidad </t>
  </si>
  <si>
    <t>Columna32</t>
  </si>
  <si>
    <t>Columna33</t>
  </si>
  <si>
    <t>Nivel de Criticidad</t>
  </si>
  <si>
    <t>Información Publicada (WEB)</t>
  </si>
  <si>
    <t>Enlace URL</t>
  </si>
  <si>
    <t>- AMAZONAS 
- ANTIOQUIA  
- ARAUCA  
- ATLANTICO  
- BOGOTÁ  
- BOLIVAR  
- BOYACÁ  
- CALDAS  
- CAQUETÁ  
- CASANARE  
- CAUCA  
- CESAR 
- CHOCÓ 
- CÓRDOBA
- CUNDINAMARCA
- GUAINÍA 
- GUAVIARE
- HUILA 
- LA GUAJIRA
- MAGDALENA
- META
- NARIÑO
- NORTE DE SANTANDER
- PUTUMAYO
- QUINDÍO
- RISARALDA
- SAN ANDRÉS
- SANTANDER
- SUCRE 
- TOLIMA
- VALLE
- VAUPÉS
- VICHADA
- SEDE DE LA DIRECCIÓN GENERAL</t>
  </si>
  <si>
    <t>COORDINACIÓN_Y_ARTICULACIÓN_DEL_SNBF_Y_AGENTES</t>
  </si>
  <si>
    <t>Dirección de Sistema Nacional de Bienestar Familiar</t>
  </si>
  <si>
    <t>- Dirección Regional</t>
  </si>
  <si>
    <t>No aplica</t>
  </si>
  <si>
    <t xml:space="preserve">Asistencia Técnica </t>
  </si>
  <si>
    <t>ELECTRÓNICO</t>
  </si>
  <si>
    <t>FÍSICO-ELECTRÓNICO</t>
  </si>
  <si>
    <t>Son el resultado de la interacción del SNBF con los diferentes actores nacionales (ministerios, ONG, entidades descentralizadas) y territoriales (alcaldías, gobernaciones, operadores, etc.) para la aplicación de las políticas contempladas en el SNBF, en concordancia con el Decreto 987 de 2012, artículo 25, numerales 2, 7 Y 9.</t>
  </si>
  <si>
    <t>SI</t>
  </si>
  <si>
    <t>PÚBLICO  </t>
  </si>
  <si>
    <t>DOCUMENTO DE TEXTO</t>
  </si>
  <si>
    <t>No</t>
  </si>
  <si>
    <t>No Aplica</t>
  </si>
  <si>
    <t>Clasificada</t>
  </si>
  <si>
    <t>ESPAÑOL</t>
  </si>
  <si>
    <t>NO</t>
  </si>
  <si>
    <t>Director(a) Sistema Nacional de Bienestar Familiar  </t>
  </si>
  <si>
    <t>Director(a) Regional
Coordinador(a) Grupo de Asistencia Técnica
Coordinador(a) de Cetro Zonal</t>
  </si>
  <si>
    <t>Archivo de Apoyo</t>
  </si>
  <si>
    <t>Equipos de Computo  </t>
  </si>
  <si>
    <t/>
  </si>
  <si>
    <t>Consolidado del cargue de información de las regionales en el SharePoint</t>
  </si>
  <si>
    <t>Información correspondiente al proceso.</t>
  </si>
  <si>
    <t>SharePoint</t>
  </si>
  <si>
    <t>Formulación, Implementación y Seguimiento del Plan de Fortalecimiento Técnico a los Agentes e Instancias del SNBF</t>
  </si>
  <si>
    <t>Es un instrumento de planeación interna de proceso de coordinación y articulación del SNBF, donde se establecen las temáticas y las formas en que dichas temáticas serán tratadas por los referentes del proyecto en términos de asistencia técnica brindada a entes territoriales del departamento.</t>
  </si>
  <si>
    <t>HOJA DE CÁLCULO</t>
  </si>
  <si>
    <t>Pública</t>
  </si>
  <si>
    <t>Informe Seguimiento Plan Fortalecimiento Técnico</t>
  </si>
  <si>
    <t>Es un instrumento para realizar el análisis sobre los resultados obtenidos en las acciones de fortalecimiento técnico en la vigencia, dirigidos a los agentes e instancias del SNBF en sus ámbitos nacional, departamental, distrito y municipal</t>
  </si>
  <si>
    <t>ADQUISICIÓN_DE_BIENES_Y_SERVICIOS</t>
  </si>
  <si>
    <t>Dirección de Abastecimiento</t>
  </si>
  <si>
    <t>Anexo Alimentos</t>
  </si>
  <si>
    <t>Documento donde se detallan las características técnicas de los alimentos que se requieren para la contratación de un servicio.</t>
  </si>
  <si>
    <t>NO APLICA</t>
  </si>
  <si>
    <t>Secretario(a) General</t>
  </si>
  <si>
    <t>Director(a) de Abastecimiento
Director(a) Regional
Coordinador(a) Grupo de Planeación y Sistemas
Coordinador(a) de Asistencia Técnica
Coordinador(a) Grupo Jurídico</t>
  </si>
  <si>
    <t xml:space="preserve">  Estudio de Sector para Mínima Cuantía o Contratación Directa </t>
  </si>
  <si>
    <t>Documento que contiene la información del estudio de sector para procesos de selección de mínima cuantía o contrataciones directas.</t>
  </si>
  <si>
    <t>SÍ</t>
  </si>
  <si>
    <t>https://community.secop.gov.co/Public/Tendering/ContractNoticeManagement/Index?currentLanguage=es-CO&amp;Page=login&amp;Country=CO&amp;SkinName=CCE</t>
  </si>
  <si>
    <t>Estudio de Sector y Costos</t>
  </si>
  <si>
    <t xml:space="preserve">Documento en el cual se presenta, de manera estructurada, el análisis de la información recolectada durante la investigación de mercado o sector </t>
  </si>
  <si>
    <t>Ficha de Condiciones Técnicas</t>
  </si>
  <si>
    <t>Documento donde se detallan las características del bien o servicio a contratar</t>
  </si>
  <si>
    <t>Formato Preguntas a la FCT Recibidas Durante el ESyC</t>
  </si>
  <si>
    <t>Documento donde se registran las preguntas y respuestas realizadas frente a la Ficha de Condiciones Técnicas, durante la elaboración del estudio de Sector y Costos</t>
  </si>
  <si>
    <t>CLASIFICADA</t>
  </si>
  <si>
    <t>Listado de Asistencia a Reunión de Aclaración de Requerimientos</t>
  </si>
  <si>
    <t>Es el registro de las personas que participan en la reunión de aclaración de requerimientos en el marco de un estudio del sector.</t>
  </si>
  <si>
    <t>SEMIPRIVADO  </t>
  </si>
  <si>
    <t>Matriz de Identificación Valoración y Asignación de Riesgos</t>
  </si>
  <si>
    <t>Documento donde se realiza la identificación y valoración de los riesgos que se pueden presentar durante las diferentes etapas del proceso de contratación del bien o servicio.</t>
  </si>
  <si>
    <t>Personal Mínimo Requerido para la Prestación del Servicio</t>
  </si>
  <si>
    <t>Documento donde se detallan los perfiles del personal mínimos requeridos para la contratación de un bien o servicio.</t>
  </si>
  <si>
    <t>Solicitud de Trámites relacionados con estudios de sector o costos</t>
  </si>
  <si>
    <t>Documento que contiene el registro de la solicitud para adelantar trámites relacionados con estudios de sector (revisión de documentos técnicos, revisión, elaboración o actualización de un estudio de sector o costos).</t>
  </si>
  <si>
    <t>ASISTENCIA TÉCNICA</t>
  </si>
  <si>
    <t>Información de apoyo para el correcto funcionamiento del proceso</t>
  </si>
  <si>
    <t>Archivo de Gestión </t>
  </si>
  <si>
    <t>Seguimiento Compras Locales</t>
  </si>
  <si>
    <t>Corresponde a los informes de seguimiento al cumplimiento de la obligación de compras locales, reportados por las Regionales.</t>
  </si>
  <si>
    <t>Solicitud de Servicio</t>
  </si>
  <si>
    <t>Documento que contiene la solicitud de los servicios requeridos por las Regionales y áreas de la Sede de la Dirección General, para la realización de eventos.</t>
  </si>
  <si>
    <t>Solicitud de usuario PACCO</t>
  </si>
  <si>
    <t>Herramienta donde se registra la solicitud de creación de usuarios PACCO</t>
  </si>
  <si>
    <t>Plan Anual de Adquisiciones</t>
  </si>
  <si>
    <t>Es un instrumento de planeación que sirve para identificar, registrar, programar y divulgar las necesidades de bienes, obras y servicios requeridos para una vigencia.</t>
  </si>
  <si>
    <t>Sistema de Información  </t>
  </si>
  <si>
    <t>https://www.icbf.gov.co/contratacion/plan-compras-y-contratacion</t>
  </si>
  <si>
    <t>Plan de seguimiento PACCO</t>
  </si>
  <si>
    <t>Herramienta donde se registra el seguimiento realizado al Plan Anual de Adquisiciones</t>
  </si>
  <si>
    <t>Dirección de Contratación</t>
  </si>
  <si>
    <t>Certificaciones</t>
  </si>
  <si>
    <t>Corresponde a documentación de certificaciones contractuales una vez liquidados</t>
  </si>
  <si>
    <t>File Server  </t>
  </si>
  <si>
    <t>Información Contratación en portal Web</t>
  </si>
  <si>
    <t>Corresponde a la información publicada en la página principal del ICBF</t>
  </si>
  <si>
    <t>Subdirector(a) General</t>
  </si>
  <si>
    <t>Portal WEB</t>
  </si>
  <si>
    <t>https://www.icbf.gov.co/transparencia-y-acceso-informacion-publica/contratacion</t>
  </si>
  <si>
    <t xml:space="preserve">- Dirección Regional
- Grupo Jurídico  
- Grupo de Contratación </t>
  </si>
  <si>
    <t>Informes de Gestión  Dirección de Contratación</t>
  </si>
  <si>
    <t>Hace referencia a los informes de gestión presentados por entrega de cargo o finalización de vigencia y como evidencia de control y seguimiento a los procesos</t>
  </si>
  <si>
    <t>Inventarios Documentales</t>
  </si>
  <si>
    <t>Corresponde al control que se ejerce en relación a los expedientes contractuales de gestión  que se encuentran bajo la custodia de la Dirección de Contratación.</t>
  </si>
  <si>
    <t>SOFTWARE</t>
  </si>
  <si>
    <t>Acta de Comité de Contratación (Acta de Reunión)</t>
  </si>
  <si>
    <t>Corresponde al documento donde se evidencia  los temas tratados en el comité</t>
  </si>
  <si>
    <t>Expediente Contractual</t>
  </si>
  <si>
    <t xml:space="preserve">Expediente que contiene los documentos de las etapas precontractual , contractual y poscontractual relacionados con la ejecución del contrato </t>
  </si>
  <si>
    <t>COMUNICACIÓN_ESTRATÉGICA</t>
  </si>
  <si>
    <t>Oficina Asesora de Comunicaciones</t>
  </si>
  <si>
    <t>Insumos de Comunicaciones</t>
  </si>
  <si>
    <t>Información video, fotos, contenidos para ser divulgados en medios de comunicación</t>
  </si>
  <si>
    <t>RESERVADO  </t>
  </si>
  <si>
    <t>IMAGEN</t>
  </si>
  <si>
    <t>Ley 1581 de 2012</t>
  </si>
  <si>
    <t>Reservada</t>
  </si>
  <si>
    <t>Jefe Oficina Asesora de Comunicaciones  </t>
  </si>
  <si>
    <t xml:space="preserve">Jefe Oficina Asesora de Comunicaciones 
Director(a) Regional </t>
  </si>
  <si>
    <t>One Drive  </t>
  </si>
  <si>
    <t>DIRECCIONAMIENTO_ESTRATÉGICO</t>
  </si>
  <si>
    <t>Dirección de Planeación y Control de Gestión</t>
  </si>
  <si>
    <t>- Grupo de Asistencia Técnica</t>
  </si>
  <si>
    <t>Acta de Herramientas de apoyo para la Asistencia Técnica</t>
  </si>
  <si>
    <t>Documento aplicado sobre el Lineamiento técnico para el desarrollo de la asistencia técnica, en el marco de la política pública de infancia, Adolescencia y Familia, el numeral 8. Herramientas de apoyo.</t>
  </si>
  <si>
    <t>Director(a) General del ICBF</t>
  </si>
  <si>
    <t xml:space="preserve">Director(a) de Planeación y Control de Gestión
Director(a) Regional
Coordinador(a) Grupo de Planeación y Sistemas
</t>
  </si>
  <si>
    <t>Media</t>
  </si>
  <si>
    <t>- Grupo de Planeación y Sistemas</t>
  </si>
  <si>
    <t>Plan Anticorrupción y Atención al Ciudadano</t>
  </si>
  <si>
    <t xml:space="preserve">Documentos precisan los objetivos, criterios y parámetros para la programación y ejecución de los distintos proyectos, subproyectos y modalidades de atención al Servicio Publico de Bienestar Familiar, que son financiados con recursos apropiados en el Decreto de Liquidación del Presupuesto General de la Nación para el ICBF.
Luego de su tiempo de retención en el archivo central, se conservará de manera permanente debido a que desarrolla valores secundarios en la historia y misión  de la entidad. 
</t>
  </si>
  <si>
    <t>https://www.icbf.gov.co/pl5de-plan-anticorrupcion-y-de-atencion-al-ciudadano-2022-v1</t>
  </si>
  <si>
    <t>Informe de Gestión</t>
  </si>
  <si>
    <t>De conformidad con lo establecido en la Ley 1712 de 2014 el Instituto Colombiano de Bienestar Familiar -ICBF-, presenta el informe de gestión del periodo comprendido entre enero y diciembre  de la respectiva vigencia con el objetivo de facilitar el control social sobre su ejercicio como entidad pública.</t>
  </si>
  <si>
    <t>https://www.icbf.gov.co/planeacion/informe-de-gestion</t>
  </si>
  <si>
    <t>- Grupo de Asistencia Técnica
- Grupo de Planeación y Sistemas</t>
  </si>
  <si>
    <t xml:space="preserve">Documentación del Proceso de Direccionamiento Estratégico </t>
  </si>
  <si>
    <t>Corresponde a la documentación relacionada con procedimientos operativos o de soporte, planes y demás documentación del Sistema Integrado de gestión – SIGE</t>
  </si>
  <si>
    <t>https://www.icbf.gov.co/estrategico/direccionamiento-estrategico1</t>
  </si>
  <si>
    <t>Subdirección General</t>
  </si>
  <si>
    <t>ALERTAS TEMPRANAS</t>
  </si>
  <si>
    <t>DOCUMENTO QUE CONTIENE LA ALERTA TEMPRANA GENERADA  POR LA DEFENSORÍA DEL PUEBLO O  POR EL MINISTERIO DEL INTERIOR.</t>
  </si>
  <si>
    <t>PRIVADO  </t>
  </si>
  <si>
    <t>Correo Electrónico</t>
  </si>
  <si>
    <t>Alta</t>
  </si>
  <si>
    <t>Acta de Comité Regional de Gestión y Desempeño</t>
  </si>
  <si>
    <t>Documento en el que se relacionan los temas tratados y acordado por el Comité Regional de Gestión y Desempeño en razón a las funciones asignadas en la Resolución 0800 de 2019.
Luego de su tiempo de retención en el archivo central y debido al valor histórico que poseen, se conservará la totalidad de la documentación, pues referencia la memoria institucional.</t>
  </si>
  <si>
    <t>Subdirección de Programación</t>
  </si>
  <si>
    <t>Concepto del trámite de vigencia expirada</t>
  </si>
  <si>
    <t>Documento de aprobación o devolución de acuerdo al expediente revisado. Concepto de trámite de vigencia expirada.</t>
  </si>
  <si>
    <t>Concepto de solicitud de modificación de metas sociales y financieras</t>
  </si>
  <si>
    <t xml:space="preserve">Documento de solicitud de traslado presupuestal realizado por las áreas </t>
  </si>
  <si>
    <t xml:space="preserve"> No aplica</t>
  </si>
  <si>
    <t xml:space="preserve">Matriz de riesgos </t>
  </si>
  <si>
    <t>herramienta de gestión que permite determinar objetivamente cuáles son los riesgos relevantes en el Direccionamiento estratégico</t>
  </si>
  <si>
    <t>Informe de Revisión por la Dirección</t>
  </si>
  <si>
    <t xml:space="preserve">Documento donde queda consolidada la Revisión del Sistema Integrado de Gestión e implementar las acciones necesarias para asegurar su conveniencia, adecuación, eficacia, eficiencia, efectividad y alineación a
la estrategia de la entidad. </t>
  </si>
  <si>
    <t>Oficina de Gestión Regional</t>
  </si>
  <si>
    <t>Fichero Regional</t>
  </si>
  <si>
    <t>Contiene la información actualizada de los procesos estratégicos, misionales, de apoyo y evaluación de la regional con sus respectivos enlaces de consulta.</t>
  </si>
  <si>
    <t>CLASIFICADO</t>
  </si>
  <si>
    <t>Director(a) de Planeación y Control de Gestión</t>
  </si>
  <si>
    <t xml:space="preserve">Contexto de la Entidad </t>
  </si>
  <si>
    <t>Registro  del contexto Interno y Externo de la entidad  para los tres niveles (Sede de la Dirección General, Regional y Centro Zonal)</t>
  </si>
  <si>
    <t>https://www.icbf.gov.co/system/files/procesos/a1.p22.de_anexo_contexto_externo_e_interno_icbf_2021.pdf</t>
  </si>
  <si>
    <t>Partes Interesadas</t>
  </si>
  <si>
    <t>Registro de las Partes  Interesadas de la Entidad, incluyendo sus necesidades y expectativas, para los tres niveles (Sede de la Dirección General, Regional y Centro Zonal)</t>
  </si>
  <si>
    <t>https://www.icbf.gov.co/system/files/procesos/a1.p21.de_anexo_identificacion_y_actualizacion_de_necesidades_y_expectativas_de_las_partes_interesadas_v3.pdf</t>
  </si>
  <si>
    <t>GESTIÓN_DE_LA_TECNOLOGÍA_E_INFORMACIÓN</t>
  </si>
  <si>
    <t>Subdirección de Recursos Tecnológicos</t>
  </si>
  <si>
    <t>- Centro Zonal
- Grupo de Asistencia Técnica
- Grupo de Gestión de Soporte  
- Grupo de Planeación y Sistemas</t>
  </si>
  <si>
    <t>- Almacenamiento
- Servidores</t>
  </si>
  <si>
    <t>Servidor de Convergencia.</t>
  </si>
  <si>
    <t>HARDWARE</t>
  </si>
  <si>
    <t xml:space="preserve">Servidor de File Server y punto de distribución de System Center. </t>
  </si>
  <si>
    <t>Director(a) de Información y Tecnología  </t>
  </si>
  <si>
    <t>Director(a) Regionales
Coordinador(a) Grupo Administrativo
Coordinador(a) del Grupo de Planeación y Sistemas
Coordinador(a) Centro Zonal
Coordinador(a) Grupo de Asistencia Técnica
Subdirector(a) de Recursos Tecnológicos</t>
  </si>
  <si>
    <t>Centro de Cableado  </t>
  </si>
  <si>
    <t>- Centro Zonal
- Dirección Regional
- Grupo de Asistencia Técnica
- Grupo de Gestión de Soporte  
- Grupo de Planeación y Sistemas</t>
  </si>
  <si>
    <t>- UPS</t>
  </si>
  <si>
    <t>UPS</t>
  </si>
  <si>
    <t>SOPORTE</t>
  </si>
  <si>
    <t xml:space="preserve">Equipo para el respaldo del fluido eléctrico </t>
  </si>
  <si>
    <t>- Redes</t>
  </si>
  <si>
    <t>Switches de acceso</t>
  </si>
  <si>
    <t>Dispositivos diseñado para conectar varios elementos dentro de la Red Local.</t>
  </si>
  <si>
    <t>Access Point</t>
  </si>
  <si>
    <t>Dispositivo diseñado para conectar varios elementos dentro de la Red Local.</t>
  </si>
  <si>
    <t>- Comunicaciones Unificadas</t>
  </si>
  <si>
    <t>Líneas de telefonía IP</t>
  </si>
  <si>
    <t>SERVICIO</t>
  </si>
  <si>
    <t>Servicio de telefonía IP</t>
  </si>
  <si>
    <t>Data Center</t>
  </si>
  <si>
    <t>Computadores de Escritorio</t>
  </si>
  <si>
    <t>Equipos de cómputo utilizados por los colaboradores para realizar las actividades.</t>
  </si>
  <si>
    <t>Oficinas</t>
  </si>
  <si>
    <t>Computadores Portátiles</t>
  </si>
  <si>
    <t>- Almacenamiento</t>
  </si>
  <si>
    <t>Herramienta tecnológica para el almacenamiento en la nube de información institucional.</t>
  </si>
  <si>
    <t>Discos duros externos</t>
  </si>
  <si>
    <t>Dispositivos usados para almacenamiento externo en caso de emergencia</t>
  </si>
  <si>
    <t>GESTIÓN_FINANCIERA</t>
  </si>
  <si>
    <t>Dirección Financiera</t>
  </si>
  <si>
    <t xml:space="preserve">- Grupo de Gestión de Soporte  </t>
  </si>
  <si>
    <t xml:space="preserve">Informe Operaciones Reciprocas </t>
  </si>
  <si>
    <t>Envío y control de la circularización y conciliación de las Operaciones Recíprocas.</t>
  </si>
  <si>
    <t xml:space="preserve">NO </t>
  </si>
  <si>
    <t>Director(a) Financiero</t>
  </si>
  <si>
    <t>Director(a) Financiero
Director(a) Regional
Coordinador(a) Grupo Financiero</t>
  </si>
  <si>
    <t>Comprobante movimientos de almacén</t>
  </si>
  <si>
    <t>Esta subserie refleja todos y cada uno de los movimientos de almacén de acuerdo al Régimen  de  Contabilidad  Pública,  Marco  conceptual  9.2.1. Soportes  de  Contabilidad.  Decreto  2674  de  2012.
Esta serie documental una vez cumpla el tiempo de retención en el Archivo Central, se elimina de acuerdo con el procedimiento establecido por la entidad (Ver introducción numeral 3.5.3), ya que pierde sus valores administrativos y contables, adicionalmente la información se encuentra en los libros contables.</t>
  </si>
  <si>
    <t xml:space="preserve">Constitución Ejecución y Seguimiento De Reservas Presupuestales y Cuentas por Pagar </t>
  </si>
  <si>
    <t>Realización constitución  del rezago presupuestal (reservas presupuestales y cuentas por pagar) al cierre de la vigencia, su respectiva ejecución y seguimiento durante la vigencia siguiente, con el fin de garantizar el cumplimiento de los compromisos adquiridos.</t>
  </si>
  <si>
    <t>Ejecuciones Presupuestales</t>
  </si>
  <si>
    <t>Es el documento que refleja el resultado de los movimientos a nivel de presupuesto que se generan</t>
  </si>
  <si>
    <t>Informe de seguimiento de ejecución presupuestal</t>
  </si>
  <si>
    <t>Esta subserie evidencia las acciones encaminadas al manejo de los recursos de la nación, en concordancia con la Ley 610 de 2000 artículo 9, Decreto 4730 de 2005 modificado por el Decreto 4836 de 2011 de la Presidencia de la República artículo 2, y la Resolución 060 de 2013 artículo 30, numeral 12.
Una vez cumplido el tiempo de retención en el archivo central, la documentación de esta serie pierde sus valores administrativos, por lo cual se elimina de acuerdo con el procedimiento establecido por la entidad (Ver introducción numeral 3.5.3).</t>
  </si>
  <si>
    <t>Reservas Presupuestales</t>
  </si>
  <si>
    <t xml:space="preserve">FÍSICO </t>
  </si>
  <si>
    <t>Documento que contiene información presupuestal y evidencia de su seguimiento, gestión y evaluación</t>
  </si>
  <si>
    <t>Solicitudes de CDP</t>
  </si>
  <si>
    <t>Documento soporte de la expedición del certificado de disponibilidad presupuestal</t>
  </si>
  <si>
    <t>Token</t>
  </si>
  <si>
    <t>Dispositivo de autenticación para el SIIF Nación</t>
  </si>
  <si>
    <t xml:space="preserve">Acta Cancelación de Reservas Presupuestales </t>
  </si>
  <si>
    <t>Cancelación de Reservas presupuestales constituidas</t>
  </si>
  <si>
    <t xml:space="preserve">Archivo de Fiscalizaciones </t>
  </si>
  <si>
    <t>Hace referencia a los procesos relacionados con la fiscalizaciones del aporte 3%</t>
  </si>
  <si>
    <t xml:space="preserve">- Grupo Financiero  </t>
  </si>
  <si>
    <t>Certificación para la Constitución de Reservas Presupuestales Excepcionales</t>
  </si>
  <si>
    <t>Formato de certificación de la constitución de la reservas presupuestales excepcionales.</t>
  </si>
  <si>
    <t>Certificados de Disponibilidad Presupuestal</t>
  </si>
  <si>
    <t>Serie donde se conservan lo documentos que registran la existencia de apropiación presupuestal disponible y libre de afectación para la asunción de compromisos, con cargo al presupuesto de la entidad dentro de la vigencia fiscal, en  concordancia con la Ley 80 de 1993 y Ley 962 de 2005, artículo 28.</t>
  </si>
  <si>
    <t>Conciliación Interáreas</t>
  </si>
  <si>
    <t>Documento soporte de las conciliaciones interáreas que demuestra la gestión sobre la conciliación y depuración de cuentas.</t>
  </si>
  <si>
    <t>Información Tributaria</t>
  </si>
  <si>
    <t xml:space="preserve">Documento que garantiza la liquidación y operación para la liquidación del impuesto de retención en la fuente formato 350 DIAN, timbre, ICA - fonsecon- estampillas pro- universidad. </t>
  </si>
  <si>
    <t>Informes de Ejecución Presupuestal y Evaluación Financiera</t>
  </si>
  <si>
    <t>Es el informe en el cual se resume de las diferentes afectaciones presupuestales que determina la apropiación, compromisos, obligaciones y los pagos.</t>
  </si>
  <si>
    <t>Recaudo del Aporte Parafiscal del 3% por Canales</t>
  </si>
  <si>
    <t>Documentos que ofrece información del recaudo del aporte parafiscal 3%, conciliaciones de ingresos, conciliaciones de carteras e información completa del recaudo.</t>
  </si>
  <si>
    <t>Solicitud de Modificación Certificado de Disponibilidad Presupuestal - CDP</t>
  </si>
  <si>
    <t>Soporte Elaboración Conciliación Bancaria</t>
  </si>
  <si>
    <t>Informe soporte de conciliaciones bancarias.</t>
  </si>
  <si>
    <t>Actas de Comité Técnico de Sostenibilidad del Sistema Contable</t>
  </si>
  <si>
    <t>Documento establecido mediante la resolución 9040, que describe las reuniones para toma de decisiones en materia de sostenibilidad contable permanente.</t>
  </si>
  <si>
    <t>Comprobantes de Pago</t>
  </si>
  <si>
    <t>FÍSICO</t>
  </si>
  <si>
    <t xml:space="preserve">Documentos formal que acredita el desembolso para cubrir obligaciones y detalla en forma clara la forma de pago </t>
  </si>
  <si>
    <t>BASE DE DATOS</t>
  </si>
  <si>
    <t>Devolución de Mayores Valores Pagados por Concepto de Aportes Parafiscales al ICBF a través del Mecanismo PILA</t>
  </si>
  <si>
    <t>Devolución de mayores valores por concepto de aportes parafiscales 3%, consignados por los aportantes a través del mecanismo pila en cuentas recaudadoras del nivel nacional, desde el grupo de tesorería de la dirección financiera.</t>
  </si>
  <si>
    <t>Liberación Saldos de Registros Presupuestales de Compromiso</t>
  </si>
  <si>
    <t>Liquidaciones (aportes parafiscales)</t>
  </si>
  <si>
    <t>Liquidaciones realizadas al aportantes (regional)</t>
  </si>
  <si>
    <t>Registros presupuestales de compromiso  RPC</t>
  </si>
  <si>
    <t>Comprobante generado en siif nación donde se registra la afectación presupuestal con base en acto administrativo u otro documento</t>
  </si>
  <si>
    <t>Solicitud de Expedición Certificado de Disponibilidad Presupuestal - CDP</t>
  </si>
  <si>
    <t>Verificación y Cobro del Aporte Parafiscal del 3%</t>
  </si>
  <si>
    <t>Registro de  los pagos que por concepto de aporte parafiscal 3% realizan los aportantes obligados por ley a través de los canales de captación pila, bancos y cajas de compensación familiar con el objeto de cumplir con la misión institucional.</t>
  </si>
  <si>
    <t>Vigencias Futuras</t>
  </si>
  <si>
    <t xml:space="preserve">Soporte que ampara  la continuidad de un proyecto </t>
  </si>
  <si>
    <t xml:space="preserve">Boletines de Deudores Morosos del Estado </t>
  </si>
  <si>
    <t xml:space="preserve">Serie donde se reportan las personas naturales y jurídicas que tienen obligaciones contraídas con el Estado y que cumplen los requisitos establecidos en la Ley 901 de 2004. Es elaborado y presentado por las entidades públicas a la Contaduría General de la Nación cada semestre. 
Una vez cumplido el tiempo de retención en el archivo central, la documentación de esta serie pierde sus valores administrativos, por lo cual se elimina de acuerdo con el procedimiento establecido por la entidad (Ver introducción numeral 3.5.3).
</t>
  </si>
  <si>
    <t xml:space="preserve">Certificación de Constitución de Cuentas por Pagar </t>
  </si>
  <si>
    <t>Documento que certifica los movimientos financieros en cuanto pagos, constitución de cxp, ingresos y demás.</t>
  </si>
  <si>
    <t>Certificación Informe Saldos y Movimientos por PCI e Interáreas</t>
  </si>
  <si>
    <t>Documento que contiene información financiera de gestión y que ofrece la posibilidad de evaluar la Gestión Financiera desde los puntos de vista que se requiera.</t>
  </si>
  <si>
    <t>Comprobante de Contabilidad</t>
  </si>
  <si>
    <t>Comprobante contable exigible para la calidad del procedimiento.</t>
  </si>
  <si>
    <t>Conciliación Bancaria</t>
  </si>
  <si>
    <t>Soporte conciliaciones bancarias mensuales</t>
  </si>
  <si>
    <t>Conciliación de Ingresos por Aporte Parafiscal 3% por PILA</t>
  </si>
  <si>
    <t xml:space="preserve">Documento del SIGE para el Proceso Gestión Financiera </t>
  </si>
  <si>
    <t xml:space="preserve">Gestión de Ingresos </t>
  </si>
  <si>
    <t>Registro de todos los recursos percibidos por el ICBF, con el fin de reflejar la realidad económica del instituto por medio del sistema definido por el ministerio de hacienda y crédito público.</t>
  </si>
  <si>
    <t>Informes de Ingreso parafiscal 3%- Documentos que sustentan el consolidado ingreso de Recaudo</t>
  </si>
  <si>
    <t>Informes parafiscal 3%- documentos que sustentan  el consolidado ingresos de recaudo</t>
  </si>
  <si>
    <t>Movimiento Ingresos ADN</t>
  </si>
  <si>
    <t>Seguimiento a los movimientos de ingresos y recaudo pruebas ADN</t>
  </si>
  <si>
    <t>Registro Recaudo Estampilla Pro Universidad Nacional de Colombia y demás Universidades Estatales de Colombia</t>
  </si>
  <si>
    <t>Documento que contiene información Contable - Financiera y ofrece análisis de contribuciones y conciliaciones.</t>
  </si>
  <si>
    <t>Reintegros de Recursos Propios y Recursos Nación ICBF</t>
  </si>
  <si>
    <t xml:space="preserve">Registro en el aplicativo los recursos recibidos por concepto de reintegro tanto de recursos propios como nación, a través de la generación correcta del registro presupuestal y contable correspondiente. </t>
  </si>
  <si>
    <t>Relación de Gastos de Viaje o Viáticos</t>
  </si>
  <si>
    <t>Documento que contiene información Financiera en relación a gastos de viaje o viáticos.</t>
  </si>
  <si>
    <t xml:space="preserve">Rete fuente a Contratistas en la Categoría de Empleados </t>
  </si>
  <si>
    <t>Documento que garantiza la liquidación y operación para la liquidación del impuesto de retención en la fuente en la categoría de empleados.</t>
  </si>
  <si>
    <t>Seguimiento de ejecución presupuestal</t>
  </si>
  <si>
    <t>Solicitud de Devolución Aportes</t>
  </si>
  <si>
    <t>Acta de Liberación de Saldos de Compromisos de Reservas Presupuestales Constituidas al Cierre de la Vigencia Anterior</t>
  </si>
  <si>
    <t>Documento soporte que contiene información discutida en reunión previa tratando temas financieros y de gestión</t>
  </si>
  <si>
    <t xml:space="preserve">Arqueo Caja Fuerte </t>
  </si>
  <si>
    <t>Documento que contiene información Financiera y  ofrece datos sobre la gestión de la caja fuerte</t>
  </si>
  <si>
    <t>Certificación Cuentas por Pagar al Cierre de la Vigencia</t>
  </si>
  <si>
    <t>Certificación Pago Contratos Prestación de Servicios y Programas Diferentes a Honorarios y Viáticos</t>
  </si>
  <si>
    <t>Comprobantes de Depreciación (DE) Dirección Financiera</t>
  </si>
  <si>
    <t>Documento que se genera  por el agotamiento de la vida útil de los bienes que se usan del ICBF</t>
  </si>
  <si>
    <t>Comprobantes de Movimientos Propios (MP)</t>
  </si>
  <si>
    <t xml:space="preserve">Comprobante utilizado para realizar ajustes, reclasificación o depuración contable publica </t>
  </si>
  <si>
    <t>Comprobantes de Presupuesto (PT)</t>
  </si>
  <si>
    <t>Son certificaciones de disponibilidad y registro presupuestales que amparan la ejecución presupuestales</t>
  </si>
  <si>
    <t>Grupo de Recaudo</t>
  </si>
  <si>
    <t>Conciliación de Cartera</t>
  </si>
  <si>
    <t>Esta subserie hace referencia al proceso que debe llevar el área sobre el adecuado y oportuno control de cartera (parafiscales, de vivienda, multas, sanciones, cobro ADN), en concordancia con la Resolución 060 de 2013,articulo 29 numeral 7 y  Resolución 575 de 2016, articulo a literal e).</t>
  </si>
  <si>
    <t>Conciliación de Cartera y Cuentas de Orden Aporte Parafiscal 3%</t>
  </si>
  <si>
    <t>Conciliación Interáreas Capital Cartera - Recaudo Vs Contabilidad Cuentas 140202 - 147083</t>
  </si>
  <si>
    <t>Documento que garantiza los principios y políticas contables en cuanto a la conciliación y depuración de cuentas.</t>
  </si>
  <si>
    <t>Conciliación Interáreas Recaudo Vs Jurisdicción Coactiva</t>
  </si>
  <si>
    <t>Conciliación Interáreas Recaudo Vs Procesos Concursales</t>
  </si>
  <si>
    <t>Declaración de Información Exógena</t>
  </si>
  <si>
    <t>Son reportes de información que se debe suministrar a la Dian donde se refleja las operaciones  que tuvieron los terceros con el ICBF</t>
  </si>
  <si>
    <t>Generación de Informes de Recaudo por Canal de Captación Regional y Aporte</t>
  </si>
  <si>
    <t xml:space="preserve">Generación de información confiable y actualizada que permita hacer seguimiento puntual a la gestión de la administración de recaudo evidenciando el control de la adecuada, completa y oportuna liquidación de las contribuciones parafiscales a favor del ICBF por parte de los aportantes y una adecuada colaboración interinstitucional con la ugpp a través del seguimiento al cumplimiento de los indicadores de gestión en materia parafiscales, 3% </t>
  </si>
  <si>
    <t xml:space="preserve">Informes Contables </t>
  </si>
  <si>
    <t>Aquellos documentos que se generan para control, seguimiento y evaluación de información contable publica (conciliaciones, información de saldos, balances etc.)</t>
  </si>
  <si>
    <t>Informes de control Presupuestal</t>
  </si>
  <si>
    <t>Los documentos de esta serie son el resultado del control y el seguimiento presupuestal de la entidad, en concordancia con el Decreto 111 de 1996, decreto 568 de 1996, Modificada por la  Ley 819 de 2003 y la Ley 1473 de 2011. decreto 2674 de 2012, decreto 1068 de 2015, resolución 1100 de 2015, Modificada por la Resolución 5460 de 2015 del ICBF, y por la Resolución 2585 2016 Resolución 4999 de 2016. Resolución 1615 de 2006 ICBF, y resolución 060 de 2013, artículo 25, numeral 8.
Una vez cumplido el tiempo de retención en el archivo central, se elimina de acuerdo con el procedimiento establecido por la entidad (Ver introducción numeral 3.5.3), dado que la información presupuestal está contenida en SIIF Nación.</t>
  </si>
  <si>
    <t>Informes de Fiscalización y cartera del aporte parafiscal 3%</t>
  </si>
  <si>
    <t>Informes   de la gestión efectuada durante cada periodo sobre  cartera del aporte parafiscal 3%</t>
  </si>
  <si>
    <t>Notas Contables</t>
  </si>
  <si>
    <t>Documentos que contiene información financiera contable y que es sujeto de verificación por entes externos.</t>
  </si>
  <si>
    <t xml:space="preserve">Solicitud devolución por mayor valor </t>
  </si>
  <si>
    <t>Esta subserie se evidencia el tramite para la devolución de mayores valores pagados al ICBF, en cumplimiento de la Resolución 575 de 2016 del ICBF artículos 13, 15 y 16. 
Una vez cumplido el tiempo de retención en el archivo central, esta serie se elimina de acuerdo con el procedimiento establecido por la entidad (Ver introducción numeral 3.5.3), porque pierde valores administrativos y la información se encuentra en los libros contables.</t>
  </si>
  <si>
    <t>Acta de Verificación de la Mora en el Pago de los Aportes del 3% a Favor del ICBF</t>
  </si>
  <si>
    <t>Documento que contiene información de presuntos morosos del aporte parafiscal 3%.</t>
  </si>
  <si>
    <t>Conciliación de Ingresos por Aportes Parafiscales</t>
  </si>
  <si>
    <t>Declaraciones Tributarias</t>
  </si>
  <si>
    <t xml:space="preserve">Formularios que se presentan a las diferentes entidades recaudadoras de impuestos, tasas, multas y contribuciones. </t>
  </si>
  <si>
    <t>Documentos de Cobro Generación de Pagos y Traslado de Efectivo</t>
  </si>
  <si>
    <t>Soportes obligaciones contraídas por la entidad mediante la presentación del informe respectivo, generando los pagos desde las pagadurías regionales, grupo de tesorería y/o grupo financiero sede de la dirección general hasta la dispersión de recursos al beneficiario final, de acuerdo a los lineamientos</t>
  </si>
  <si>
    <t>Documentos Títulos Valor y Otros</t>
  </si>
  <si>
    <t>Garantizar la custodia de los documentos y títulos valores entregados por las diferentes dependencias del ICBF a la dirección financiera (grupo de tesorería, grupo financiero sede de la dirección general y pagadurías regionales</t>
  </si>
  <si>
    <t>Informe de Ejecución Presupuestal y Evaluación Financiera ICBF</t>
  </si>
  <si>
    <t>Bienes Vacantes Mostrencos y Vocaciones Hereditarias</t>
  </si>
  <si>
    <t>Certificación de Cumplimiento Informe de Obligaciones Prestación de Servicios - Honorarios</t>
  </si>
  <si>
    <t>Conciliación Interáreas Recaudo Vs Jurisdicción Laboral Ordinaria</t>
  </si>
  <si>
    <t>Devolución de Mayores Valores Imputados y Consignaciones Erradas</t>
  </si>
  <si>
    <t>Realización de  las devoluciones de los recursos que ingresen a las cuentas bancarias, por concepto de mayores valores imputados y/o consignaciones erradas, los cuales fueron registrados y/o recaudados en la vigencia actual o en vigencias anteriores.</t>
  </si>
  <si>
    <t>Ficha Técnica Comité Técnico de Sostenibilidad Sistema Contable</t>
  </si>
  <si>
    <t>Documento que soporta las actas de los comités en donde se evalúa y discute la información financiera y contable</t>
  </si>
  <si>
    <t>File Server, SharePoint, One Drive</t>
  </si>
  <si>
    <t>Es un servicio colaborativo en la nube que permite a los colaboradores acceder a sus propios recursos de almacenamiento compartiendo información</t>
  </si>
  <si>
    <t>Certificación cuentas por pagar al cierre de la vigencia</t>
  </si>
  <si>
    <t>Información de soporte constitución cxp</t>
  </si>
  <si>
    <t>Informes de Movimientos Contables Pormenorizados</t>
  </si>
  <si>
    <t>Informe detallado de movimientos por cada pci</t>
  </si>
  <si>
    <t xml:space="preserve">Soporte para pagos de contratos </t>
  </si>
  <si>
    <t>Carpeta que contiene soporte de contratistas</t>
  </si>
  <si>
    <t>Soportes transacciones electrónicas</t>
  </si>
  <si>
    <t>Soportes giros entidades financieras, pdf</t>
  </si>
  <si>
    <t>Verificación - Exactitud y Consistencia en el Pago de Aportes</t>
  </si>
  <si>
    <t>Documento soporte de la gestión y verificación de las transacciones financieras en cunado al pago de aportes.</t>
  </si>
  <si>
    <t>Arqueo Títulos Valores</t>
  </si>
  <si>
    <t>Certificación Informe de Saldos Bienes Vacantes, Mostrencos y Vocaciones Hereditarias</t>
  </si>
  <si>
    <t>Conciliación Ingresos a Bancos Pruebas de Paternidad ADN</t>
  </si>
  <si>
    <t>Soporte Conciliación ingresos pruebas de paternidad ADN</t>
  </si>
  <si>
    <t>Declaración de Industria y Comercio I.C.A.</t>
  </si>
  <si>
    <t>Documento que contiene información contable - financiera sobre liquidación y pago de impuestos.</t>
  </si>
  <si>
    <t>Informes Financieros de Recaudo</t>
  </si>
  <si>
    <t>Consolidación mensual por regional del ingreso parafiscal 3% a favor del ICBF</t>
  </si>
  <si>
    <t>Libros Auxiliares</t>
  </si>
  <si>
    <t xml:space="preserve">Son reportes que muestran de manera detallada los movimientos contables de la entidad </t>
  </si>
  <si>
    <t>Transferencia Electrónica</t>
  </si>
  <si>
    <t xml:space="preserve">Soporte transferencia </t>
  </si>
  <si>
    <t>Actas de Verificación - Aportes en Procesos Concursales</t>
  </si>
  <si>
    <t>Certificación Informe de Comisión o Desplazamiento</t>
  </si>
  <si>
    <t xml:space="preserve">Certificación Vocaciones Hereditarias y Bienes Mostrencos </t>
  </si>
  <si>
    <t>Informe dirigido al Coordinador del Grupo de Tesorería relacionado con
los títulos valores y efectivo recibido por concepto de vocación hereditaria, daciones en
pago o bienes mostrencos.</t>
  </si>
  <si>
    <t xml:space="preserve">Provisión Fallos Judiciales en Contra </t>
  </si>
  <si>
    <t>Apertura o Terminación de Cuentas Bancarias Recursos Propios</t>
  </si>
  <si>
    <t xml:space="preserve">Administrar las cuentas bancarias del ICBF a través del seguimiento y control de la información registrada en el aplicativo dispuesto por el ministerio de hacienda y crédito público y la reportada por las entidades financieras. </t>
  </si>
  <si>
    <t>Datos Requeridos para el Trámite Financiero de los Pagos a Contratistas Servicios Profesionales y Honorarios</t>
  </si>
  <si>
    <t xml:space="preserve">Documento del SIGE que contienen información relacionada con la documentación para el tramite financiero del pago a contratistas.  </t>
  </si>
  <si>
    <t xml:space="preserve">Informe de Cierre de Vigencia </t>
  </si>
  <si>
    <t>Resumen de Actas del Comité Técnico de Sostenibilidad Contable</t>
  </si>
  <si>
    <t>Respuestas requerimientos internos- externos y Entidades de control</t>
  </si>
  <si>
    <t>Consolidado respuestas requerimientos internos y externos, órganos de control</t>
  </si>
  <si>
    <t>Actas Dirección Financiera</t>
  </si>
  <si>
    <t xml:space="preserve">Documento establecido en el cual se consignan el desarrollo de las reuniones, las conclusiones y compromisos  </t>
  </si>
  <si>
    <t>Arqueo Caja Menor</t>
  </si>
  <si>
    <t>Soporte Arqueo caja menor por cuentadante.</t>
  </si>
  <si>
    <t>Desagregación y Asignación Inicial del Presupuesto de Gastos</t>
  </si>
  <si>
    <t>Realización de la desagregación y asignación inicial del presupuesto de gastos del instituto colombiano de bienestar familiar, con el fin de garantizar la disponibilidad de los recursos en las regionales y grupo financiero de la sede nacional de la dirección general el primer día hábil de la vigencia</t>
  </si>
  <si>
    <t>Generación del Impuesto de Timbre</t>
  </si>
  <si>
    <t>Registro  las actividades para el pago de impuesto de timbre, a través del registro en el sistema dispuesto por el ministerio de hacienda y crédito público, generando la respectiva opnp para ser incluida en la declaración mensual de retención en la fuente.</t>
  </si>
  <si>
    <t>Libro Diario</t>
  </si>
  <si>
    <t>Documento que contiene información contable y hace parte de la elaboración de los informes financieros.</t>
  </si>
  <si>
    <t>Libro Mayor y Balances</t>
  </si>
  <si>
    <t>Documento que contiene información contable y hace parte de la elaboración de los informes financieros</t>
  </si>
  <si>
    <t xml:space="preserve"> Lista de Chequeo Comité Técnico de Sostenibilidad Sistema Contable</t>
  </si>
  <si>
    <t xml:space="preserve">Aprobación, Constitución, Ejecución, Cierre y Legalización de Cajas Menores </t>
  </si>
  <si>
    <t>Aprobación, constitución, apertura, ejecución, cierre y legalización de las cajas menores a nivel nacional, para atender los gastos de carácter urgente e indispensables financiados con recursos del presupuesto de funcionamiento o de inversión de acuerdo con la estructura presupuestal del ICBF</t>
  </si>
  <si>
    <t>Boletines Diarios de Caja y Bancos</t>
  </si>
  <si>
    <t xml:space="preserve">Documentos de movimientos diario de ingresos, egresos y transacciones realizados por la tesorería en las cuentas bancarias </t>
  </si>
  <si>
    <t>Comprobantes de Amortizaciones (AM)</t>
  </si>
  <si>
    <t>Documento que sirve para registrar el consumo de un activo en un determinado periodo de tiempo</t>
  </si>
  <si>
    <t>Comprobantes de Traslado Presupuestal</t>
  </si>
  <si>
    <t xml:space="preserve">Es el documento que avala las modificaciones al presupuesto </t>
  </si>
  <si>
    <t>Documento Equivalente a Factura</t>
  </si>
  <si>
    <t xml:space="preserve">Soporte gasto, registro </t>
  </si>
  <si>
    <t>Estados Contables</t>
  </si>
  <si>
    <t>Liquidación y Pago de Descuentos Tributación Territorial a Contratos Centralizados</t>
  </si>
  <si>
    <t>Afectación presupuestal, tesoral y contable del pago de las obligaciones contraídas por el ICBF, de los contratos centralizados, para la respectiva liquidación de las facturas, impuestos y descuentos generados por el mismo</t>
  </si>
  <si>
    <t>Programas Anuales de Caja - PAC</t>
  </si>
  <si>
    <t>Instrumento mediante el cual se verifica y aprueba el monto, máximo mensual de fondos disponibles, disponibilidad de recursos</t>
  </si>
  <si>
    <t>Certificación Efectivo Recibido por Vocaciones Hereditarias y Bienes Mostrencos y/o Títulos Valores a Nombre del ICBF y/o Recibidos en Dación en Pago</t>
  </si>
  <si>
    <t>Contraloría</t>
  </si>
  <si>
    <t>Contraloría (información digital)</t>
  </si>
  <si>
    <t xml:space="preserve">Control Presupuesto Nivel Nacional  según Resoluciones  </t>
  </si>
  <si>
    <t xml:space="preserve">Control presupuesto nivel nacional según resoluciones </t>
  </si>
  <si>
    <t>Formulación y Registro del Programa Anual de Caja (PAC) Recursos Propios y Nación</t>
  </si>
  <si>
    <t>Consolidación y distribuir la asignación mensual del programa anual de caja (pac) a través del aplicativo dispuesto por el ministerio de hacienda y crédito público, tanto de recursos nación como propios para la vigencia fiscal y el rezago de la vigencia anterior, con el fin de garantizar los pagos de las obligaciones contractuales adquiridas en desarrollo de la ejecución presupuesta</t>
  </si>
  <si>
    <t>Informe de Reintegros de Recursos Propios y Recursos Nación ICBF</t>
  </si>
  <si>
    <t>Reporte  Embargo Sobre Recursos del ICBF</t>
  </si>
  <si>
    <t>la generación mensual del reporte de los embargos, el cual es remitido a la Oficina Asesora Jurídica. Ejecución de  las órdenes de embargo interpuestas por las autoridades judiciales y administrativas contra los recursos del ICBF, adelantando las gestiones financieras y jurídicas correspondientes, para evitar perjuicios que puedan afectar la sostenibilidad financiera de la entidad.</t>
  </si>
  <si>
    <t>Solicitud Crédito o Contra crédito de Recursos</t>
  </si>
  <si>
    <t>Documento que contiene operaciones contables de crédito y contra crédito.</t>
  </si>
  <si>
    <t>Trámite Perfiles Financieros</t>
  </si>
  <si>
    <t>Documento que contiene información financiera  de los tramites de perfiles financieros.</t>
  </si>
  <si>
    <t>Administración de Efectivo y Títulos Valores por Denuncia de Vocaciones Hereditarias y Bienes Mostrencos</t>
  </si>
  <si>
    <t>Registro del manejo adecuado de los recursos que recibe el ICBF por denuncias de vocaciones hereditarias, bienes mostrencos (efectivo, divisas, acciones, títulos valores, bonos entre otros) y daciones en pago, a través de la ejecución oportuna de las directrices establecidas en este documento</t>
  </si>
  <si>
    <t>Derechos de Petición, Quejas, Reclamos, Denuncias y Sugerencias</t>
  </si>
  <si>
    <t>Documento que contiene información jurídica sobre derechos de petición, y demás acciones legales impuestas ante el ICBF en materia financiera.</t>
  </si>
  <si>
    <t>Estados Contables Dirección Financiera</t>
  </si>
  <si>
    <t xml:space="preserve">Informes que reflejan la realidad económica de la entidad y sirve para toma de decisiones </t>
  </si>
  <si>
    <t>Estados Contables en SIIF Nación</t>
  </si>
  <si>
    <t>Generar los estados contables ajustados a los principios de contabilidad generalmente aceptados en Colombia a través del sistema integrado de información financiera (siif nación), con el fin de suministrar información fiel y fidedigna a los usuarios internos y externos de las facturas, impuestos y descuentos generados por el mismo.</t>
  </si>
  <si>
    <t>Estados Financieros</t>
  </si>
  <si>
    <t xml:space="preserve">Esta serie hace referencia al seguimiento y control de la ejecución contable, en concordancia con la Ley 962 de 2005 artículo 28 y 86, Resolución 0060 de 2013 del ICBF artículo 26 numeral 3,  Resolución 1580 de 2007 del ICBF artículo 3, numeral 3.
Una vez cumplido el tiempo de retención en el archivo central, esta subserie se conservará, pues desarrolla valores secundarios debido a que consolida la información financiera de la entidad.
</t>
  </si>
  <si>
    <t>Informes de Gestión Dirección Financiera</t>
  </si>
  <si>
    <t>Consolidado  en donde en forma resumida se muestra la gestión en un periodo determinado</t>
  </si>
  <si>
    <t>Generación de informes en SIIF Nación para Reportar a Través del CHIP</t>
  </si>
  <si>
    <t>Información requerida por la contaduría general de la nación - CGN a través del chip con base en los informes contables generados en siif nación.</t>
  </si>
  <si>
    <t>Registro de Operaciones de Caja Menor</t>
  </si>
  <si>
    <t>Esta serie se refiere al fondo constituido para el manejo de pequeños desembolsos para atender las solicitudes de gastos identificados y definidos en el concepto general del presupuesto general de la nación, de acuerdo al decreto 2768 de 2012, Ley 962 de 2005, artículo 28 y Resolución 060 de 2013, artículo 30, numeral 8.
Una vez cumplido el tiempo de retención en el archivo central, la documentación de esta serie pierde sus valores administrativos y contables, por lo cual se elimina de acuerdo con el procedimiento establecido por la entidad (Ver introducción numeral 3.5.3).</t>
  </si>
  <si>
    <t xml:space="preserve">Justificación Caja Menor </t>
  </si>
  <si>
    <t>soporte justificación y apertura cajas menores</t>
  </si>
  <si>
    <t>Asistencia Técnica</t>
  </si>
  <si>
    <t>Documento evidencia del Proceso Gestión Financiera</t>
  </si>
  <si>
    <t>Informes Dirección Financiera</t>
  </si>
  <si>
    <t>Información de la dirección financiera</t>
  </si>
  <si>
    <t>Procesos de Cobro Coactivo Dirección Financiera</t>
  </si>
  <si>
    <t xml:space="preserve">Informes de la gestión efectuada durante cada periodo sobre procesos cobro coactivo </t>
  </si>
  <si>
    <t>Registro Control y Amortización Activos Intangibles</t>
  </si>
  <si>
    <t xml:space="preserve"> Realización del registro, control, formalidades y criterios de los bienes intangibles del instituto colombiano de bienestar familiar</t>
  </si>
  <si>
    <t>Informes a Organismos de Vigilancia y Control Dirección Financiera</t>
  </si>
  <si>
    <t>Informes de organismos de vigilancia y control</t>
  </si>
  <si>
    <t>Informes a Organismos y Entidades Nacionales Dirección Financiera</t>
  </si>
  <si>
    <t>Informes de requerimientos de información a nivel interno y externo</t>
  </si>
  <si>
    <t>Asignación y Control de Recursos para el Proyecto de Recaudo</t>
  </si>
  <si>
    <t>Programación, asignar, hacer seguimiento y controlar los recursos financieros para el desarrollo de las acciones de recaudo, administración de cartera y cobro del aporte parafiscal 3%</t>
  </si>
  <si>
    <t>Cuadro Amortizaciones Créditos Vivienda</t>
  </si>
  <si>
    <t>Información relacionada con los movimiento financieros</t>
  </si>
  <si>
    <t>Movimiento Ingresos Cajas de Compensación Familiar y Bancos</t>
  </si>
  <si>
    <t>Resoluciones Dirección Financiera</t>
  </si>
  <si>
    <t>Actos administrativos</t>
  </si>
  <si>
    <t xml:space="preserve"> Reconocimiento de Recursos Nación </t>
  </si>
  <si>
    <t>legalización de los bienes o servicios adquiridos por la entidad.</t>
  </si>
  <si>
    <t>Planes de Acción Institucionales Dirección Financiera</t>
  </si>
  <si>
    <t xml:space="preserve">Estrategias definidas  que tiene como objetivos cumplir los lineamientos institucionales de la  entidad </t>
  </si>
  <si>
    <t>Anexo Único Consolidación de Información sobre Tributos Territoriales</t>
  </si>
  <si>
    <t>Conciliación MINTIC Intereses Recaudo Vs. Contabilidad</t>
  </si>
  <si>
    <t>Arqueo Acciones</t>
  </si>
  <si>
    <t>Conciliación MINTIC Recaudo Vs. OAJ Capital Coactivo</t>
  </si>
  <si>
    <t>Registro Incapacidades SIIF Nación</t>
  </si>
  <si>
    <t>Registro, control y recaudo de las incapacidades del instituto colombiano de bienestar familiar - ICBF, en el sistema integrado de información financiera (siif nación)</t>
  </si>
  <si>
    <t xml:space="preserve">Acta de Destrucción de Chequeras </t>
  </si>
  <si>
    <t>Informe Conciliación Recaudo vs. Informe Jurídico Saldos de Capital Multas MINTIC</t>
  </si>
  <si>
    <t>Registro Contable y Preparación Pago Centralizado de Nómina</t>
  </si>
  <si>
    <t>Afectación presupuestal, tesoral y contable del pago de las obligaciones contraídas por el ICBF, de los contratos centralizados, para la respectiva liquidación de las facturas, impuestos y descuentos generados por el mismo.</t>
  </si>
  <si>
    <t>Declaración de Ingresos y Patrimonios</t>
  </si>
  <si>
    <t xml:space="preserve">Es un formulario anual donde se reportan los ingresos y patrimonios al cierre de cada vigencia </t>
  </si>
  <si>
    <t>F20 Administrador Multas MINTIC Sede Nacional</t>
  </si>
  <si>
    <t>Acta de Comité de Inversiones y Manejo de Portafolio del ICBF</t>
  </si>
  <si>
    <t>Conciliación de Ingresos a Bancos Multas MINTIC Interáreas</t>
  </si>
  <si>
    <t>Declaración de Convenios de Cooperación con Organismos Internacionales</t>
  </si>
  <si>
    <t xml:space="preserve">Es un formulario donde se reporta los pagos mensualizados al ICBF con organismos internacionales </t>
  </si>
  <si>
    <t>Fono-Memo Cobro Persuasivo Multas MINTIC</t>
  </si>
  <si>
    <t>Informe movimientos MINTIC F20 Registro y Administración de la Catera Fondo Contra la Explotación Sexual de Niños, Niñas y Adolescentes</t>
  </si>
  <si>
    <t>Movimiento Ingresos a Bancos Multas MINTIC</t>
  </si>
  <si>
    <t>Movimientos de Bancos- movimiento mensual por Banco para informes</t>
  </si>
  <si>
    <t>Registro de movimientos diarios realizados  extraído de los portales bancarios de las entidades financieras</t>
  </si>
  <si>
    <t>Informe con Información Financiera Contable Administrativa y Jurídica procesos jurídicos</t>
  </si>
  <si>
    <t>Portafolio y valoración  de títulos y acciones</t>
  </si>
  <si>
    <t>Aplicativo de nuevo modelos  para manejo y acciones y cuotas partes</t>
  </si>
  <si>
    <t>Portafolios de Inversiones</t>
  </si>
  <si>
    <t>Selección de documentos o valores que se cotizan  en el mercado de bursátil (acciones y cuotas de aportes)</t>
  </si>
  <si>
    <t>Informe Metas de Recaudo del 3% - Aportes Parafiscales - Para Regionales</t>
  </si>
  <si>
    <t>Proyección para la siguiente vigencia, las sumas a recaudar por cada regional en forma mensualizada, con el fin de contar con un flujo de ingresos que permitan el cumplimiento de los objetivos institucionales, a través de los diferentes programas y proyectos que presta el ICBF con los aportes parafiscales; en el territorio nacional.</t>
  </si>
  <si>
    <t>Castigo - Cobro Persuasivo de la Cartera por Aportes Parafiscales 3% a Favor del ICBF</t>
  </si>
  <si>
    <t>Recuperación de la cartera a favor del ICBF por concepto de los aportes parafiscales 3%, de los empleadores que en el proceso de verificación se les haya detectado deuda; y/o se les haya expedido el acto administrativo de determinación y cobro de la mora, a través de las actuaciones legales correspondientes de conformidad con el reglamento de cartera del ICBF vigente.</t>
  </si>
  <si>
    <t>Información cuentas por pagar Vigencia anterior</t>
  </si>
  <si>
    <t>GESTIÓN_JURÍDICA</t>
  </si>
  <si>
    <t xml:space="preserve">Oficina Asesora Jurídica </t>
  </si>
  <si>
    <t xml:space="preserve">- Dirección Regional
- Grupo de Gestión de Soporte  
- Grupo Jurídico  </t>
  </si>
  <si>
    <t xml:space="preserve">Acciones Constitucionales </t>
  </si>
  <si>
    <t xml:space="preserve">Esta subserie  hace referencia a las acciones constitucionales que prevé el ordenamiento jurídico para salvaguardar los derechos fundamentales y derechos humanos, estableciendo unas garantías de protección y defensa, que las acciones son : de inconstitucionalidad, de tutela, popular, de grupo, de cumplimiento, el habeas corpus y la perdida de investidura. </t>
  </si>
  <si>
    <t>Jefe Oficina Asesora Jurídica</t>
  </si>
  <si>
    <t>Jefe Oficina Asesora Jurídica
Director(a) Regional
Coordinador(a) Grupo Jurídico</t>
  </si>
  <si>
    <t>Extractos de las cuentas de títulos Judiciales</t>
  </si>
  <si>
    <t>Corresponde a los Extractos de las cuentas de títulos Judiciales del Grupo Coactivo</t>
  </si>
  <si>
    <t>Actas contentivas de acuerdos conciliatorios entre la procuraduría - despachos judiciales y el ICBF</t>
  </si>
  <si>
    <t>Documentos digitales que dan cuenta de las conciliaciones realizadas entre entidades como juzgados y procuradurías y el instituto colombiano de bienestar familiar.</t>
  </si>
  <si>
    <t>https://www.icbf.gov.co/informacion-juridica/actas-contentivas</t>
  </si>
  <si>
    <t>Base de datos de Bienes Vacantes, Mostrencos y Vocaciones Hereditarias</t>
  </si>
  <si>
    <t>Es el listado de todos los procesos de Bienes Vacantes, Mostrencos y Vocaciones Hereditarias</t>
  </si>
  <si>
    <t xml:space="preserve">- Grupo Jurídico  </t>
  </si>
  <si>
    <t>Denuncias actos de corrupción</t>
  </si>
  <si>
    <t xml:space="preserve">Denuncias específicamente sobre actos de corrupción que se presentan en el ICBF por funcionarios, contratistas y operadores </t>
  </si>
  <si>
    <t xml:space="preserve">SI </t>
  </si>
  <si>
    <t>Ley 1474 de 2011</t>
  </si>
  <si>
    <t>Proceso de Denuncia de Vocaciones Hereditarias y de Bienes Vacantes y Mostrencos</t>
  </si>
  <si>
    <t xml:space="preserve">Esta subserie hace referencia al proceso de denuncias sobre bienes vacantes y mostrencos o de vocaciones hereditarias en las cuales participe el ICBF, en concordancia Ley 60 de 1935, Código Civil artículos 1040 y 1051 modificado por la Ley 29 de 1982,  Resolución 060 de 2013 del ICBF artículo 7, numeral 6 y 7, Resolución 2200 de 2010 del ICBF, modificada por la Resolución 162 de 2013 del ICBF.
</t>
  </si>
  <si>
    <t xml:space="preserve">- Grupo de Gestión de Soporte  
- Grupo Jurídico  </t>
  </si>
  <si>
    <t>Expediente de Procesos Concursales</t>
  </si>
  <si>
    <t xml:space="preserve">Esta subserie hace referencia a los procesos relacionados con los pasivos a favor de la entidad que se hacen efectivos a través de un juzgado, en concordancia con la Ley 222 de 1995, Ley 1116 de 2006, Decreto 410 de 1971, artículo 492, Resolución 575 de 2016, Resolución 8080 de 2016, Resolución 060 de 2013 del ICBF artículo 8, numerales 2 y 3.
</t>
  </si>
  <si>
    <t>Expediente de Procesos de Cobro Coactivo</t>
  </si>
  <si>
    <t>Esta subserie hace referencia a los cobros directos que realiza el ICBF sin intervención judicial, en concordancia con la Ley 6 de 1992 modificada  por el Decreto 266 de 2000, Ley 223 de 1995, Ley 1819 de 2016. Ley 1066 de 2006 modificada por la Ley 1537  de 2012, Ley 1437 de 2011, Resolución 384 de 2008 del ICBF modificada por la Resolución 1240 de 2009 del ICBF, Resolución 3056 de 2008 del ICBF, Resolución 2934 de 2009 del ICBF, Resolución 060 de 2013 del ICBF artículo 9, numerales 3 y 4.</t>
  </si>
  <si>
    <t>Estatuto Tributario Art 849-4</t>
  </si>
  <si>
    <t>Expediente de Procesos Judiciales</t>
  </si>
  <si>
    <t>Esta subserie hace referencia al conjunto de acciones y trámites judiciales que se desarrollan ante una autoridad competente para la resolución de cuestiones de hecho o de derecho, en concordancia con la Ley 734 de 2002, Ley 1437 de 2011, Ley 1564 de 2012 y Resolución 060 de 2013 del ICBF artículo 8, numerales 2 y 3. 
Los procesos de la entidad están cargados en EKOGUI que es el Sistema Único de Gestión e Información Litigiosa del Estado Colombiano. Es una herramienta informática diseñada para gestionar la información de la actividad litigiosa a cargo de las entidades y organismos estatales del orden nacional cualquiera que sea su naturaleza jurídica y por aquellas entidades privadas que administran recursos públicos.</t>
  </si>
  <si>
    <t xml:space="preserve">- Dirección Regional
- Grupo Jurídico  </t>
  </si>
  <si>
    <t xml:space="preserve">Identificación de Títulos </t>
  </si>
  <si>
    <t>Clasificación de los Títulos Judiciales</t>
  </si>
  <si>
    <t>Informes consolidados del estado de  procesos de bienes, vacantes, mostrencos y vocaciones hereditarias</t>
  </si>
  <si>
    <t>Consolidado nacional de procesos de bienes, vacantes, mostrencos y vocaciones hereditarias</t>
  </si>
  <si>
    <t>Informes de Gestión</t>
  </si>
  <si>
    <t xml:space="preserve">Registro de gestión que hace referencia a los informes de gestión presentados al superior inmediato por el cumplimiento de funciones y en concordancia con lo establecido en la Ley 951 de 2005 y el Decreto 0987 de 2012 del Departamento Administrativo para la Prosperidad Social, artículo 6, numeral 21. </t>
  </si>
  <si>
    <t>Puesto de trabajo</t>
  </si>
  <si>
    <t>Proceso Concursal</t>
  </si>
  <si>
    <t>Resolución</t>
  </si>
  <si>
    <t>Fallo de autoridad gubernativa, en este caso del o de la Directora General o Director Regional.</t>
  </si>
  <si>
    <t>Respuestas a peticiones, quejas, reclamos, denuncias y sugerencias que por competencia son direccionadas a la Oficina Asesora Jurídica.</t>
  </si>
  <si>
    <t xml:space="preserve"> FICHAS EKOGUI </t>
  </si>
  <si>
    <t xml:space="preserve">Descripción del Análisis jurídico para conocer la postura del Comité de conciliar y/o presentar acción de repetición </t>
  </si>
  <si>
    <t>Informe de Procesos Coactivos</t>
  </si>
  <si>
    <t>Esta subserie hace referencia a los informes que deben tener las Regionales sobre los procesos coactivos</t>
  </si>
  <si>
    <t>GESTIÓN_DEL_TALENTO_HUMANO</t>
  </si>
  <si>
    <t>Grupo de Desarrollo del Talento Humano</t>
  </si>
  <si>
    <t xml:space="preserve">- Grupo de Gestión de Soporte  
- Grupo Administrativo  
- Grupo de Gestión Humana  </t>
  </si>
  <si>
    <t>Carta de Compromiso</t>
  </si>
  <si>
    <t>En los casos en que se realice un evento de capacitación y no esté en el Plan Institucional de Capacitación, deberá diligenciar los formato de capacitación cartas de compromiso</t>
  </si>
  <si>
    <t>Director(a) de Gestión Humana}
Director(a) Regional
Coordinador(a) Grupo Administrativo</t>
  </si>
  <si>
    <t>Dirección de Gestión Humana</t>
  </si>
  <si>
    <t>Autorización Comisión de Servicios con Avance</t>
  </si>
  <si>
    <t>Documento donde se autoriza un avance para la comisión</t>
  </si>
  <si>
    <t>Solicitud Comisión Prórroga o Interrupción</t>
  </si>
  <si>
    <t>Es el documento donde plasma la necesidad de la comisión o desplazamiento y el detalle de la misma.</t>
  </si>
  <si>
    <t>Grupo de Nómina y Seguridad Social</t>
  </si>
  <si>
    <t xml:space="preserve">Certificación aprobación de nómina </t>
  </si>
  <si>
    <t>Certificar la nomina definitiva</t>
  </si>
  <si>
    <t>Grupo de Registro y Control</t>
  </si>
  <si>
    <t xml:space="preserve">Certificaciones laborales </t>
  </si>
  <si>
    <t>Documento soporte en el que hace constar el tiempo por el que ha estado inscrito un servidor publico en la Entidad, el tipo de labor que desempeñaba y tipo de vinculación</t>
  </si>
  <si>
    <t>Consolidado de Accidentes de Trabajo Reportados</t>
  </si>
  <si>
    <t xml:space="preserve">Documento que consolidad el numero de accidentes reportados a nivel Nacional y Regional </t>
  </si>
  <si>
    <t>Consolidado de Condiciones Inseguras Reportadas</t>
  </si>
  <si>
    <t>Documento que consolidad el reporte de incidentes</t>
  </si>
  <si>
    <t>Conteo de Colaboradores en Punto de Encuentro</t>
  </si>
  <si>
    <t xml:space="preserve">Documento que contiene el numero de coladores evacuados por dependencia en un simulacro o emergencia. </t>
  </si>
  <si>
    <t>Cronograma de Inspecciones de Seguridad</t>
  </si>
  <si>
    <t xml:space="preserve">Documento detallado del cronograma de las inspecciones a nivel Nacional y Regional </t>
  </si>
  <si>
    <t>Ejecución y Reporte de Asistencia del PIC</t>
  </si>
  <si>
    <t>Documento que permite hacer reporte de los indicadores de Capacitación y sirva de insumo para dar respuesta a las diferentes entidades que lo soliciten</t>
  </si>
  <si>
    <t>Encuesta de satisfacción de eventos de Capacitación</t>
  </si>
  <si>
    <t xml:space="preserve">Documento que mida la satisfacción de eventos de
Capacitación
</t>
  </si>
  <si>
    <t>Resultados de la encuestas de Síntomas Musculo Esqueléticos</t>
  </si>
  <si>
    <t>Diagnostico de la exposición a los riesgos que causan lesiones musculo esqueléticas
en el lugar de trabajo.</t>
  </si>
  <si>
    <t>Entrega y Reposición de Elementos de Protección Personal</t>
  </si>
  <si>
    <t>Control de entrega y reposición de Elementos de Protección Personal, que
protegen las partes del cuerpo que se encuentran expuestos a riesgos durante el ejercicio
de una labor</t>
  </si>
  <si>
    <t>Evaluación De Eficacia</t>
  </si>
  <si>
    <t xml:space="preserve">Documento que permite evaluar la eficacia de la capacitación </t>
  </si>
  <si>
    <t>Evaluación del Ejercicio de Simulacro</t>
  </si>
  <si>
    <t>Documento que establece los resultados del simulacro realizado</t>
  </si>
  <si>
    <t>Ficha de Estructuración del evento</t>
  </si>
  <si>
    <t>En los casos en que se realice un evento de capacitación y no esté en el Plan Institucional de Capacitación, deberá diligenciar los formatos de capacitación (Ficha de estructuración del evento, cartas de compromiso, lista de asistencia, encuesta de satisfacción y evaluación de eficacia)</t>
  </si>
  <si>
    <t>Expediente Historias laborales</t>
  </si>
  <si>
    <t xml:space="preserve">Expediente de manejo y acceso reservado, en donde se conservan cronológicamente todos los documentos de carácter administrativo relacionados con el vínculo laboral </t>
  </si>
  <si>
    <t>SENSIBLE  </t>
  </si>
  <si>
    <t>1581 del 2012- LEY 1712 DE 2014</t>
  </si>
  <si>
    <t xml:space="preserve">Informe Bimestral Directorio Activo </t>
  </si>
  <si>
    <t xml:space="preserve">Documento que permite reportar las novedades del directorio de la Entidad </t>
  </si>
  <si>
    <t>Informe de Comisión o Desplazamiento</t>
  </si>
  <si>
    <t xml:space="preserve">Documento que describe el objeto de la comisión y desplazamiento </t>
  </si>
  <si>
    <t>Informe de Inspección de Seguridad</t>
  </si>
  <si>
    <t xml:space="preserve">Documento donde se describe el resultado  de una inspección de Seguridad </t>
  </si>
  <si>
    <t>Informe Final de entrega de cargo</t>
  </si>
  <si>
    <t>Documento donde se describe la entrega del puesto de un servidor.</t>
  </si>
  <si>
    <t>Informe Inducción - Reinducción</t>
  </si>
  <si>
    <t xml:space="preserve">Documento que permite reportar el desempeño de las inducción y re inducciones en un periodo de tiempo </t>
  </si>
  <si>
    <t>Informe Simulacro</t>
  </si>
  <si>
    <t xml:space="preserve">Documento que permite reportar el desempeño de los simulacros </t>
  </si>
  <si>
    <t>Justificación Comisión al exterior y Comisión de Estudios</t>
  </si>
  <si>
    <t>Documento que justifica la comisión o desplazamiento al exterior</t>
  </si>
  <si>
    <t>Lista de Verificación Inducción</t>
  </si>
  <si>
    <t xml:space="preserve">Verificar el cumplimiento de los requisitos de inducción y reinducción </t>
  </si>
  <si>
    <t>Grupo de Administración de la Carrera Administrativa</t>
  </si>
  <si>
    <t>Manual de Funciones</t>
  </si>
  <si>
    <t>Es un instrumento que contiene el conjunto de normas y tareas que desarrolla cada funcionario en sus actividades</t>
  </si>
  <si>
    <t>Intranet</t>
  </si>
  <si>
    <t>http://www.icbf.gov.co/portal/page/portal/PortalICBF/GestionHumana/ManualFunciones
https://www.icbf.gov.co/gestion-humana/manual-funciones</t>
  </si>
  <si>
    <t>Matriz Valoración de Riesgos de Emergencia</t>
  </si>
  <si>
    <t>Herramienta que permita facilitar el diligenciamiento de cada uno de los
formatos para el levantamiento de información y “Análisis Preliminar de Riesgos”, para la identificación y evaluación de las
amenazas y la vulnerabilidad de cada sede del instituto</t>
  </si>
  <si>
    <t xml:space="preserve">  Solicitud Revocatoria Comisión </t>
  </si>
  <si>
    <t>documento donde se justifica el motivo por el cual no se llevo a cabo la comisión</t>
  </si>
  <si>
    <t xml:space="preserve">Plan de Emergencia y Contingencia Dirección Sede Nacional y Regional y Centros Zonales </t>
  </si>
  <si>
    <t>Indican la manera de enfrentar una emergencia o desastres tanto en lo general como en lo particular y los planes de contingencia son un componente del plan de emergencia que contiene los procedimientos específicos para la pronta respuesta en caso de presentarse un evento como fuga, un derrame, un incendio, entre otros.</t>
  </si>
  <si>
    <t>https://www.icbf.gov.co/apoyo/gestion-del-talento-humano/gestion-humana</t>
  </si>
  <si>
    <t>Plan de Trabajo Simulacro</t>
  </si>
  <si>
    <t>Preparación del simulacro</t>
  </si>
  <si>
    <t>Prácticas laborales</t>
  </si>
  <si>
    <t>contiene las hojas de vida de los estudiantes que realizan su práctica laboral en el instituto, en concordancia con la Ley 1780 de 2016, artículo 13, y la Resolución 230 de 2017 del ICBF.</t>
  </si>
  <si>
    <t xml:space="preserve">Planilla Control Mensual de Recobro de Incapacidades </t>
  </si>
  <si>
    <t>Seguimiento al recobro de incapacidades</t>
  </si>
  <si>
    <t>Certificado de Exámenes Médicos  Ocupacionales</t>
  </si>
  <si>
    <t xml:space="preserve"> los exámenes médicos de ingreso, periódicos y de retiro en concordancia con la Ley 776 de 2002, modificada por la Ley 1438 de 2011 y  Ley 1562 de 2012,  Decreto 1072 de 2015 Presidencia de la República, Resolución 1016 de 1989 - certificado</t>
  </si>
  <si>
    <t>Reporte Mensual Horas Extras</t>
  </si>
  <si>
    <t xml:space="preserve">Reporte de las horas extra </t>
  </si>
  <si>
    <t>Seguimiento  Plan Institucional de Capacitación PIC</t>
  </si>
  <si>
    <t>Seguimiento a los avances del PIC</t>
  </si>
  <si>
    <t>Solicitud  Asignación de Funciones de Coordinación</t>
  </si>
  <si>
    <t>Documento que contiene la solicitud de las funciones de los coordinadores temporales o permanentes</t>
  </si>
  <si>
    <t>Solicitud y Autorización de Permisos</t>
  </si>
  <si>
    <t>Solicitud para pedir permiso por parte de los servidores de planta por causal de exposición al Riesgo Psicosocial</t>
  </si>
  <si>
    <t xml:space="preserve"> Listado de Votantes Elecciones Comité Convivencia Laboral </t>
  </si>
  <si>
    <t xml:space="preserve">Durante las votaciones los jurados deberán impartir
instrucciones a los votantes de cómo diligenciar la tarjeta de votación y de cómo depositarla en la urna. </t>
  </si>
  <si>
    <t xml:space="preserve"> Validación de Votantes</t>
  </si>
  <si>
    <t xml:space="preserve">Para las elecciones se deberán hacer los siguientes
pasos: Publicar durante los dos (2) días anteriores a la elección, la lista general de votantes con número de documento de identidad y número de ubicación de la mesa de votación en la que le corresponda votar.
</t>
  </si>
  <si>
    <t xml:space="preserve"> Acta de Conteo de Votos </t>
  </si>
  <si>
    <t xml:space="preserve">Cerrada la votación, uno de los miembros del
jurado leerá en voz alta el número total de votantes al
representante de Gestión Humana y se dejará constancia de ello en el acta de conteo de votos y en el Listado de votantes elecciones Comité de Convivencia Laboral. </t>
  </si>
  <si>
    <t xml:space="preserve"> Acta de Apertura de Votaciones</t>
  </si>
  <si>
    <t>Las elecciones se efectuarán en un (1) día y se cerrarán en la hora prevista de la Convocatoria. Se dará apertura a las mismas desde las 8:00 am hasta las 4:00 pm, diligenciando el formato establecido. Durante las votaciones los jurados deberán impartir instrucciones a los votantes de cómo diligenciar la tarjeta de votación y de cómo depositarla en la urna.</t>
  </si>
  <si>
    <t>Queja por Presunto Acoso</t>
  </si>
  <si>
    <t>Una vez recibida una queja por presunto acoso laboral, se
cuenta con diez (10) días hábiles para decepcionar la
queja por escrito y verificar que esté radicada en el
formato para interponer una queja por presunto acoso
laboral. Se debe analizar el contenido de la queja, el cual
requiere la siguiente información:
 Nombres y apellidos del sujeto pasivo y sujeto activo.
 Fechas en que ocurrieron los hechos.
 Hechos que considera constitutivos de acoso laboral.
 Pruebas que fundamenten la queja.</t>
  </si>
  <si>
    <t xml:space="preserve"> Acta de Sesión y Conciliación </t>
  </si>
  <si>
    <t>Una vez escuchadas las partes de manera individual, el
comité, sin los sujetos intervinientes, realizará el
respectivo análisis y establecerá la nueva fecha para
realizar la conciliación con ambas partes.</t>
  </si>
  <si>
    <t xml:space="preserve"> Informe Trimestral Comité de Convivencia Laboral</t>
  </si>
  <si>
    <t xml:space="preserve">Se informará de la no procedencia de la queja por
presunto acoso laboral al sujeto pasivo, mediante
comunicación escrita y se dará por terminado el caso.
La acción anterior deberá reportarse en el informe
trimestral Comité de Convivencia Laboral.
</t>
  </si>
  <si>
    <t xml:space="preserve"> Informe Anual Comité de Convivencia Laboral</t>
  </si>
  <si>
    <t>Convocatoria Elecciones Comité de Convivencia Laboral sede de la Dirección General y Dirección Regional</t>
  </si>
  <si>
    <t xml:space="preserve">Convocar las respectivas elecciones de los representantes de los servidores públicos, con una antelación de treinta (30) días calendario al vencimiento del actual Comité de Convivencia Laboral (CCL).
</t>
  </si>
  <si>
    <t>Identificación de Urnas</t>
  </si>
  <si>
    <t xml:space="preserve">Realizar Alistamiento Elecciones
</t>
  </si>
  <si>
    <t xml:space="preserve"> Identificación de Mesas de Votación</t>
  </si>
  <si>
    <t>Identificación de Sobres Tarjetas Electorales</t>
  </si>
  <si>
    <t xml:space="preserve"> Identificación de Sobre Tarjetas Electorales Sobrantes Nulas y No Marcadas</t>
  </si>
  <si>
    <t xml:space="preserve"> Lista de Chequeo Entrega del Cargo </t>
  </si>
  <si>
    <t xml:space="preserve">Documento que contiene los requisitos que deben cumplirse para la entrega del cargo o finalización del contrato </t>
  </si>
  <si>
    <t xml:space="preserve"> Solicitud Autorización Reubicación Servidor Público</t>
  </si>
  <si>
    <t xml:space="preserve">Solicitud para reubicar o realizar movimientos de planta de personal </t>
  </si>
  <si>
    <t xml:space="preserve"> Inspección Condiciones de Puestos de Trabajo</t>
  </si>
  <si>
    <t>Documento donde se describe el resultado  de una inspección de Condiciones de Puestos de Trabajo</t>
  </si>
  <si>
    <t xml:space="preserve"> Inspección Condiciones de Seguridad</t>
  </si>
  <si>
    <t>Documento donde se describe el resultado  de una inspección de Condiciones de Seguridad</t>
  </si>
  <si>
    <t xml:space="preserve"> Inspección de Seguridad Botiquines y Estaciones de Emergencia</t>
  </si>
  <si>
    <t>Documento donde se describe el resultado  de una inspección de Seguridad Botiquines y Estaciones de Emergencia</t>
  </si>
  <si>
    <t xml:space="preserve"> Inspección de Extintores </t>
  </si>
  <si>
    <t xml:space="preserve">Documento donde se describe el resultado  de una inspección de   Extintores </t>
  </si>
  <si>
    <t xml:space="preserve"> Inspección de Seguridad Vehículos </t>
  </si>
  <si>
    <t xml:space="preserve">Documento donde se describe el resultado  de una inspección de  Inspección de Seguridad Vehículos </t>
  </si>
  <si>
    <t xml:space="preserve"> Inspección de Seguridad de Gabinetes </t>
  </si>
  <si>
    <t xml:space="preserve">Documento donde se describe el resultado  de una inspección de  Seguridad de Gabinetes </t>
  </si>
  <si>
    <t xml:space="preserve"> Encuesta Sociodemográfica / Modos, Condiciones y Estilos de Vida Saludable del Servidor Público y Familia</t>
  </si>
  <si>
    <t>Consolidado y reporte de las encuesta sociodemográfica</t>
  </si>
  <si>
    <t xml:space="preserve"> Investigación de Enfermedad Laboral </t>
  </si>
  <si>
    <t xml:space="preserve">Proceder a realizar recopilación de los
antecedentes médicos y laborales del servidor
y diligenciarlos en el formato establecido.
</t>
  </si>
  <si>
    <t xml:space="preserve"> Pretest y Postest</t>
  </si>
  <si>
    <t xml:space="preserve">Se debe asignar un mentor a cada
colaborador nuevo con base en la
estrategia Inspirando saberes, aplicar
pretest, tener en cuenta las políticas de
operación relacionadas con la Actividad
No. 1, aplicar postest, diligenciando de
igual manera el Formato para la
evaluación del acompañamiento del
mentor (Ver Anexo 1). </t>
  </si>
  <si>
    <t>Evaluación del Acompañamiento del Mentor</t>
  </si>
  <si>
    <t xml:space="preserve"> Matriz de Compatibilidad de Sustancias Químicas</t>
  </si>
  <si>
    <t xml:space="preserve">Elaborar la matriz de
compatibilidad definida entre los
profesionales de los ejes de SST,
ambiental y fijar en los lugares de
almacenamiento de sustancias
químicas
</t>
  </si>
  <si>
    <t xml:space="preserve"> Inventario de Sustancias Químicas</t>
  </si>
  <si>
    <t>Realizar el inventario de acuerdo
con las Hojas de Seguridad de las
sustancias químicas, entregadas
por el proveedor</t>
  </si>
  <si>
    <t>Verificación Condiciones Sustancia Químicas</t>
  </si>
  <si>
    <t>Verificar la ubicación de las
sustancias químicas en el espacio
designado y de acuerdo con la
matriz de compatibilidad.</t>
  </si>
  <si>
    <t xml:space="preserve"> Solicitud de Practicantes y Judicantes por Dependencia o Dirección Regional </t>
  </si>
  <si>
    <t xml:space="preserve">Solicitud para Practicantes y Judicantes por Dependencia o Dirección Regional </t>
  </si>
  <si>
    <t xml:space="preserve"> Informe Semestral de Practicantes Judicantes y Auxiliares Ad-Honorem</t>
  </si>
  <si>
    <t>Revisar y consolidar la información de los practicantes,
judicantes, y auxiliares ad honorem a nivel nacional.</t>
  </si>
  <si>
    <t xml:space="preserve"> Certificación Aprobación de Seguridad Social y Parafiscales</t>
  </si>
  <si>
    <t xml:space="preserve">Ejecutar el proceso de seguridad social y
cesantías en el aplicativo Kactus desde cada
regional.
Se debe revisar las novedades y la integralidad
de los cálculos de los dos procesos antes de
confirmar la finalización de los mismos a la
Dirección General.
</t>
  </si>
  <si>
    <t xml:space="preserve"> Relación cesantías consignadas mes</t>
  </si>
  <si>
    <t xml:space="preserve">Contiene el pago de relación para cesantías </t>
  </si>
  <si>
    <t xml:space="preserve"> Programación de Vacaciones</t>
  </si>
  <si>
    <t xml:space="preserve">Consolidado de vacaciones las cuales son solicitadas por los jefes inmediatos de los servidores públicos </t>
  </si>
  <si>
    <t>Calculo de ausentismo</t>
  </si>
  <si>
    <t>Realizar reportes mensuales de los
incidentes y accidentes de trabajo
presentados, para la consolidación de
indicadores.</t>
  </si>
  <si>
    <t>Investigación de Incidentes y Accidentes de Trabajo</t>
  </si>
  <si>
    <t>Serie que contiene las investigaciones de incidentes y accidentes de trabajo, en concordancia con la Ley 100 de 1993 artículos 38 al 45, reglamentada por el Decreto 1530 de 1996, Ley 1562 de 2012, Resolución 0156 de 2005 del Ministerio de salud, Resolución 1401 de 2007 del Ministerio de salud y Resolución 2900 de 2014, artículo 2.  
Una vez cumplido el tiempo de retención en el archivo central, la documentación de esta serie pierde sus valores administrativos, por lo cual se elimina de acuerdo con el procedimiento establecido por la entidad (Ver introducción numeral 3.5.3).</t>
  </si>
  <si>
    <t xml:space="preserve"> Informe de Verificación Condiciones de Orden y Aseo</t>
  </si>
  <si>
    <t xml:space="preserve"> Las revisiones se realizaran con el Formato
Verificación Condiciones de Orden y Aseo F1.PG9.GTH, así mismo es indispensable inspeccionar al
detalle los sitios de trabajo y llevar un registro de lo identificado y las recomendaciones dadas por los
colaboradores, luego esta información debe ser consolidada en el Formato Informe de Verificación
Condiciones de Orden y Aseo F2.PG9.GTH, en donde se debe plasmar lo que se determinó sobre el
estado, uso, integridad, y conservación de equipos de cómputo, impresoras, bombillas, y demás
elementos considerados para cada puesto y/o área de trabajo.</t>
  </si>
  <si>
    <t xml:space="preserve"> Verificación Condiciones de Orden y Aseo</t>
  </si>
  <si>
    <t>Las revisiones se realizaran con el Formato
Verificación Condiciones de Orden y Aseo F1.PG9.GTH, así mismo es indispensable inspeccionar al
detalle los sitios de trabajo y llevar un registro de lo identificado y las recomendaciones dadas por los
colaboradores, luego esta información debe ser consolidada en el Formato Informe de Verificación
Condiciones de Orden y Aseo F2.PG9.GTH, en donde se debe plasmar lo que se determinó sobre el
estado, uso, integridad, y conservación de equipos de cómputo, impresoras, bombillas, y demás
elementos considerados para cada puesto y/o área de trabajo.</t>
  </si>
  <si>
    <t xml:space="preserve"> Inspección de la Situación del Puesto con Video Terminales</t>
  </si>
  <si>
    <t>Documento donde se describe el resultado  de una inspección de la Situación del Puesto con Video Terminales</t>
  </si>
  <si>
    <t xml:space="preserve"> Entrevista de Incidentes y Accidentes de Trabajo</t>
  </si>
  <si>
    <t>Para la recolección de las evidencias se
utilizará el método de los cinco por qué,
dado que es una herramienta útil para
obtener la causa raíz que ocasionó el
AT, junto con el Formato Entrevista de
Incidente y Accidente de Trabajo</t>
  </si>
  <si>
    <t xml:space="preserve"> Consentimiento Informado Asesoría Individual por Psicología</t>
  </si>
  <si>
    <t>El objetivo de la asesoría no es describir o entregar recomendaciones, diagnósticos, prescripciones o
brindar opiniones clínicas, dada su naturaleza que imposibilita este tipo de tratamiento. Por tanto, para
el registro de las interacciones se utilizará un consentimiento informado donde se expone al colaborador
el objetivo de la asesoría y un formato de asistencia del ICBF que no posee información confidencial
para ninguna de las partes.</t>
  </si>
  <si>
    <t xml:space="preserve"> Seguimiento a Recomendaciones Derivadas de la Evaluación a Puestos</t>
  </si>
  <si>
    <t>Seguimiento a las Recomendaciones Derivadas de la Evaluación a Puestos</t>
  </si>
  <si>
    <t>Entrega de Elementos Ergonómicos</t>
  </si>
  <si>
    <t>Realizar seguimiento a los controles definidos en las evaluaciones a puestos de trabajo a
través del diligenciamiento del Formato seguimiento a recomendaciones derivadas de la
evaluación a puestos y Formato de entrega de elementos ergonómicos si se requiere</t>
  </si>
  <si>
    <t xml:space="preserve"> Saldos por Cobrar de Incapacidades</t>
  </si>
  <si>
    <t>Seguimiento a los Saldos por Cobrar de Incapacidades</t>
  </si>
  <si>
    <t xml:space="preserve"> Inscripción Convocatoria al Comité Partidario de Seguridad y Salud en el Trabajo - COPASST</t>
  </si>
  <si>
    <t xml:space="preserve">Los servidores públicos interesados deben
presentar los siguientes datos: nombre
completo, cedula, cargo y área, a la
Dirección de Gestión Humana, grupo de
SST, en un tiempo de 3 días hábiles.
</t>
  </si>
  <si>
    <t xml:space="preserve"> Detección de Necesidades de Aprendizaje Organizacional</t>
  </si>
  <si>
    <t xml:space="preserve">Evaluación anual realizada por las dependencias y regionales para definir necesidades de aprendizaje, las cuales serán priorizadas en el PIC </t>
  </si>
  <si>
    <t>DERECHOS DE PETICIÓN, QUEJAS, RECLAMOS, DENUNCIAS Y SUGERENCIAS</t>
  </si>
  <si>
    <t>Esta serie hace referencia a las peticiones, quejas, reclamos, denuncias y sugerencias que se presentan ante el ICBF en diferentes formatos, en concordancia con el Artículo 23 de la constitución política de Colombia, Ley 1437 del 2011, Ley 1712 de 2014,, Ley 1755 de 2015, Decreto 1166 de 2016, Decreto 0987 de 2012 del Departamento Administrativo para la Prosperidad Social artículo 11, numeral 20, Resolución 3962 de 2016.
Una vez cumplido el tiempo de retención en el archivo central, se seleccionará una muestra histórica del cinco porciento (5%) de la documentación producida por cada dos años, propendiendo por la selección de los que traten temas de vulneración de los derechos de los niños, niñas y adolescentes, la documentación restante se elimina de acuerdo con el procedimiento establecido por la entidad.</t>
  </si>
  <si>
    <t>Informe Comisión al Exterior del País</t>
  </si>
  <si>
    <t>Estos documentos son el resultado de las comisiones de funcionarios  de la entidad en el desarrollo de sus funciones por fuera del país, de acuerdo al Decreto 987 de 2012, Articulo 11, numeral 13, Decreto 1084 de 2015 Modificado por el Decreto 2460 de  Diciembre 17 de 2015, Decreto 2559 de Diciembre 30 de 2015 y el Decreto 87 de Enero 23 de 2017 Resolución 6868 de 2016 (ICBF).
Una vez cumplido el tiempo de retención en el archivo central, esta subserie se eliminará de acuerdo con el procedimiento establecido por la entidad (Ver introducción numeral 3.5.3), pues la información producto de estas comisiones al exterior estarán reflejadas en los convenios o proyectos internacionales que están contenidos en otras series documentales, por lo tanto esta documentación no desarrolla valores secundarios.</t>
  </si>
  <si>
    <t xml:space="preserve">Informe Comisión al Interior del País </t>
  </si>
  <si>
    <t>Estos documentos son el resultado de las comisiones de funcionarios  de la entidad en el desarrollo de sus funciones en diferentes partes del país, de acuerdo al Decreto  987 de 2012, Articulo 11, numeral 13, Decreto 1084 de 2015, Resolución 6868 de 2016 (ICBF)
Una vez cumplido el tiempo de retención en el archivo central, y por no desarrollar valores secundarios, esta serie se eliminará de acuerdo con el procedimiento establecido por la entidad (Ver introducción numeral 3.5.3).</t>
  </si>
  <si>
    <t>Subserie documental que hace referencia a los informes de gestión presentados por cumplimiento de sus funciones en concordancia con lo establecido en el Decreto 0987 de 2013 artículo 11, numeral 21 y la Ley 951 de 2005.
Una vez cumplido el tiempo de retención en el archivo central, se seleccionará como muestra histórica el informe anual final donde se consolide toda la información de la oficina pues desarrolla valores secundarios, el resto de la documentación se elimina de acuerdo con el procedimiento establecido por la entidad.</t>
  </si>
  <si>
    <t xml:space="preserve">Actas de Comité de Convivencia Laboral </t>
  </si>
  <si>
    <t xml:space="preserve">Esta subserie refleja las actuaciones del comité en materia de convivencia laboral, de acuerdo a la Ley 1010 de 2006; Corregida por el  Decreto 231 de 2006 y modificada por la Ley 1622 de 2013, Resolución 2900 de 2014 del ICBF, artículo 2, numeral 2, Resolución 13587 de 2017 del ICBF, artículo 16 y Resolución 652 de 2012 Ministerio de Protección Social.
Una vez cumplido el tiempo de retención en el archivo central, esta subserie se conservará en su totalidad,  como evidencia de la gestión adelantada por la entidad, en los temas de convivencia laboral. </t>
  </si>
  <si>
    <t>Acta de Comité Paritario de Seguridad y Salud en el Trabajo - COPASST</t>
  </si>
  <si>
    <t>Esta subserie refleja las actuaciones del comité  paritario, en concordancia con el Decreto 6141 de 1984 Ministerio de Trabajo y de Protección Social, Decreto 2013 de 1986 Ministerio de Protección Social, Decreto 1072 de 2015 Presidencia de la República, Decreto 52 de 2017 del Ministerio de Protección Social, Resolución 1016 de 1989 Ministerio del Trabajo, Resolución 1111 de 2001 del ICBF, artículo 5 y 6, Resolución 2900 de 2014 del ICBF, Artículo 2, numerales 11 y 12.
Una vez cumplido el tiempo de retención en el archivo central y dados los valores secundarios que adquieren como evidencia de la gestión institucional, esta subserie se conservará en su totalidad.</t>
  </si>
  <si>
    <t>Expediente Plan de Bienestar Social</t>
  </si>
  <si>
    <t>El Plan de Bienestar Social e Incentivos está compuesto por el Eje "Equilibrio Psicosocial" y sus tres componentes : i) Calidad de Vida Laboral, ii) Protección y Servicios Sociales, y iii) Estar Bien es Bienestar, a través de los cuales se busca un desarrollo integral del servidor público, en sus aspectos personal, profesional y afectivo-familiar, rigiéndose por las normas que reglamentan el Sistema de Estímulos para los servidores del Estado.</t>
  </si>
  <si>
    <t>https://www.icbf.gov.co/transparencia/planeacion/planes-institucionales</t>
  </si>
  <si>
    <t>Nómina</t>
  </si>
  <si>
    <t>Esta serie refleja el registro financiero que la empresa realiza sobre los salarios de sus empleados, bonificaciones y deducciones,  en concordancia con la Constitución Política de Colombia artículos 15, 25, 29, 48, 53, 55, 56, 123 y 125, Ley 190 de 1995 artículo 17, Ley 909 de 2004, Decreto Ley 2663 de 1950 Código Sustantivo del Trabajo artículo 264, Se debe interpretar en conjunto con el Articulo 11 de la Ley 100 de 1993, Resolución 060 de 2013 del ICBF artículo 17, numerales 1 y 6.
Una vez cumplido el tiempo de retención en el archivo central, se seleccionará  como muestra histórica y como evidencia de la gestión, la nómina de diciembre por cada dos años,  lo demás se elimina de acuerdo con el procedimiento establecido por la entidad.</t>
  </si>
  <si>
    <t xml:space="preserve">Solicitud de permiso </t>
  </si>
  <si>
    <t>Solicitud para pedir permiso por parte de los servidores de planta</t>
  </si>
  <si>
    <t>Registro de Comunicaciones Oficiales</t>
  </si>
  <si>
    <t xml:space="preserve">Registro de información de comunicaciones de GH </t>
  </si>
  <si>
    <t>Registro Sistematizado Buzón de Sugerencias</t>
  </si>
  <si>
    <t>Revisar las encuestas de satisfacción de las
actividades del plan del año anterior, resaltando las
actividades que obtuvieron mayor participación y
teniendo en cuenta los intereses manifiestos de los
Servidores Públicos.</t>
  </si>
  <si>
    <t xml:space="preserve"> Gestión del Cambio ICBF</t>
  </si>
  <si>
    <t>Identificar el cambio operativo que
se va a realizar en la entidad,</t>
  </si>
  <si>
    <t>Plan de Ayuda Mutua</t>
  </si>
  <si>
    <t>establecer una guía para realizar los planes de ayuda mutua que permita al
Instituto Colombiano de Bienestar Familiar-ICBF, implementar planes de ayuda mutua
en concordancia con el Decreto 1072 de 2015, en su artículo 2.2.4.6.25, numeral 13.</t>
  </si>
  <si>
    <t>INSPECCIÓN_VIGILANCIA_Y_CONTROL</t>
  </si>
  <si>
    <t>Oficina de Aseguramiento a la Calidad</t>
  </si>
  <si>
    <t>Expediente Licencias de Funcionamiento Regional</t>
  </si>
  <si>
    <t>Este archivo, contiene toda la información respecto al procedimiento de licencias de funcionamiento otorgadas a nivel regional,  realizadas a las entidades u operadores.
En este expediente se encuentran los siguientes documentos: Solicitud de otorgamiento o renovación licencias de funcionamiento, Soportes documentales de cumplimiento de requisitos, Reporte de verificación de requisitos para el otorgamiento o renovación de la licencia de funcionamiento, Hoja de vida del representante legal, Anexos documentales soportes hoja de vida y representación legal, Acta de visita Licencias de funcionamiento, Comunicaciones desarrollo del trámite, Actas de reunión, Concepto de la visita de verificación de requisitos, Acto administrativo con constancia de ejecutoría, Recurso, Acta de notificación, Reporte estado de Licencias de Funcionamiento y Certificaciones de licencia de funcionamiento</t>
  </si>
  <si>
    <t>Jefe Oficina del Aseguramiento de la Calidad</t>
  </si>
  <si>
    <t>Jefe Oficina del Aseguramiento de la Calidad
Director(a) Regional
Coordinador(a) Grupo Asistencia Técnica
Coordinador(a) Grupo Jurídico</t>
  </si>
  <si>
    <t>Personerías Jurídicas - SNBF</t>
  </si>
  <si>
    <t>Solicitud de otorgamiento o reconocimiento de personerías jurídicas o aprobación de reforma estatutaria Reporte de verificación de requisitos legales Concepto otorgamiento o reconocimiento o aprobación de reforma estatutaria
Comunicaciones desarrollo del trámite
Acto administrativo de otorgamiento / reconocimiento / aprobación con constancia de ejecutoría
Acta de notificación Certificado de existencia y representación legal</t>
  </si>
  <si>
    <t>Formato Estado de Licencias de Funcionamiento y Personerías Jurídicas</t>
  </si>
  <si>
    <t xml:space="preserve">Este documento contiene la información de los actos administrativos activos de Licencias de Funcionamiento y Personerías Jurídicas por cada una de las Regionales. 
 Este Activo se encuentra en el SharePoint de Inspección, Vigilancia y Control. </t>
  </si>
  <si>
    <t>MEJORA_E_INNOVACIÓN</t>
  </si>
  <si>
    <t>Subdirección de Mejoramiento Organizacional</t>
  </si>
  <si>
    <t xml:space="preserve">- Centro Zonal
- Dirección Regional
- Grupo de Asistencia Técnica
- Grupo de Gestión de Soporte  
- Grupo de Planeación y Sistemas
- Grupo Jurídico  
- Grupo de Atención en Ciclos de Vida y Nutrición  
- Grupo de Protección  
- Grupo Administrativo  
- Grupo de Gestión Humana  
- Grupo Financiero  
- Grupo de Recaudo  
- Grupo de Contratación 
- Grupo de Responsabilidad Penal  </t>
  </si>
  <si>
    <t>Gestión de Riesgos Calidad y Corrupción</t>
  </si>
  <si>
    <t>Se registran  los riesgos de calidad y corrupción, el plan de tratamiento, las actas de aprobación, las evidencias de la ejecución de los planes de tratamiento, aplicación de controles y materialización de riesgos de la Sede, Regional y Centro Zonal</t>
  </si>
  <si>
    <t>Subdirector(a) de Mejoramiento Organizacional
Director(a) Regional
Coordinador(a) Grupo Planeación y Sistemas
Coordinador(a) Grupo de Asistencia Técnica</t>
  </si>
  <si>
    <t>https://www.icbf.gov.co/estrategico/mejora-e-innovacion</t>
  </si>
  <si>
    <t>Información Gestión del Conocimiento e Innovación</t>
  </si>
  <si>
    <t>Contiene las evidencias que soportan el cumplimiento de las actividades asociadas al plan de Gestión de Conocimiento e Innovación
Contiene la información relacionada con lo ejercicios de innovación aplicando la metodología -Cocear- (comprender, crear, armar)</t>
  </si>
  <si>
    <t>https://www.icbf.gov.co/innovacion-icbf</t>
  </si>
  <si>
    <t>Plataforma de Buenas Prácticas y Lecciones aprendidas de Gestión del Conocimiento e Innovación</t>
  </si>
  <si>
    <t>Contiene la información relacionada con las buenas prácticas y lecciones aprendidas que luego de su postulación son aprobadas y publicadas en dicha plataforma para el conocimiento de los colaboradores de la Entidad</t>
  </si>
  <si>
    <t>https://bpla.icbf.gov.co/</t>
  </si>
  <si>
    <t>- Dirección Regional
- Grupo de Gestión de Soporte
- Grupo de Planeación y Sistemas</t>
  </si>
  <si>
    <t>Plan Operativo del Modelo de Planeación y Sistema Integrado de Gestión
-POSIGE-</t>
  </si>
  <si>
    <t>Evidencias de la ejecución de las actividades del POSIGE</t>
  </si>
  <si>
    <t>- Dirección Regional
- Grupo de Asistencia Técnica
- Grupo de Gestión de Soporte  
- Grupo de Planeación y Sistemas</t>
  </si>
  <si>
    <t>Informes de Visitas a Regionales (preparación auditoria externa)</t>
  </si>
  <si>
    <t>Contiene la información relacionada de  la visitas de seguimiento realizadas por los profesionales de la SMO a las Regionales, Centros Zonales y UDS los cuales se entregan en medio digital a las Direcciones Regionales (Asistencia técnica del proceso de Mejora e Innovación).</t>
  </si>
  <si>
    <t xml:space="preserve">- Dirección Regional
- Grupo de Asistencia Técnica
- Grupo de Gestión de Soporte  
- Grupo de Planeación y Sistemas
- Grupo Jurídico  
- Grupo de Atención en Ciclos de Vida y Nutrición  
- Grupo de Protección  
- Grupo Administrativo  
- Grupo de Gestión Humana  
- Grupo Financiero  
- Grupo de Recaudo  
- Grupo de Contratación 
- Grupo de Responsabilidad Penal  </t>
  </si>
  <si>
    <t xml:space="preserve">Seguimiento de Acciones 
</t>
  </si>
  <si>
    <t>Reportes de seguimiento mensual a la gestión de las acciones de mejora para las regionales y las dependencias de la sede de la dirección general</t>
  </si>
  <si>
    <t xml:space="preserve">Información en SUITE VISION EMPRESARIAL -SVE </t>
  </si>
  <si>
    <t>Información de los riesgos de calidad, de corrupción, POSIGE, actividades de los ejes del SIGE, las acciones de mejora registradas y gestionadas por los procesos y regionales.</t>
  </si>
  <si>
    <t>https://icbf.pensemos.com/suiteve</t>
  </si>
  <si>
    <t>MONITOREO_Y_SEGUIMIENTO_A_LA_GESTIÓN</t>
  </si>
  <si>
    <t xml:space="preserve">Subdirección de Monitoreo y Evaluación </t>
  </si>
  <si>
    <t xml:space="preserve">- Centro Zonal
- Dirección Regional
- Grupo de Asistencia Técnica
- Grupo de Gestión de Soporte
- Grupo De Planeación y Sistemas
- Grupo de Gestión de Soporte  </t>
  </si>
  <si>
    <t xml:space="preserve">Tablero de Control </t>
  </si>
  <si>
    <t>El tablero de control es la principal herramienta para medir la gestión de la entidad, está compuesto por todos los indicadores de la Sede de la Dirección General, Regionales y Centros Zonales, los cuales están alineados a los objetivos institucionales, mapa estratégico, mapa de procesos, Plan de Acción, Plan Indicativo y objetivos SIGE</t>
  </si>
  <si>
    <t>https://simei.icbf.gov.co/tablerocontrol/index3.php?in=1</t>
  </si>
  <si>
    <t>Lista de Asistentes RPC MP</t>
  </si>
  <si>
    <t>Formato utilizado para el registro de los asistentes a las Mesas Publicas desarrolladas por los Centros Zonales, y las Rendiciones Publicas de Cuentas que realizan las regionales.</t>
  </si>
  <si>
    <t>Compromisos RPC y MP</t>
  </si>
  <si>
    <t>Herramienta utilizada por parte de los centros zonales y las regionales para realizar el reporte de cumplimiento de los compromisos adquiridos en las Mesas Publicas y Rendiciones Publicas de Cuentas</t>
  </si>
  <si>
    <t>https://www.icbf.gov.co/rendicion-de-cuentas-icbf/audiencias-publicas-de-rendicion-de-cuentas?f%5B0%5D=field_file_categoria%3A8138</t>
  </si>
  <si>
    <t>Análisis Evaluación RPC y MP</t>
  </si>
  <si>
    <t xml:space="preserve">Herramienta utilizada por parte de los centros zonales y las regionales para realizar el análisis de las preguntas sobre el   desarrollo de los eventos de RPC y  MP </t>
  </si>
  <si>
    <t xml:space="preserve">Resultados RPC y MP </t>
  </si>
  <si>
    <t xml:space="preserve">Herramienta utilizada por parte de los centros zonales y las regionales para realizar un informe sobre el desarrollo y el monitoreo  de los eventos de RPC y  MP </t>
  </si>
  <si>
    <t>https://www.icbf.gov.co/rendicion-de-cuentas-icbf/audiencias-publicas-de-rendicion-de-cuentas?f%5B0%5D=field_file_categoria%3A8139</t>
  </si>
  <si>
    <t>Consulta Previa MP</t>
  </si>
  <si>
    <t>Herramienta utilizada por parte de los centros zonales para la definición de las temáticas a abordar en las  mesas públicas</t>
  </si>
  <si>
    <t>https://www.icbf.gov.co/participa/consulta-ciudadana</t>
  </si>
  <si>
    <t>Programación y Monitoreo de Eventos RPC y MP</t>
  </si>
  <si>
    <t>Herramienta utilizada por parte de los centros zonales y las regionales para programar los eventos de Mesas Publicas y Rendiciones Publicas de Cuentas</t>
  </si>
  <si>
    <t>https://www.icbf.gov.co/rendicion-de-cuentas-icbf</t>
  </si>
  <si>
    <t>Encuesta de Evaluación RPC y MP</t>
  </si>
  <si>
    <t>Herramienta utilizada para conocer la percepción de los asistentes sobre el desarrollo del evento de rendición pública de cuentas y mesas publicas.</t>
  </si>
  <si>
    <t>- Dirección Regional
- Grupo de Asistencia Técnica
- Grupo de Planeación y Sistemas</t>
  </si>
  <si>
    <t>Informe Integral de monitoreo</t>
  </si>
  <si>
    <t>En esta subserie se encuentra la herramienta que permite el seguimiento y monitoreo a la ejecución de los diferentes planes y proyectos de la entidad.
Documento que contiene el análisis de los diferentes agregados que aportan a las perspectivas estratégicas y la gestión de la entidad. Se estructura para dar cuenta de las generalidades de los avances, donde se muestra inicialmente la metodología de medición, se presentan los avances de manera general (incluyendo el ranking regional y los indicadores críticos al mes de corte), y finalmente con los análisis del plan de acción (donde se incluye el comportamiento de las variables que lo componen), de las perspectivas del mapa estratégico y los procesos que ha formulado la entidad.</t>
  </si>
  <si>
    <t>https://www.icbf.gov.co/planeacion/informes-de-monitoreo?f%5B0%5D=field_trimester%3A7018</t>
  </si>
  <si>
    <t>PROMOCIÓN_Y_PREVENCIÓN</t>
  </si>
  <si>
    <t>Dirección de Nutrición</t>
  </si>
  <si>
    <t>- Centro Zonal
- Grupo de Asistencia Técnica
- Grupo de Atención en Ciclos de Vida y Nutrición</t>
  </si>
  <si>
    <t>Situaciones Reportadas por la Interventoría</t>
  </si>
  <si>
    <t>Instrumento de seguimiento al cumplimiento de condiciones para la recepción, almacenamiento y control de alimentos de alto Valor nutricional en punto de entrega</t>
  </si>
  <si>
    <t>Director(a) de Nutrición
Director(a) Regional
Coordinador(a) de Grupo de Asistencia Técnica 
Coordinador(a) Grupo de Atención en Ciclos de Vida y Nutrición
Coordinador(a) de Centro Zonal</t>
  </si>
  <si>
    <t>Control de inventarios Alimentos de Alto Valor Nutricional</t>
  </si>
  <si>
    <t>Formato para llevar un control de inventarios, donde se registre el movimiento de los Alimentos de Alto Valor Nutricional, los saldos y las personas responsables de su recibo y distribución.</t>
  </si>
  <si>
    <t>Certificación de Entrega de AAVN a Beneficiarios de Convenios o Contratos de Aporte</t>
  </si>
  <si>
    <t>Documento que certifica la entrega de los AAVN realizada a la población beneficiarios del convenio o contrato de aporte</t>
  </si>
  <si>
    <t>Entrega Alimentos de Alto Valor Nutricional a Beneficiarios</t>
  </si>
  <si>
    <t>Documento en el que se relacionan los datos de los beneficiarios a los que se les entregan los AAVN</t>
  </si>
  <si>
    <t>Entrega de Alimentos de Alto Valor Nutricional a Unidades Ejecutoras o de Servicio</t>
  </si>
  <si>
    <t>Documento en el que se relacionan los datos de las UES a los que se les entregan los AAVN</t>
  </si>
  <si>
    <t>Destrucción AAVN</t>
  </si>
  <si>
    <t>Documento en el cual se realiza el registro de los datos y el proceso de destrucción de AAVN.</t>
  </si>
  <si>
    <t>Reporte de Novedades en la Distribución de AAVN</t>
  </si>
  <si>
    <t>Documento utilizado por los contratistas cuando se den las situaciones que puedan generar una novedad, detallando el número de la novedad, Regional, municipio, nombre y dirección del punto primario de entrega correspondiente.</t>
  </si>
  <si>
    <t>Ciclo de Menús-Análisis de Contenido Nutricional</t>
  </si>
  <si>
    <t>Documento utilizado para relacionar el conjunto de menús diarios, derivados de una minuta patrón, que se establece para un número determinado de días y que se repite a lo largo de un periodo</t>
  </si>
  <si>
    <t>Listado General y Confirmación Metrológica de los Equipos de Medición</t>
  </si>
  <si>
    <t>Documento utilizado para relacionar los equipos de medición y verificar su estado</t>
  </si>
  <si>
    <t>Verificación de Balanzas</t>
  </si>
  <si>
    <t>Documento utilizado para relacionar las balanzas y verificar su estado</t>
  </si>
  <si>
    <t>Acta de visita del instrumento de seguimiento al cumplimiento de condiciones para la recepción, almacenamiento y control de alimentos de alto valor nutricional en punto de entrega</t>
  </si>
  <si>
    <t>Documento utilizado para registrar la información del seguimiento al cumplimiento de condiciones para la recepción, almacenamiento y control de alimentos de alto valor nutricional en punto de entrega</t>
  </si>
  <si>
    <t>Comparativo de información FT1 vs acta de entrega vs punto entrega-variable 4</t>
  </si>
  <si>
    <t>Documento utilizado para registrar las inconsistencias en la ubicación, Dirección del punto de entrega, responsables, modalidad de atención, cupos y kilos programados para la entrega</t>
  </si>
  <si>
    <t>Verificación de reposición alimentos de alto valor nutricional-variable 6</t>
  </si>
  <si>
    <t>Documento utilizado para verificar la reposición de AAVN que no cumplen con los criterios de calidad requeridos</t>
  </si>
  <si>
    <t>Control de existencias y salidas de AAVN</t>
  </si>
  <si>
    <t>Documento utilizado para verificar el número de unidades de Alimentos de Alto Valor Nutricional entregados al punto vs. El número de unidades de Alimentos de Alto Valor Nutricional que salen del punto.</t>
  </si>
  <si>
    <t>Control de Rotación de Inventarios-variable 10</t>
  </si>
  <si>
    <t xml:space="preserve">Documento utilizado para verificar la correcta rotación del inventario de las cantidades recibidas en el punto de entrega primario de los Alimentos de Alto Valor Nutricional. </t>
  </si>
  <si>
    <t>Registro de la calidad del empaque de los alimentos de alto valor nutricional almacenados-variable1</t>
  </si>
  <si>
    <t>Documento utilizado para verificar los aspectos de calidad que presenta el empaque primario y secundario de los Alimentos de Alto Valor Nutricional en los puntos de entrega primarios, frente a los procesos de distribución y almacenamiento.</t>
  </si>
  <si>
    <t>Instrumentos de Seguimiento de alimentos de alto valor nutricional-AAVN</t>
  </si>
  <si>
    <t>Instrumentos de Seguimiento a la gestión realizada para los alimentos de alto valor nutricional-AAVN .</t>
  </si>
  <si>
    <t>Ley 1581 de 2012, artículo 5. Ley 1712 de 2014, artículo 19 literal g</t>
  </si>
  <si>
    <t>Esta serie hace referencia a las peticiones, quejas, reclamos, denuncias y sugerencias que se presentan ante el ICBF en diferentes formatos, en concordancia con el Artículo 23 de la constitución política de Colombia, Ley 1437 del 2011, Ley 1712 de 2014, Ley 1755 de 2015, Decreto 0987 de 2012,  artículo 37, numeral 35, Resolución 3962 de 2016.</t>
  </si>
  <si>
    <t>Acta, solicitud y consolidación  de Traslado AAVN</t>
  </si>
  <si>
    <t xml:space="preserve">Documento en el cual se deja constancia del traslado, solicitud y consolidación  de los Alimentos de Alto Valor Nutricional </t>
  </si>
  <si>
    <t xml:space="preserve">Subdirector(a) General </t>
  </si>
  <si>
    <t>Verificación de Termómetros</t>
  </si>
  <si>
    <t>Registro de incumplimiento de rotulado de empaques de los AAVN-variable 2</t>
  </si>
  <si>
    <t>Cálculo de Costos Variables de Acuerdo a Niños y Niñas Atendidos 1000 días</t>
  </si>
  <si>
    <t>Documento en el que se realiza el registro y soporte de la atención.</t>
  </si>
  <si>
    <t>Seguimiento Ejecución Presupuestal 1000 días</t>
  </si>
  <si>
    <t>Datos Contrato e Informe Mensual 1000 días</t>
  </si>
  <si>
    <t>Dirección de Primera Infancia</t>
  </si>
  <si>
    <t xml:space="preserve">- Centro Zonal
- Grupo de Asistencia Técnica
- Grupo de Gestión de Soporte  
- Grupo de Atención en Ciclos de Vida y Nutrición  </t>
  </si>
  <si>
    <t>Actas de comité técnico operativo / directivo</t>
  </si>
  <si>
    <t>Actas evidencian la ejecución de las condiciones establecidas para la operación de los servicios de atención a la primera infancia por parte de los operadores (Entidades Administradoras del Servicio).</t>
  </si>
  <si>
    <t>Director(a) de Primera Infancia
Director(a) Regional
Coordinador(a) de Grupo de Asistencia Técnica 
Coordinador(a) Grupo de Atención en Ciclos de Vida y Nutrición
Coordinador(a) de Centro Zonal</t>
  </si>
  <si>
    <t>Archivo de Apoyo
Archivo de gestión</t>
  </si>
  <si>
    <t>Acta de desarrollo de acciones de asistencia técnica - Modalidades de atención (institucional, familiar, comunitaria, propia e intercultural)</t>
  </si>
  <si>
    <t>Documento que soporta la realización de acciones de asistencia técnica de acuerdo con lo definido en el plan de asistencia técnica, las líneas de gestión y criterios de focalización definidos para la atención en los servicios de Primera Infancia</t>
  </si>
  <si>
    <t>Expediente contractual de seguimiento a ejecución de contratos</t>
  </si>
  <si>
    <t>Documentos que soportan la ejecución de las actividades de los operadores definidas en los contratos de aporte o convenios.</t>
  </si>
  <si>
    <t>Comunicaciones oficiales enviadas y recibidas</t>
  </si>
  <si>
    <t>Documentos enviados al interior del ICBF o Entes externos para realizar solicitudes, presentar inquietudes o consultas y brindar orientaciones técnicas, operativas, financieras, jurídicas y administrativas en la prestación de los servicios de atención a la primera infancia.</t>
  </si>
  <si>
    <t>Informes financieros</t>
  </si>
  <si>
    <t>Formatos establecidos por el ICBF de acuerdo con la modalidad y que se encuentran en la página web del ICBF, diligenciado y presentado al supervisor del contrato o convenio.</t>
  </si>
  <si>
    <t>Lista de focalización de usuarios para los servicios de atención a la primera infancia</t>
  </si>
  <si>
    <t>Es un instrumento de asignación de recursos que busca dirigir el gasto social hacia los sectores de la población en condición de  vulnerabilidad, con el fin de maximizar su impacto social.</t>
  </si>
  <si>
    <t>Repositorio información de primera infancia</t>
  </si>
  <si>
    <t>Ruta para cargue de evidencia de actividades y seguimiento a la gestión a través de File Server y SharePoint.</t>
  </si>
  <si>
    <t>Instrumentos de verificación de condiciones de calidad y obligaciones contractuales</t>
  </si>
  <si>
    <t>Documentos que soportan la realización de verificaciones de condiciones de calidad y obligaciones contractuales
vía remota o en sitio.</t>
  </si>
  <si>
    <t>Peticiones, Quejas, Reclamos y Sugerencias Dirección de Primera Infancia</t>
  </si>
  <si>
    <t>Solución y/o respuesta a requerimientos.</t>
  </si>
  <si>
    <t xml:space="preserve"> Acta de verificación de condiciones de calidad y obligaciones contractuales en sitio y remoto a UDS y EAS</t>
  </si>
  <si>
    <t xml:space="preserve">Documento que recopila el resultado de la verificación de condiciones de calidad y obligaciones contractuales vía remota o en sitio </t>
  </si>
  <si>
    <t xml:space="preserve">Formato de creación de Usuario Sistema Cuéntame </t>
  </si>
  <si>
    <t>Documento donde se realiza la solicitud de creación de usuarios en el sistema CUENTAME</t>
  </si>
  <si>
    <t xml:space="preserve">- Grupo de Asistencia Técnica
- Grupo de Atención en Ciclos de Vida y Nutrición </t>
  </si>
  <si>
    <t>Formato de solicitud Cambio de Fecha Vinculación o Desvinculación de Beneficiarios Sistema Cuéntame</t>
  </si>
  <si>
    <t>Documento donde se realiza la solicitud de cambio de fechas en la vinculación o desvinculación de  usuarios en el sistema CUENTAME</t>
  </si>
  <si>
    <t>Formato de solicitud de cambio datos básicos beneficiario</t>
  </si>
  <si>
    <t>Documento donde se realiza la solicitud de cambio de datos de  usuarios en el sistema CUENTAME</t>
  </si>
  <si>
    <t>Plan de asistencia técnica</t>
  </si>
  <si>
    <t>Documento en el que esta consignado el plan que define y organiza las acciones de asesoría y acompañamiento para cada vigencia, atendiendo las necesidades identificadas; este plan se considera una ruta de trabajo, ya que permite tanto a la Sede Nacional como a las Regionales y Centros Zonales formular acciones articuladas, orientadas a la mejora de la calidad de las diferentes modalidades.</t>
  </si>
  <si>
    <t xml:space="preserve">Informe de Comisión de Personal </t>
  </si>
  <si>
    <t>Registro de las actividades de funcionarios en visitas a Regionales o CZ.</t>
  </si>
  <si>
    <t>Acta de Reunión- GET</t>
  </si>
  <si>
    <t>Documento soporte de una reunión realizada para tratar un tema específico.</t>
  </si>
  <si>
    <t>Manejo y Gestión de la Información de  Sistema de Información CUENTAME de la Dirección de Primera Infancia</t>
  </si>
  <si>
    <t>Información de beneficiarios, talento humano y en general de la prestación de los servicios de atención a la primera infancia.</t>
  </si>
  <si>
    <t>Informes de Gestión Primera Infancia</t>
  </si>
  <si>
    <t>Informes presentados como evidencia de la gestión desarrollada para la atención de niñas, niños y mujeres gestantes en un periodo determinado.</t>
  </si>
  <si>
    <t>Matriz de riesgos primera infancia</t>
  </si>
  <si>
    <t>Herramienta de gestionen el que se encuentra la identificación, análisis y controles y planes de tratamiento de los riesgos a cargo de la Dirección de Primera Infancia.</t>
  </si>
  <si>
    <t>Planes de Mejoramiento de Primera Infancia</t>
  </si>
  <si>
    <t>Actividades que soportan la ejecución de una acción para eliminar un hallazgo a partir de auditorías internas o externas  en la que se incluyen Entes de Control.</t>
  </si>
  <si>
    <t>Directorio de Primera Infancia</t>
  </si>
  <si>
    <t>Listado de colaboradores de la Dirección o grupos de Primera Infancia.</t>
  </si>
  <si>
    <t>Dirección de Familia y Comunidades</t>
  </si>
  <si>
    <t xml:space="preserve">- Centro Zonal
- Grupo de Asistencia Técnica
- Grupo de Gestión de Soporte  
- Grupo de Atención en Ciclos de Vida y Nutrición  
- Grupo de Contratación </t>
  </si>
  <si>
    <t>Contratos de Aporte modalidades Dirección de Familias y Comunidades</t>
  </si>
  <si>
    <t xml:space="preserve">Copia de los contratos de aporte suscritos para la implementación de las modalidades de la Dirección de Familias y Comunidades </t>
  </si>
  <si>
    <t>Director(a) de Familias y Comunidades
Director(a) Regional
Coordinador(a) de Grupo de Asistencia Técnica 
Coordinador(a) Grupo de Atención en Ciclos de Vida y Nutrición
Coordinador(a) de Centro Zonal</t>
  </si>
  <si>
    <t xml:space="preserve">
- Grupo de Asistencia Técnica
- Grupo de Atención en Ciclos de Vida y Nutrición  
</t>
  </si>
  <si>
    <t>Cifras de programación y ejecución de metas sociales y financieras de las modalidades de la Dirección de Familias y Comunidades (Sistema de Información Misional - SIM)</t>
  </si>
  <si>
    <t>Información referente a las metas sociales y financieras de los programas de Familias y Comunidades.</t>
  </si>
  <si>
    <t>Bases de datos de los potenciales beneficiarios de las modalidades de la Dirección de Familias y Comunidades</t>
  </si>
  <si>
    <t>Información detallada de identificación y ubicación de los potenciales beneficiarios de las modalidades de la Dirección de Familias y Comunidades, insumo que se entrega a los operadores para el proceso de focalización</t>
  </si>
  <si>
    <t xml:space="preserve">Ley 1712 de 2014 artículo 19 literal g, Arts. 5 y 7 Ley 1581 de 2012, </t>
  </si>
  <si>
    <t xml:space="preserve">
Acta Visita Supervisión
</t>
  </si>
  <si>
    <t>Documento que da cuenta de las capacitaciones realizadas por parte del operador, búsqueda activa, convergencia de oferta y gestión de redes. Socialización de la modalidades, articulación interinstitucional,  encuentro familiar y comunitario, visitas Sede Administrativa y Domiciliaria, etc.</t>
  </si>
  <si>
    <t xml:space="preserve">Actas de Asistencia Técnica </t>
  </si>
  <si>
    <t>Documento que da cuenta de las capacitaciones realizadas por parte del operador, búsqueda activa, convergencia de oferta y gestión de redes. Socialización de la modalidad, articulación interinstitucional, etc.</t>
  </si>
  <si>
    <t>Información de las acciones de supervisión a las modalidades de la  Dirección de Familias y Comunidades</t>
  </si>
  <si>
    <t>Documentos que dan cuenta de las acciones del  esquema de Supervisión a las modalidades de la Dirección de Familias y Comunidades</t>
  </si>
  <si>
    <t>Dirección de Infancia</t>
  </si>
  <si>
    <t>Asistencia Técnica Dirección de Infancia</t>
  </si>
  <si>
    <t>Consolidación de información documental asociada con los ejercicios de asistencia técnica realizados desde la SPFAI a las regionales del ICBF</t>
  </si>
  <si>
    <t>Director(a) de Infancia
Director(a) Regional
Coordinador(a) de Grupo de Asistencia Técnica 
Coordinador(a) Grupo de Atención en Ciclos de Vida y Nutrición
Coordinador(a) de Centro Zonal</t>
  </si>
  <si>
    <t>Atención de Peticiones, Quejas, Reclamos , Denuncias y Sugerencias Dirección de Infancia</t>
  </si>
  <si>
    <t>Registro de PQRyS</t>
  </si>
  <si>
    <t xml:space="preserve">Archivo de Apoyo  </t>
  </si>
  <si>
    <t>Corte Indicadores Tablero de Control Dirección de Infancia</t>
  </si>
  <si>
    <t>El registro del avance del tablero de control cuenta con la batería de indicadores y sus Actividades Plan de Acción y todo se encuentra registrado en el Sistema Integral de Monitoreo y Evaluación Institucional SIMEI</t>
  </si>
  <si>
    <t>Supervisión Visita a Encuentros Vivenciales-Sesiones de Formación</t>
  </si>
  <si>
    <t>Documentos asociados a la ejecución de actividades en el marco del esquema de supervisión.</t>
  </si>
  <si>
    <t>Plan de Mejora</t>
  </si>
  <si>
    <t>Programas Misionales - Dirección de Infancia</t>
  </si>
  <si>
    <t>Documentos relacionados con la operación de las ofertas de la Dirección de Infancia</t>
  </si>
  <si>
    <t>Dirección de Adolescencia y Juventud</t>
  </si>
  <si>
    <t xml:space="preserve">- Centro zonal
- Grupo de Gestión de Soporte  
- Grupo de Atención en Ciclos de Vida y Nutrición  </t>
  </si>
  <si>
    <t>Actas de Asistencia Técnica -  Adolescencia y Juventud</t>
  </si>
  <si>
    <t>Formato de Acta de reunión donde se registra la asistencia técnica realizada en temas de Adolescencia y Juventud por parte del equipos de la Sede de la Dirección General, Regional y Centro Zonal.</t>
  </si>
  <si>
    <t>Director(a) de Adolescencia y Juventud
Director(a) Regional
Coordinador(a) de Grupo de Asistencia Técnica 
Coordinador(a) Grupo de Atención en Ciclos de Vida y Nutrición
Coordinador(a) de Centro Zonal</t>
  </si>
  <si>
    <t>Oferta Misional -  Adolescencia y Juventud</t>
  </si>
  <si>
    <t>Documentos relacionados con las temáticas de  Adolescencia y Juventud.</t>
  </si>
  <si>
    <t>Actas de Adolescencia y Juventud</t>
  </si>
  <si>
    <t xml:space="preserve">Actas de reuniones y/o de encuentros </t>
  </si>
  <si>
    <t>Atención de Peticiones, Quejas, Reclamos , Denuncias y Sugerencias de Adolescencia y Juventud</t>
  </si>
  <si>
    <t>Registro de PQRyS de Adolescencia y Juventud</t>
  </si>
  <si>
    <t>Informes Financieros de Modalidades de Adolescencia y Juventud</t>
  </si>
  <si>
    <t>Informes financieros producto de la operación de las Modalidades de Adolescencia y Juventud</t>
  </si>
  <si>
    <t xml:space="preserve">Supervisión Visita a las Sesiones y  Encuentros  de Formación </t>
  </si>
  <si>
    <t>Documentos asociados a la ejecución de actividades en el marco de supervisión de la oferta de Adolescencia y Juventud.</t>
  </si>
  <si>
    <t>Acta de Visita a la Sede Administrativa</t>
  </si>
  <si>
    <t>PROTECCIÓN</t>
  </si>
  <si>
    <t>Subdirección de Restablecimiento de Derechos</t>
  </si>
  <si>
    <t>- Centro Zonal
- Dirección Regional
- Grupo de Asistencia Técnica</t>
  </si>
  <si>
    <t>Acta de Comité Técnico Consultivo para el Restablecimiento de Derechos</t>
  </si>
  <si>
    <t xml:space="preserve">Brindar orientación, asistencia técnica y remitir orientaciones técnicas y jurídicas a las Autoridades Administrativas frente a los trámites de Restablecimientos de Derechos de las niñas, niños y adolescentes que requieren de especial estudio y análisis que presentan. </t>
  </si>
  <si>
    <t>Ley 1098 de 2006</t>
  </si>
  <si>
    <t>Director(a) de Protección
Subdirector(a) de Restablecimiento de Derechos
Director(a) Regional
Coordinador (a) del Grupo de Asistencia Técnica
Coordinador(a) de Centros Zonales
Defensor(a) de Familia</t>
  </si>
  <si>
    <t>- Dirección Regional
- Grupo de Asistencia Técnica</t>
  </si>
  <si>
    <t>Listado NNA Afectados por Uso Porte yo Manipulación de Pólvora Acciones y Seguimiento</t>
  </si>
  <si>
    <t>- Centro Zonal
- Grupo de Asistencia Técnica</t>
  </si>
  <si>
    <t>Reporte de Casos de Niños Niñas y Adolescentes Fallecidos y Plan de Acción</t>
  </si>
  <si>
    <t xml:space="preserve">Documentación Unidades Móviles a Familias Víctimas de Desplazamiento Forzado </t>
  </si>
  <si>
    <t>Documentación generada en los “procesos de acompañamientos a familias por unidades móviles” dirigidos a niños, niñas, adolescentes y su grupo familiar, víctimas del desplazamiento forzado, en etapa de transición o en procesos de retornos o reubicaciones, se consolida la Historia Familiar, nutrida a partir de: i) la caracterización socio-familiar en el Registro Único de Unidades Móviles -  RUUM; ii) el Formato de Identificación y Diagnostico Familiar; iii) el Formato Constatación Individual del Estado de los Derechos; iv) Plan de Acompañamiento Integral Familiar – PLATINFA y otros como Registro a remisiones a otras entidades, Actas y anexos. Todos los anteriores corresponden a formatos físicos.</t>
  </si>
  <si>
    <t>Director(a) de Protección
Subdirector(a) de Restablecimiento de Derechos
Director(a) Regional
Coordinador (a) del Grupo de Asistencia Técnica
Coordinador(a) de Centros Zonales</t>
  </si>
  <si>
    <t>Dirección de Protección</t>
  </si>
  <si>
    <t>HISTORIA DE ATENCIÓN</t>
  </si>
  <si>
    <t>Conjunto de documentos únicos, nacional, privado, individual, obligatorio, confidencial y sometido a reserva  en los casos que determina la Ley, en el cual se registra cronológicamente condiciones, situaciones, hechos, conceptos, actuaciones, ubicaciones, evolución y resultados del proceso de atención de los beneficiarios de los servicios del ICBF, en concordancia con la Constitución Política de Colombia artículo 44, Ley 640 de 2001, artículo 40, Ley 23 de 1991 artículos 47, 50, Ley 1098 de 2006 capítulo II, Resolución 1526 de 2016, modificada por la Resolución 7547 de 2016, Resolución 2859 de 2013, artículo 19, numeral 7.</t>
  </si>
  <si>
    <t>La Constitución Política de Colombia artículo 44, Ley 640 de 2001, artículo 40, Ley 23 de 1991 artículos 47, 50, Ley 1098 de 2006 capítulo II, Resolución 1526 de 2016, modificada por la Resolución 7547 de 2016, Resolución 2859 de 2013, artículo 19, numeral 7.</t>
  </si>
  <si>
    <t>Director(a) de Protección
Director(a) Regional
Coordinador(a) de Grupo de Asistencia Técnica
Coordinador(a) de Centro Zonal
Defensor(a) de Familia</t>
  </si>
  <si>
    <t>Acta de Grupo Estudio Trabajo - GET</t>
  </si>
  <si>
    <t>Herramienta metodológica de trabajo en equipo que integra el conocimiento y la práctica reflexiva a través de reuniones de grupos para la socialización de temas del área y el seguimiento a la gestión, en concordancia con la Resolución 4225 de 2009.</t>
  </si>
  <si>
    <t>Director(a) de Protección
Director(a) Regional
Coordinador(a) de Grupo de Asistencia Técnica
Coordinador(a) de Centro Zonal</t>
  </si>
  <si>
    <t>Documentación que hace referencia a las estrategias de orientación y seguimiento a las Regionales, Centros Zonales y entidades de orden territorial en los procesos de elaboración y ejecución de planes, programas y proyectos de carácter nacional y departamental relacionados con el proceso de Adopciones, Restablecimiento de Derechos y Responsabilidad Penal.</t>
  </si>
  <si>
    <t xml:space="preserve">- Centro Zonal
- Dirección Regional
- Grupo de Asistencia Técnica
- Grupo Jurídico  
- Grupo de Protección  </t>
  </si>
  <si>
    <t xml:space="preserve">Peticiones, quejas, reclamos, denuncias y sugerencias que se presentan ante el ICBF en diferentes formatos, en concordancia con el Artículo 23 de la Constitución Política de Colombia, Ley 1437 del 2011, Ley 1755 de 2015, C-951 de 2045, Ley 1712 de 2014,  Decreto 987 de 2012, artículo 42, numeral 17, Resolución 3962 de 2016, y Resolución 2859 de 2013, artículo 19, numeral 20,numeral 9 (con relación a protección), y sus respuestas </t>
  </si>
  <si>
    <t xml:space="preserve">Documentación Equipos Móviles de Protección Integral EMPI Trabajo Infantil </t>
  </si>
  <si>
    <t>Documentación generada por las EMPI en el marco del restablecimiento de los derechos de los niños, niñas y adolescentes, a través de la
atención directa a las familias y la gestión de la oferta con los agentes del Sistema Nacional de Bienestar Familiar – SNBF, cuando se trate de una inobservancia de derechos, y el direccionamiento a la autoridad administrativa competente, para los casos de amenaza y vulneración de derechos.</t>
  </si>
  <si>
    <t xml:space="preserve">Informes de Gestión del Proceso de Protección. </t>
  </si>
  <si>
    <t>- Centro Zonal</t>
  </si>
  <si>
    <t>Solicitud Prueba ADN</t>
  </si>
  <si>
    <t>Solicitud para practicar las pruebas de ADN, solicitadas por las autoridades competentes, en desarrollo de acciones o procesos de reconocimiento, investigación o
impugnación de la paternidad o maternidad cuando una de las partes de nacionalidad colombiana o
extranjera resida en el exterior.</t>
  </si>
  <si>
    <t>Información de Niños, Niñas y Adolescentes atendidos en trámites de restablecimiento de derechos.</t>
  </si>
  <si>
    <t>Corresponde al manejo y gestión de la información de Niños, Niñas y Adolescentes atendidos en trámites de restablecimiento de derechos.</t>
  </si>
  <si>
    <t>Arts. 5 y 7 Ley 1581 de 2012, Artículo 18 literal a) Ley 1712 de 2014</t>
  </si>
  <si>
    <t>- Centro Zonal
- Dirección Regional</t>
  </si>
  <si>
    <t>Respuesta de PQRS</t>
  </si>
  <si>
    <t>Documentos de respuesta a los peticionarios que solicitan información del proceso</t>
  </si>
  <si>
    <t>Mecanismo de Aval</t>
  </si>
  <si>
    <t xml:space="preserve">Contiene la Resolución que se expide sobre los procesos  remitidos desde las Regionales para la ampliación de términos del PARD, de casos de niños, niñas y adolescente. De acuerdo a lo dispuesto en la  Resolución 11199 de 2019.  </t>
  </si>
  <si>
    <t xml:space="preserve"> Resolución 11199 de 2019
Art. 75 Ley 1098 de 2006 </t>
  </si>
  <si>
    <t>Solicitantes de adopción</t>
  </si>
  <si>
    <t>Contiene los datos de los solicitantes de adopción</t>
  </si>
  <si>
    <t>Sí</t>
  </si>
  <si>
    <t>Art. 75 Ley 1098 de 2006</t>
  </si>
  <si>
    <t>Director(a) de Protección
Subdirector(a) de Adopciones
Director(a) Regional
Coordinador(a) de Grupo de Asistencia Técnica
Defensor(a) de Familia</t>
  </si>
  <si>
    <t xml:space="preserve">- Centro Zonal
- Dirección Regional
- Grupo Financiero  </t>
  </si>
  <si>
    <t>Caracterización de la población con Discapacidad en servicios de Restablecimiento de Derechos</t>
  </si>
  <si>
    <t>Corresponde a la información registrada por los Equipos de las defensorías de Familia en el Sistema de información misional SIM, sobre los beneficiarios con Discapacidad para la caracterización de la población atendida en los servicios de Restablecimiento de Derechos.</t>
  </si>
  <si>
    <t>Subdirección de Adopciones</t>
  </si>
  <si>
    <t>Actas comités de adopciones Regional</t>
  </si>
  <si>
    <t>Actas de las reuniones del Comité Regional de Adopciones, en concordancia con la Resolución 3748 de 2010, modificada por la 2551 de 2016 y  por la Resolución 13368 de 2016.</t>
  </si>
  <si>
    <t>Director(a) de Protección
Director(a) Regional
Coordinador(a) Grupo de Asistencia Técnica</t>
  </si>
  <si>
    <t>Informes de seguimiento pre y post adopción</t>
  </si>
  <si>
    <t>Informes realizados producto del seguimiento pre y post del proceso de adopción.</t>
  </si>
  <si>
    <t>Procesos de Adopciones</t>
  </si>
  <si>
    <t xml:space="preserve">Conjunto de documentos que hacen referencia a las actividades que se ejecutan para el desarrollo del proceso de adopción de un niño, niña o adolescente por familias nacionales o extranjeras, en concordancia con la Constitución Política de Colombia artículo 15, Ley 1098 de 2006 artículos 33, 61-78, 119-128, Ley  387 de 1997 artículo 19, numeral 7, Decreto 250 de 2005 del Ministerio de Interior y de justicia, C-683 de 2015, y Resolución 763 de 2010 del ICBF artículo 4, numerales 17, 19, 20 y 24, Resolución 2551 de 2016, modificada por la Resolución 13368 de 2016. </t>
  </si>
  <si>
    <t>Reporte de familias en lista de espera</t>
  </si>
  <si>
    <t>Reporte que contiene los datos de las familias que están en lista de espera del proceso de adopción</t>
  </si>
  <si>
    <t>Art. 5 Ley 1581 de 2012, Artículo 18 literal a) Ley 1712 de 2014</t>
  </si>
  <si>
    <t>Valoraciones Psicosociales</t>
  </si>
  <si>
    <t>Valoraciones Psicosociales realizadas durante el proceso de adopción.</t>
  </si>
  <si>
    <t>Artículo 24 Ley 1437 de 2011 sustituido por la Ley 1755 de 2016 Artículo  24 Ley 1755 de 2015</t>
  </si>
  <si>
    <t>Solicitudes de adopción</t>
  </si>
  <si>
    <t>Conjunto de datos de los solicitantes de adopción</t>
  </si>
  <si>
    <t xml:space="preserve">Informes Asistencia Técnica </t>
  </si>
  <si>
    <t>Documentación que hace referencia a las estrategias de orientación y seguimiento a las Regionales, Centros Zonales y entidades de orden territorial en los procesos de elaboración y ejecución de planes, programas y proyectos de carácter nacional y departamental relacionados con el proceso de atención de adolescentes vinculados al SRPA.</t>
  </si>
  <si>
    <t>Seguimiento al uso del recurso</t>
  </si>
  <si>
    <t>Información financiera del seguimiento al uso del recurso</t>
  </si>
  <si>
    <t>Resolución que aprueba Hogar Sustituto</t>
  </si>
  <si>
    <t>Resolución por la cual de aprueba la consecución del  Hogar Sustituto</t>
  </si>
  <si>
    <t>Registro Observación Taller Experiencial</t>
  </si>
  <si>
    <t>Documento que contiene el registro de lo observado en los Talleres experienciales.</t>
  </si>
  <si>
    <t>Documento constitución de familias en Hogar Sustituto</t>
  </si>
  <si>
    <t>Documento que contiene la constitución de familias en Hogar Sustituto</t>
  </si>
  <si>
    <t>Seguimiento Financiero - Metas Sociales y Financieras de los servicios de Protección</t>
  </si>
  <si>
    <t>Planillas de la Información MsyF</t>
  </si>
  <si>
    <t xml:space="preserve">- Grupo de Protección  </t>
  </si>
  <si>
    <t>Acta del Sistema Nacional Coordinador del Sistema de Responsabilidad Penal.</t>
  </si>
  <si>
    <t>De acuerdo al Decreto 1885 del 2015 donde se crea el CNSRPA, establece la corresponsabilidad que deben tener las distintas entidades del sistema frente al sistema de responsabilidad penal a nivel regional.</t>
  </si>
  <si>
    <t>Publicaciones en el espacio "Me Conoces"</t>
  </si>
  <si>
    <t>Herramienta para la búsqueda de la familia extensa de los NNA en el espacio institucional Me Conoces</t>
  </si>
  <si>
    <t>Informes de supervisión  a contratos de protección en las  modalidades  de Internado, Hogar Sustituto Entidad, Hogar Sustituto Unidad, Intervención de Apoyo - Apoyo Psicosocial y Apoyo Psicosocial Especializado</t>
  </si>
  <si>
    <t xml:space="preserve">Anexo No1 Supervisión verificación documental RD, Anexo 2 Supervisión visita modalidades RD, Anexo 3. supervisión, visita, servicio apoyo psicológico especializado, Anexo 4 Supervisión visita hogares sustitutos </t>
  </si>
  <si>
    <t>RELACIÓN_CON_EL_CIUDADANO</t>
  </si>
  <si>
    <t>Dirección de Servicios y Atención</t>
  </si>
  <si>
    <t xml:space="preserve">- Centro Zonal
- Dirección Regional
- Grupo de Asistencia Técnica
- Grupo de Planeación y Sistemas
- Grupo de Protección  </t>
  </si>
  <si>
    <t>Derechos de Petición, Quejas, Reclamos Denuncias y Sugerencias</t>
  </si>
  <si>
    <t>Solicitud verbal, escrita o electrónica que puede presentar toda persona natural o jurídica por cualquier canal de la Entidad.</t>
  </si>
  <si>
    <t>Director(a) de Servicios y Atención  </t>
  </si>
  <si>
    <t>Director(a) de Servicios y Atención
Director(a) regional
Coorinador(a) de Centro Zonal</t>
  </si>
  <si>
    <t>Información Herramienta Sistemas de Información Misional (SIM)</t>
  </si>
  <si>
    <t>Permite llevar a cabo el registro, la consulta, seguimiento y gestión de las peticiones registradas en el módulo de Atención al ciudadano.</t>
  </si>
  <si>
    <t>Información Herramienta SEAC</t>
  </si>
  <si>
    <t>Permite llevar a cabo el agendamiento de las citas a los profesionales del Centro Zonal, de acuerdo con tipos de peticiones que manejan asuntos extraprocesales y de asistencia y asesoría a la niñez y la familia.</t>
  </si>
  <si>
    <t>Documentación del Proceso de Relación con el Ciudadano- SIGE</t>
  </si>
  <si>
    <t>Corresponde a la documentación relacionada con procedimientos operativos o de soporte, planes y demás documentación del Sistema Integrado de gestión – SIGE, del proceso de relación con el ciudadano.</t>
  </si>
  <si>
    <t>Informe Retroalimentación Regional Afectada por las Alertas Eventos Críticos Canal Presencial v2</t>
  </si>
  <si>
    <t>Informe de retroalimentación a la Regional afectada, que
incluya las conclusiones y oportunidades de mejora del Proceso de Relación con el Ciudadano en el punto de atención.</t>
  </si>
  <si>
    <t>Respuesta a la Alerta de Evento Crítico del Canal Presencial</t>
  </si>
  <si>
    <t>Respuesta al requerimiento enviado por el Director de Servicios y Atención en los términos establecidos en el procedimiento P6.RC</t>
  </si>
  <si>
    <t>SERVICIOS_ADMINISTRATIVOS</t>
  </si>
  <si>
    <t>Grupo de Gestión Documental</t>
  </si>
  <si>
    <t>- Grupo de Gestión de Soporte  
- Grupo Administrativo</t>
  </si>
  <si>
    <t>Inventario Documental</t>
  </si>
  <si>
    <t xml:space="preserve">
El Inventario Documental es una herramienta archivística que describe la relación sistemática y detallada de las unidades documentales existentes en los archivos, siguiendo la organización de las series documentales .</t>
  </si>
  <si>
    <t>Director(a) Administrativo</t>
  </si>
  <si>
    <t>Coordinador(a) Grupo de Gestión Documental
Director(a) Regional
Coordinador(a) Grupo Administrativo</t>
  </si>
  <si>
    <t>Planilla unificada de entrega de comunicaciones Oficiales</t>
  </si>
  <si>
    <t>Es el registro que queda del procedimiento por medio del cual, las entidades ingresan en sus sistemas manuales o automatizados de correspondencia, todas las comunicaciones producidas o recibidas.</t>
  </si>
  <si>
    <t xml:space="preserve"> Acta de Eliminación Documental</t>
  </si>
  <si>
    <t>Documento que permite formalizar el procedimiento de eliminación de documentos.</t>
  </si>
  <si>
    <t xml:space="preserve"> Acta Legalización Transferencia Documental Secundaria</t>
  </si>
  <si>
    <t xml:space="preserve"> Documento con el que formaliza el traslado de documentación ya sea al Archivo Central o Histórico</t>
  </si>
  <si>
    <t>Cronograma Transferencias Primarias</t>
  </si>
  <si>
    <t>Cronograma Transferencias Primarias, calendario donde se definen las fechas y los volúmenes esperados de transferencias documentales</t>
  </si>
  <si>
    <t>Grupo de Planeación Administrativa</t>
  </si>
  <si>
    <t>Plan de Gestión Ambiental Regional y Sede de la Dirección General</t>
  </si>
  <si>
    <t xml:space="preserve">Documento en pdf que tiene como objetivo identificar, valorar y gestionar los aspectos ambientales y requisitos legales en la SDG y Regionales.
Este activo esta asociado al G4.SA GUÍA PARA LA ACTUALIZACIÓN DE LOS PLANES DE
GESTIÓN AMBIENTAL </t>
  </si>
  <si>
    <t>Coordinador(a) Grupo de Planeación Administrativa 
Director(a) Regional
Coordinador(a) Grupo Administrativo</t>
  </si>
  <si>
    <t>https://www.icbf.gov.co/apoyo/servicios-administrativos</t>
  </si>
  <si>
    <t>Matriz de Identificación y Valoración de Aspectos e Impactos Ambientales para Proyectos de Obra</t>
  </si>
  <si>
    <t>Formato en Excel que permite identificar y valorar los aspectos e impactos ambientales y requisitos legales asociados a los proyectos de infraestructura
Este activo esta asociado al P30.SA Procedimiento Gestión Ambiental de Proyectos de Infraestructura</t>
  </si>
  <si>
    <t>CRONOGRAMA DE EJECUCIÓN DEL PLAN DE GESTIÓN AMBIENTAL</t>
  </si>
  <si>
    <t>Documento que incluye los resultados del seguimiento a la generación de residuos.
Este activo esta asociado al P25.SA Procedimiento Manejo de Residuos Sólidos</t>
  </si>
  <si>
    <t xml:space="preserve">FORMATO CUADRO DE CONTROL DE RESIDUOS SÓLIDOS </t>
  </si>
  <si>
    <t xml:space="preserve">
Documento que incluye los resultados del seguimiento a la generación de residuos
Este activo esta asociado al P25.SA Procedimiento Manejo de Residuos Sólidos</t>
  </si>
  <si>
    <t xml:space="preserve"> ENCUESTA DE PERCEPCIÓN AMBIENTAL</t>
  </si>
  <si>
    <t xml:space="preserve">
Documento que contiene los resultados de la  evaluación al conocimiento de la gestión ambiental y percepción de los colaboradores en relación con los diferentes aspectos ambientales asociados a la gestión del ICBF.
Este activo esta asociado a la G4.SA Guía Actualización de los Planes de Gestión Ambiental</t>
  </si>
  <si>
    <t xml:space="preserve"> Ficha Técnica de Inventario Forestal </t>
  </si>
  <si>
    <t>Documento que contiene el diagnostico en términos de cantidad y  estado de los individuos arbóreos ubicados dentro de las sedes administrativas.
Este activo esta asociado al P28.SA Procedimiento Tramites y Permisos Ambientales</t>
  </si>
  <si>
    <t xml:space="preserve"> LISTA DE CHEQUEO AMBIENTAL </t>
  </si>
  <si>
    <t xml:space="preserve">
Documento que contiene la situación ambiental de las sedes administrativas del ICBF, a fin de identificar fortalezas y debilidades puntuales en el desempeño ambiental de la institución como seguimiento a la implementación y actualización del Plan de Gestión Ambiental.
Este activo esta asociado a la G4.SA Guía Actualización de los Planes de Gestión Ambiental </t>
  </si>
  <si>
    <t xml:space="preserve"> LISTA DE INSPECCIÓN AMBIENTAL PARA PROYECTOS DE INFRAESTRUCTURA</t>
  </si>
  <si>
    <t xml:space="preserve"> 
Documento que contiene la evaluación del cumplimiento Ambiental de las obras de construcción, adecuación, remodelación y mantenimiento de infraestructura encargada por el ICBF.
Este activo esta asociado al P30.SA Procedimiento Gestión Ambiental de Proyectos de Infraestructura</t>
  </si>
  <si>
    <t>FORMATO INSPECCIÓN PUNTOS ECOLÓGICOS Y CUARTO DE ALMACENAMIENTO</t>
  </si>
  <si>
    <t xml:space="preserve">
Documento que contiene los resultados de la  verificación las condiciones de los puntos ecológicos y cuartos de almacenamiento temporal de residuos
Este activo esta asociado al P25.SA Procedimiento Manejo de Residuos Sólidos</t>
  </si>
  <si>
    <t>MANEJO DE RESIDUOS PELIGROSOS</t>
  </si>
  <si>
    <t xml:space="preserve">
Documento donde se reporta la generación y gestión de residuos peligrosos . Este activo esta asociado al P27.SA Procedimiento Manejo Residuos Peligrosos </t>
  </si>
  <si>
    <t>PROGRAMAS  DE MANEJO DE RESIDUOS DE LA SEDE DE LA DIRECCIÓN GENERAL Y REGIONALES</t>
  </si>
  <si>
    <t>Documentos de planeación donde se describen cualitativa y cuantitativamente la generación de residuos y se formulan las medidas de manejo de los residuos
Este activo esta asociado a la G5.SA Guía Programa de Residuos</t>
  </si>
  <si>
    <t xml:space="preserve">REGISTROS DE LAS ACTIVIDADES DE GESTIÓN AMBIENTAL
</t>
  </si>
  <si>
    <t>Información que contiene los soportes de cumplimiento de las actividades de gestión ambiental tales como: Informes de sensibilización, informes de inspección, certificados de entrega y disposición final de residuos, informes ambientales de contratistas, fichas técnicas y hojas de seguridad de las sustancias químicas, entre otros</t>
  </si>
  <si>
    <t>Programación Comunicación Interna y Externa Eje Ambiental</t>
  </si>
  <si>
    <t>Documento que  contiene la programación de las actividades de comunicación interna y externa del eje ambiental
Este activo esta asociado al P29.SA Procedimiento Gestión Ambiental Administrativa</t>
  </si>
  <si>
    <t xml:space="preserve">Programación capacitaciones eje ambiental </t>
  </si>
  <si>
    <t>Documento que  contiene la programación y reporte de las actividades de capacitación del eje ambiental
Este activo esta asociado al P29.SA Procedimiento Gestión Ambiental Administrativa</t>
  </si>
  <si>
    <t>Plan Operativo del Sistema de Gestión Ambiental</t>
  </si>
  <si>
    <t xml:space="preserve">
Documento que  contiene las actividades del Sistema de Gestión Ambiental para la vigencia junto con su reporte de cumplimiento
Este activo esta asociado al P29.SA Procedimiento Gestión Ambiental Administrativa</t>
  </si>
  <si>
    <t>Matriz de aspectos e impactos ambientales, requisitos legales y otros requisitos, Regional y Sede de la Dirección General</t>
  </si>
  <si>
    <t>Archivo en Excel que contiene la identificación y valoración de los aspectos e impactos ambientales, evaluación de los requisitos legales y otros requisitos, así como, las acciones implementadas para la prevención y control de los aspectos e impactos y cumplimiento de requisitos. 
Este activo esta asociado al P22.SA PROCEDIMIENTO IDENTIFICACIÓN Y VALORACIÓN DE
ASPECTOS E IMPACTOS AMBIENTALES, REQUISITOS LEGALES
Y OTROS REQUISITOS.</t>
  </si>
  <si>
    <t>MANEJO DE RESIDUOS ESPECIALES</t>
  </si>
  <si>
    <t xml:space="preserve">
Documento donde se reporta la generación de residuos especiales
Este activo esta asociado al P57.SA Procedimiento Manejo Residuos Especiales</t>
  </si>
  <si>
    <t>IDENTIFICACIÓN DE RESIDUOS PELIGROSOS</t>
  </si>
  <si>
    <t>Documento donde se identifican los residuos peligrosos generados. Este activo esta asociado a la G5.SA Guía Programa de Residuos</t>
  </si>
  <si>
    <t>- Grupo de Gestión de Soporte  
- Grupo de Planeación y Sistemas
- Grupo Administrativo</t>
  </si>
  <si>
    <t xml:space="preserve">INFORME DE SERVICIOS PÚBLICOS </t>
  </si>
  <si>
    <t>Documento donde está consignada la información de los reportes de consumo de agua, energía, telefonía y gas natural</t>
  </si>
  <si>
    <t>Solicitud de Necesidades Presupuestales</t>
  </si>
  <si>
    <t xml:space="preserve">Comprende la planeación de recursos de soporte para las Regionales, movimientos presupuestales, vigencias futuras y necesidades de caja para el pago de compromisos. </t>
  </si>
  <si>
    <t>Seguimiento y control presupuestal</t>
  </si>
  <si>
    <t>Comprende el seguimiento y control sobre la planeación, compromisos y ejecución presupuestal de los recursos en las Regionales.</t>
  </si>
  <si>
    <t>- Grupo de Gestión de Soporte  
- Grupo Administrativo  
- Grupo Financiero</t>
  </si>
  <si>
    <t>SEGUIMIENTO CUENTAS POR PAGAR VIGENCIA ANTERIOR</t>
  </si>
  <si>
    <t>Archivo en formato Excel donde se consolidan los valores catalogados como cuentas por pagar (diferencia entre obligación y pagos) de la vigencia anterior, de todas las Regionales del ICBF, y que deben ser canceladas en un periodo máximo de tiempo</t>
  </si>
  <si>
    <t>SEGUIMIENTO RESERVAS VIGENCIA ANTERIOR</t>
  </si>
  <si>
    <t xml:space="preserve">
Archivo en formato Excel donde se consolidan los valores catalogados como reservas (diferencia entre compromiso y obligación) de la vigencia anterior, de todas las Regionales del ICBF, y que deben ser canceladas en un periodo máximo de tiempo</t>
  </si>
  <si>
    <t>Grupo de Almacén e inventarios</t>
  </si>
  <si>
    <t>Reportes de Almacén</t>
  </si>
  <si>
    <t>Documentos que se extraen del aplicativo SEVEN ERP derivado de la información registrada a través de los movimientos de almacén, entre los cuales se encuentran (Movimiento mensual, Balance de almacén por niveles, Tarjeta de Kárdex, Depreciación/amortización Clase de Bodega, Depreciación/amortización acumulada por clase de bodega, entre otros)
Este activo está asociado a los Procedimientos P2.SA-P5.SA-P7.SA-P10.SA-P23.SA y a la Guía de Gestión de Bienes G2.SA</t>
  </si>
  <si>
    <t>Coordinador(a) Grupo de Almacén e Inventarios
Coordinador(a) Grupo Administrativo</t>
  </si>
  <si>
    <t>Comprobante de Almacén</t>
  </si>
  <si>
    <t>Esta subserie documental contiene los registros y el control de ingreso, egreso, traslado y baja de bienes muebles al almacén, en concordancia con la Resolución 060 de 2013 modificada por la Resolución 2699 de 2016 la cual adiciona el artículo 22 A, numeral 7.
Una vez cumplido el tiempo de retención en el archivo central, esta subserie se eliminará de acuerdo con el procedimiento establecido por la entidad (Ver introducción numeral 3.5.3), ya que pierde sus valores administrativos y fiscales, adicionalmente la información se encuentra en los libros contables.</t>
  </si>
  <si>
    <t>Subserie documental que hace referencia a los informes de gestión presentados por cumplimiento de sus funciones en concordancia con la Resolución 060 de 2013 modificada por la Resolución 2699 de 2016 la cual adiciona el artículo 22 A, numeral 19 y la Ley 951 de 2005.
Una vez cumplido el tiempo de retención en el archivo central, la documentación de esta subserie pierde sus valores administrativos dado que la información está consolidada en el informe de gestión del superior jerárquico, por lo cual se elimina de acuerdo con el procedimiento establecido por la entidad (Ver introducción numeral 3.5.3).</t>
  </si>
  <si>
    <t>Inventario Individual de bienes muebles asignados</t>
  </si>
  <si>
    <t>Esta subserie contiene los registros de bienes prestados a funcionarios de la entidad para el desarrollo de sus funciones, en concordancia con Resolución 060 de 2013 modificada por la Resolución 2699 de 2016 la cual adiciona el artículo 22 A.
Una vez cumplido el tiempo de retención en el archivo central, la documentación de esta subserie pierde sus valores administrativos, por lo cual se elimina de acuerdo con el procedimiento establecido por la entidad (Ver introducción numeral 3.5.3).
Este activo está asociado al Procedimiento Toma Física de Inventarios P23.SA y a la Guía de Gestión de Bienes</t>
  </si>
  <si>
    <t>Ficha Comercial Automotores</t>
  </si>
  <si>
    <t xml:space="preserve">Este activo está asociado al Procedimiento Baja Definitiva de Bienes Muebles P2.SA Registro F4.P2.SA    La ficha comercial de vehículos solo se realizará cuando la destinación de los
mismos corresponda a venta o enajenación a título gratuito. Cuando la definición de destinación sea la eliminación solo se deberá realizar la certificación para trámite de baja. La certificación para trámite de baja debe estar suscrita por el Coordinador del Grupo Almacén e Inventarios en la Sede de la Dirección General y el Coordinador del Grupo Administrativo o Soporte de la Regional donde certifica que se han surtido todos los trámites necesarios para llegar a esta instancia.    </t>
  </si>
  <si>
    <t>Grupo de Apoyo Logístico</t>
  </si>
  <si>
    <t>AIRE ACONDICIONADO</t>
  </si>
  <si>
    <t>Dispositivo para mantener la temperatura apropiada de los centros de cableado</t>
  </si>
  <si>
    <t>Coordinador(a) Grupo Apoyo Logístico
Director(a) Regional
Coordinador(a) Grupo Administrativo</t>
  </si>
  <si>
    <t>Areas Seguras</t>
  </si>
  <si>
    <t>PLANTA ELECTRICA</t>
  </si>
  <si>
    <t>Dispositivo para mantener el fluido eléctrico a la infraestructura física</t>
  </si>
  <si>
    <t>Historial de vehículos</t>
  </si>
  <si>
    <t>Esta subserie contiene los documentos de los diferentes vehículos en el tiempo que la entidad es propietaria de ellos. Estos documentos se generan en concordancia con la Resolución 060 de 2013, artículo 19.
Esta subserie permanece en el archivo de gestión hasta que los vehículos dejen de estar en custodia de la entidad o hasta que el ICBF ya no sea su titular. El tiempo de retención se cuenta cuando se cumpla el parámetro anterior. Una vez cumplido el tiempo de retención en el archivo central, se puede eliminar de acuerdo con el procedimiento establecido por la entidad (Ver introducción numeral 3.5.3), pues habrá perdido sus valores legales y administrativos</t>
  </si>
  <si>
    <t>Grupo de Gestión de Bienes</t>
  </si>
  <si>
    <t xml:space="preserve">Comité de Gestión de Bienes </t>
  </si>
  <si>
    <t>Es el control a las sesiones del comité de gestión de Bienes</t>
  </si>
  <si>
    <t>Coordinador(a) Grupo de Gestión de Bienes
Coordinador(a) Grupo Administrativo en Regionales</t>
  </si>
  <si>
    <t xml:space="preserve"> Contratos de Comodatos</t>
  </si>
  <si>
    <t>Es el control a los bienes inmuebles recibidos y entregados en comodato para la prestación de los servicios del ICBF a través de sus diferentes programas misionales</t>
  </si>
  <si>
    <t>Coordinador(a) Grupo de Gestión de Bienes
Director(a) Regional
Coordinador(a) Grupo Administrativo</t>
  </si>
  <si>
    <t>Normatividad Grupo Gestión de Bienes y Conceptos Jurídicos</t>
  </si>
  <si>
    <t>Es la normativas que rige al Grupo de Gestión de Bienes del ICBF</t>
  </si>
  <si>
    <t>https://www.icbf.gov.co/normativa</t>
  </si>
  <si>
    <t>Conciliación información Contabilidad -modulo de activos aplicativo SEVEN ERP</t>
  </si>
  <si>
    <t>Es el control a la depuración de las diferencias mensuales de información  presentadas entre los  registros del SEVEN ERP VS los del  SIIF Nación del ICBF.</t>
  </si>
  <si>
    <t>Informe mensual de ejecución del programa de seguros, siniestros e inclusiones</t>
  </si>
  <si>
    <t>Es el control al desempeño del programa de seguros implementado por el ICBF de bienes muebles e inmuebles, en el cual se refleja el comportamiento de las reclamaciones</t>
  </si>
  <si>
    <t>Bienes Inmuebles entregados en comodato con contrato de aporte</t>
  </si>
  <si>
    <t>Definir las actividades que deben adelantarse para entregar, en calidad de comodato, a los operadores que suscriban contratos de aporte con el ICBF bienes inmuebles para la ejecución de sus programas. 
Este activo relacionado permite cumplir lo establecido en el procedimiento P9.SA del proceso de servicios administrativos a cargo del Grupo Gestión de Bienes</t>
  </si>
  <si>
    <t>Recibo de bienes inmuebles</t>
  </si>
  <si>
    <t>Este activo permite dar ingreso en las Regionales y en la Sede de la Dirección General a los bienes adjudicados al Instituto Colombiano de Bienestar Familiar por vocaciones hereditarias y cumplir lo establecido en el procedimiento P13.SA del proceso de servicios administrativos a cargo del Grupo Gestión de Bienes</t>
  </si>
  <si>
    <t>Inspección ocular</t>
  </si>
  <si>
    <t>Este activo permite verificar el estado de los bienes inmuebles  ingresados en las Regionales y en la Sede de la Dirección General adjudicados al Instituto Colombiano de Bienestar Familiar por vocaciones hereditarias y cumplir lo establecido en el procedimiento P13.SA del proceso de servicios administrativos a cargo del Grupo Gestión de Bienes</t>
  </si>
  <si>
    <t>Formato de manifestación de interés</t>
  </si>
  <si>
    <t xml:space="preserve">Son las comunicaciones remitidas a los oferentes de las donaciones sobre la decisión del Director Administrativo de aceptación o negación de la donaciones ofertadas conforme a lo definido en el procedimiento de donaciones en especie P62.SA y la Resolución 474 de 2021. </t>
  </si>
  <si>
    <t>Entrega de donaciones a beneficiarios finales</t>
  </si>
  <si>
    <t xml:space="preserve">Entrega de donaciones a los usuarios que definió el ICBF conforme a lo definido en el procedimiento  de donaciones en especia P62.SA y la resolución 474 de 2021. </t>
  </si>
  <si>
    <t>Ficha técnica de inmuebles</t>
  </si>
  <si>
    <t xml:space="preserve"> Este activo permite conocer el estado de la enajenación de los bienes inmuebles que hacen parte del patrimonio del ICBF y que
no requiere para sus actividades misionales e institucionales de forma directa o a través de intermediario idóneo, de acuerdo con los mecanismos de venta dispuestos por la normatividad aplicable vigente y  cumplir lo establecido en el procedimiento P15.SA del proceso de servicios administrativos a cargo del Grupo Gestión de Bienes</t>
  </si>
  <si>
    <t xml:space="preserve">
- Grupo de Gestión de Soporte  
- Grupo Administrativo  </t>
  </si>
  <si>
    <t>Entrega de Bienes inmuebles en comodato</t>
  </si>
  <si>
    <t>Este activo permite definir las actividades que deben adelantarse para entregar, a los operadores de programas del ICBF y a entes públicos o privados, en calidad de comodato, bienes inmuebles de propiedad del Instituto Colombiano de Bienestar Familiar, para la ejecución de sus programas y/o actividades complementarias y cumplir lo establecido en el procedimiento P18.SA del proceso de servicios administrativos a cargo del Grupo Gestión de Bienes</t>
  </si>
  <si>
    <t>Ingreso de Bienes inmuebles en comodato</t>
  </si>
  <si>
    <t>Este activo permite registrar contablemente en las Regionales los bienes inmuebles de propiedad de terceros, recibidos en calidad de comodato y requeridos por el Instituto para ser utilizados en la ejecución de programas, para el funcionamiento de las diferentes dependencias y cumplir lo establecido en el procedimiento P19.SA del proceso de servicios administrativos a cargo del Grupo Gestión de Bienes</t>
  </si>
  <si>
    <t>Cuestionario cálculo índice de deterioro</t>
  </si>
  <si>
    <t>Este activo permite garantizar el adecuado registro en el aplicativo de administración de inmuebles y de los estados financieros del ICBF, el deterioro del valor de los bienes inmuebles a cargo del ICBF que se les presente esta situación y cumplir lo establecido en el procedimiento P49.SA del proceso de servicios administrativos a cargo del Grupo Gestión de Bienes.</t>
  </si>
  <si>
    <t>Reclamación Siniestros</t>
  </si>
  <si>
    <t>Este activo permite atender y asistir oportunamente los siniestros reportados por la Sede de la Dirección General y las Direcciones Regionales, de acuerdo con los parámetros establecidos por el ICBF y la(s) Compañía(s) de Seguros, con el fin de obtener las indemnizaciones correspondientes ,así como cumplir lo establecido en el procedimiento P8.SA del proceso de servicios administrativos a cargo del Grupo Gestión de Bienes</t>
  </si>
  <si>
    <t xml:space="preserve">- Grupo de Gestión de Soporte  
- Grupo Administrativo  </t>
  </si>
  <si>
    <t>Planilla de Comunicaciones Oficiales Enviadas</t>
  </si>
  <si>
    <t>Planilla de Préstamo y consulta de expedientes</t>
  </si>
  <si>
    <t>Es el registro que queda del procedimiento por medio del cual, los archivos centrales controlan el préstamo de los expedientes de  los cuales son custodios</t>
  </si>
  <si>
    <t xml:space="preserve">- Centro Zonal
- Grupo de Gestión de Soporte  
- Grupo Administrativo </t>
  </si>
  <si>
    <t>Acta de Transferencia Documental primaria</t>
  </si>
  <si>
    <t>Por la cual se formaliza el traslado de documentación de las oficinas  al Archivo Central</t>
  </si>
  <si>
    <t xml:space="preserve"> Limpieza y Desinfección de Áreas de Archivo</t>
  </si>
  <si>
    <t>Registro de las limpiezas y desinfección que se realiza a los depósitos de archivo del ICBF.</t>
  </si>
  <si>
    <t>Concepto Ambiental para la Destinación de Bienes Muebles</t>
  </si>
  <si>
    <t>Este activo está asociado al Procedimiento para Definir la Destinación de Bienes Muebles P5.SA</t>
  </si>
  <si>
    <t>Coordinador(a) Grupo de Almacén e Inventarios
Director(a) Regional
Coordinador(a) Grupo Administrativo</t>
  </si>
  <si>
    <t>Certificación de Estado de los Bienes</t>
  </si>
  <si>
    <t>Este activo está asociado al Procedimiento para Definir la Destinación de Bienes Muebles P5.SA Registro F2.P5.SA   Este formato se diligencia cuando los bienes relacionados no se requieren para el normal funcionamiento de la entidad  por (inservibles o por no ser de utilidad para el ICBF) y se puede proceder a efectuar el Procedimiento de Baja Definitiva de Bienes Muebles (P2.SA), por venta, remate, permuta, cesión a título gratuito y/o eliminación definitiva, de conformidad con lo que disponga el Comité de Bienes.</t>
  </si>
  <si>
    <t>Plan Distribución</t>
  </si>
  <si>
    <t>Este activo está asociado al Procedimiento Ingreso de Bienes Muebles al Almacén P7.SA    Este formato es diligenciado por Ingenieros designados por la SRT ( Parque computacional y repuestos ) y en este formato se discrimina nombre completo, cedula, ubicación del cuentadante, elemento a asignar y número de ticket ).</t>
  </si>
  <si>
    <t>Plan Asignación Individual</t>
  </si>
  <si>
    <t>Este activo está asociado al Procedimiento Ingreso de Bienes Muebles al Almacén P7.SA   Este formato además de relacionar los bienes asignados a cada cuentadante sirve como soporte para realizar los movimientos correspondientes al aplicativo SEVEN que están bajo la responsabilidad de cada almacenista.</t>
  </si>
  <si>
    <t>Solicitud de Despacho de Bienes</t>
  </si>
  <si>
    <t>Este activo está asociado a la Guía de Gestión de Bienes G2.SA  Este formato se diligencia como registro de los egresos de bienes y debe estar soportado en las requisiciones según el procedimiento egreso por entrega o suministro de elementos, con los formatos establecidos.</t>
  </si>
  <si>
    <t>- Centro Zonal
- Grupo de Gestión de Soporte  
- Grupo de Protección  
- Grupo Administrativo</t>
  </si>
  <si>
    <t>Traslado Elementos Devolutivos</t>
  </si>
  <si>
    <t>Este activo está asociado a la Guía de Gestión de Bienes G2.SA  Formato F3.G2.SA Aplica para los movimientos de inventarios de elementos de carácter devolutivo entre responsables y entre éstos y los almacenistas. Para esta gestión es pertinente diligenciar este formato por parte de los colaboradores que intervienen en el traslado así mismo al momento del retiro de la entidad haciendo entrega de los bienes que tienen a su cargo.</t>
  </si>
  <si>
    <t>Devolución de Bienes al Almacén</t>
  </si>
  <si>
    <t>Este activo está asociado a la Guía de Gestión de Bienes G2.SA  Formato F2.G2.SA, este formato se diligencia relacionando las entregas al almacén de los bienes debido a su estado de deterioro, obsolescencia, retiro de un colaborador o cambio de elementos, aun así se encuentren en buen estado o no presten servicio alguno en las dependencias. Dichas entregas son realizadas al almacén, por los colaboradores o terceros que tengan los bienes bajo su cuidado y se encuentren en el inventario individual.</t>
  </si>
  <si>
    <t>Acta Comité de Bienes</t>
  </si>
  <si>
    <t>Este activo está asociado al Procedimiento para Definir la Destinación de Bienes Muebles P5.SA   Registro F3.P5.SA,  este formato aplica para todas las regionales y se diligencia siempre que se realiza un Comité de Bienes con el fin de dejar evidencia de los temas tratados como Fecha y Hora de Inicio, Objetivo de la reunión, participantes, orden del día, recomendaciones del comité de bienes y por último hora de finalización y firmas de los participantes.</t>
  </si>
  <si>
    <t>Acta de Inspección Ocular</t>
  </si>
  <si>
    <t>Este activo está asociado al Procedimiento para Definir la Destinación de Bienes Muebles P5.SA  Formato F1.P5.SA Este formato se genera en virtud a la realización de una inspección o verificación física de los elementos que hacen
parte de los inventarios, donde se discriminan sus características y el estado en que se encuentran</t>
  </si>
  <si>
    <t>Acta Entrega de Bienes Muebles</t>
  </si>
  <si>
    <t>Este activo está asociado al Procedimiento Baja Definitiva de Bienes Muebles P2.SA   Registro F2.P2.SA  Este formato aplica cuando se procede a entregar el bien una vez se ha definido a quien corresponda y el objetivo es dejar la evidencia correspondiente de donde quedan</t>
  </si>
  <si>
    <t>Ficha Comercial Bienes Muebles</t>
  </si>
  <si>
    <t xml:space="preserve">Este activo está asociado al Procedimiento Baja Definitiva de Bienes Muebles P2.SA  Registro F1.P2.SA   La ficha comercial de Bienes Muebles solo se realizará cuando la destinación de los
mismos corresponda a venta o enajenación a título gratuito. Cuando la definición de destinación sea la eliminación solo se deberá realizar la certificación para trámite de baja. La certificación para trámite de baja debe estar suscrita por el Coordinador del Grupo Almacén e Inventarios en la Sede de la Dirección General y el Coordinador del Grupo Administrativo o Soporte de la Regional donde certifica que se han surtido todos los trámites necesarios para llegar a esta instancia.    </t>
  </si>
  <si>
    <t>https://www.icbf.gov.co/secretaria-general/direccion-administrativa/almacen-e-inventarios</t>
  </si>
  <si>
    <t xml:space="preserve">Certificación para Tramite de Baja </t>
  </si>
  <si>
    <t>Este activo está asociado al Procedimiento Baja Definitiva de Bienes Muebles P2.SA  Registro F3.P2.SA  Este formato aplica cuando la definición de destinación de los bienes sea la eliminación, debe estar suscrita por el Coordinador del Grupo Almacén e Inventarios en la Sede de la Dirección General y el Coordinador del Grupo Administrativo o Soporte de la Regional donde certifica que se han surtido todos los trámites necesarios para llegar a esta instancia</t>
  </si>
  <si>
    <t>Inventario de Bienes Muebles</t>
  </si>
  <si>
    <t>En esta subserie se encuentran los reportes de los elementos devolutivos y de consumo utilizados por trabajadores y contratistas de la entidad, en concordancia con la Resolución 2859 artículo 13, modificado por la Resolución 577 de 2015.
Una vez cumplido el tiempo de retención en el archivo central, la documentación de esta subserie pierde sus valores administrativos, por lo cual se elimina de acuerdo con el procedimiento establecido por la entidad (Ver introducción numeral 3.5.3)
Este activo está asociado al Procedimiento Toma Física de Inventarios P23.SA y a la Guía de Gestión de Bienes.</t>
  </si>
  <si>
    <t>- Grupo Jurídico  
- Grupo Administrativo</t>
  </si>
  <si>
    <t>Denuncias Vocaciones hereditarias</t>
  </si>
  <si>
    <t>Es el control a los bienes inmuebles denunciados por  la ciudadanía por concepto de vocaciones hereditarias</t>
  </si>
  <si>
    <t>Pago de participaciones económicas</t>
  </si>
  <si>
    <t>Es el control de los pagos de las participaciones económicas  sobre los bienes inmuebles denunciados por  la ciudadanía por concepto de vocaciones hereditarias.</t>
  </si>
  <si>
    <t>saneamiento jurídico administrativo de inmuebles</t>
  </si>
  <si>
    <t>Es el control a las gestión sobre los inmuebles invadidos y en saneamiento jurídico administrativo</t>
  </si>
  <si>
    <t xml:space="preserve">- Grupo Administrativo  </t>
  </si>
  <si>
    <t>Legalización  de Construcciones en Curso y Bienes</t>
  </si>
  <si>
    <t>Es el control a los saldos de bienes y construcciones en curso legalizados y pendientes de legalizar</t>
  </si>
  <si>
    <t>Relación de inmuebles para avalúo</t>
  </si>
  <si>
    <t>Este activo permite contar con informes de avalúo que permitan actualizar el valor comercial de los bienes para su enajenación y/o para su saneamiento Jurídico - Administrativo y cumplir lo establecido en el procedimiento P12.SA del proceso de servicios administrativos a cargo del Grupo Gestión de Bienes</t>
  </si>
  <si>
    <t>Análisis de utilidad</t>
  </si>
  <si>
    <t>Este activo permite en las Regionales y en la Sede de la Dirección General valorar la utilidad (uso) de los bienes adjudicados al Instituto Colombiano de Bienestar Familiar por vocaciones hereditarias y cumplir lo establecido en el procedimiento P13.SA del proceso de servicios administrativos a cargo del Grupo Gestión de Bienes</t>
  </si>
  <si>
    <t>Recepción y retiro de mercancías donadas</t>
  </si>
  <si>
    <t>Este activo permite garantizar una efectiva recepción, custodia, asignación y distribución de las mercancías donadas al Instituto Colombiano de Bienestar Familiar y cumplir lo establecido en el procedimiento P14.SA del proceso de servicios administrativos a cargo del Grupo Gestión de Bienes</t>
  </si>
  <si>
    <t>Certificado de donación</t>
  </si>
  <si>
    <t>Este activo garantiza el recibo de las mercancías donadas al Instituto Colombiano de Bienestar Familiar y cumplir lo establecido en el procedimiento P14.SA del proceso de servicios administrativos a cargo del Grupo Gestión de Bienes</t>
  </si>
  <si>
    <t>Estudio de títulos bienes inmuebles</t>
  </si>
  <si>
    <t>Este activo permite conocer  el estado del saneamiento jurídico y administrativo de los bienes inmuebles de propiedad del Instituto Colombiano de Bienestar Familiar, identificando y gestionando los trámites tendientes a la cancelación de los gravámenes, medidas cautelares, limitaciones al dominio y demás situaciones que afecten la libre disposición del bien, para que una vez saneados puedan destinarse al cumplimiento de la actividad misional del ICBF o se incluyan al Plan de Enajenación Onerosa de la Entidad, conforme se haya determinado en el respectivo análisis de utilidad. 
De la misma forma, este activo permite cumplir lo establecido en el procedimiento P16.SA del proceso de servicios administrativos a cargo del Grupo Gestión de Bienes</t>
  </si>
  <si>
    <t>Diagnóstico de  inmuebles en saneamiento</t>
  </si>
  <si>
    <t>Este activo permite conocer  el Diagnóstico del estado del saneamiento jurídico y administrativo de los bienes inmuebles de propiedad del Instituto Colombiano de Bienestar Familiar, identificando y gestionando los trámites tendientes a la cancelación de los gravámenes, medidas cautelares, limitaciones al dominio y demás situaciones que afecten la libre disposición del bien, para que una vez saneados puedan destinarse al cumplimiento de la actividad misional del ICBF o se incluyan al Plan de Enajenación Onerosa de la Entidad, conforme se haya determinado en el respectivo análisis de utilidad. 
De la misma forma, este activo permite cumplir lo establecido en el procedimiento P16.SA del proceso de servicios administrativos a cargo del Grupo Gestión de Bienes</t>
  </si>
  <si>
    <t>Levantamiento topográfico</t>
  </si>
  <si>
    <t>Es un estudio descriptivo  de un terreno en el cual se tienen en cuente las características físicas (ubicación), geográficas y geológicas</t>
  </si>
  <si>
    <t>- Centro Zonal
- Grupo Administrativo  
- Grupo de Contratación</t>
  </si>
  <si>
    <t xml:space="preserve"> Monitoreo y Control de Condiciones Ambientales</t>
  </si>
  <si>
    <t>Reporte de la medición de variables medioambientales, los rangos de temperatura y humedad relativa, registrados en los archivos del ICBF.</t>
  </si>
  <si>
    <t xml:space="preserve"> Levantamiento de Condiciones Físicas, Ambientales y Prevención de Emergencias</t>
  </si>
  <si>
    <t>Reporte de las condiciones que presentan los depósitos del archivo del ICBF</t>
  </si>
  <si>
    <t>EXPEDIENTE DE LOS INMUEBLES (CARPETAS)</t>
  </si>
  <si>
    <t xml:space="preserve">Son aquellos expedientes que se tienen en el Grupo de Gestión de Bienes y en los almacenes de las 33 regionales que contienen toda la tradición de los inmuebles y su documentación soporte desde su ingreso al ICBF hasta la Fecha incluyendo el pago de servicios públicos, certificados de tradición, Impuestos y demás soportes que indica la Guía de Gestión de bienes. </t>
  </si>
  <si>
    <t>Informe Seguimiento y control pago impuesto predial</t>
  </si>
  <si>
    <t>Documento donde está consignada la información de los reportes correspondientes a los pagos del impuesto predial de los inmuebles a cargo del ICBF.
Este activo esta asociado al Procedimiento Seguimiento y Control al pago impuesto predial (P61.SA)</t>
  </si>
  <si>
    <t>Avances, seguimiento y cargue de evidencias a los Planes de Mejoramiento a cargo del Grupo de Gestión de Bienes</t>
  </si>
  <si>
    <t>Saneamiento ambiental bodegas de archivo</t>
  </si>
  <si>
    <t>Registro de las acciones tendientes al saneamiento ambiental que se realiza a los depósitos de archivo del ICBF.</t>
  </si>
  <si>
    <t>- AMAZONAS 
- GUAINÍA 
- VAUPÉS
- VICHADA
- SEDE DE LA DIRECCION GENERAL</t>
  </si>
  <si>
    <t>Información de File Server</t>
  </si>
  <si>
    <t>Archivos o carpetas almacenadas en File Server</t>
  </si>
  <si>
    <t>- CESAR 
- CHOCÓ 
- CÓRDOBA
- LA GUAJIRA
- NARIÑO
- NORTE DE SANTANDER
- RISARALDA
- VAUPÉS
- VICHADA</t>
  </si>
  <si>
    <t>Cálculo de Costos Variables de Acuerdo a Niños y Niñas Atendidos CRN</t>
  </si>
  <si>
    <t>Documento soporte para la facturación, y que debe adjuntarse para realizar el pago.</t>
  </si>
  <si>
    <t>Seguimiento Ejecución Presupuestal CRN</t>
  </si>
  <si>
    <t>Datos Contrato e Informe Mensual CRN</t>
  </si>
  <si>
    <t>¡Antes de imprimir este documento… piense en el medio ambiente!
Cualquier copia impresa de este documento se considera como COPIA NO CONTROLADA</t>
  </si>
  <si>
    <t> </t>
  </si>
  <si>
    <t>Fecha de generación de la información</t>
  </si>
  <si>
    <t>Nombre del responsable de la producción de la información (Área)</t>
  </si>
  <si>
    <t>Nombre del responsable  de la información (Área)</t>
  </si>
  <si>
    <t>Objetivo legitimo de la excepción (Ley 1712 de 2014)</t>
  </si>
  <si>
    <t>Fundamento Jurídico de la Excepción</t>
  </si>
  <si>
    <t>Excepción total o parcial</t>
  </si>
  <si>
    <t>Fecha de la Calificación</t>
  </si>
  <si>
    <t>Plazo de la clasificación o reserva</t>
  </si>
  <si>
    <t>Información especifica con el carácter de reservada o clasificada</t>
  </si>
  <si>
    <t>AUDIO</t>
  </si>
  <si>
    <t>Grabaciones de llamadas</t>
  </si>
  <si>
    <t xml:space="preserve">PERMANENTE </t>
  </si>
  <si>
    <t>Art. 19 lit. g) Ley 1712 de 2014</t>
  </si>
  <si>
    <t>Art. 15 Constitución Política - Artículo 5 Ley 1581 de 2012, Artículo 18 literal a) Ley 1712 de 2014</t>
  </si>
  <si>
    <t>TOTAL</t>
  </si>
  <si>
    <t>PERMANENTE</t>
  </si>
  <si>
    <t>Grabación de llamadas recibidas a través del Operador del Centro de Contacto</t>
  </si>
  <si>
    <t>Base de datos de aplicación ADMINSIM</t>
  </si>
  <si>
    <t xml:space="preserve">Art. 18 lit. a) Ley 1712 de 2014 </t>
  </si>
  <si>
    <t>PARCIAL</t>
  </si>
  <si>
    <t>Base de datos que contiene la información funcional de la aplicación ADMINSIM</t>
  </si>
  <si>
    <t>Base de datos de aplicación ADA (GELADO - PSI)</t>
  </si>
  <si>
    <t>Base de datos que contiene la información funcional de la aplicación ADA (GELADO - PSI)</t>
  </si>
  <si>
    <t>Base de datos de aplicación ICBFSEAC</t>
  </si>
  <si>
    <t>Base de datos que contiene la información funcional de la aplicación ICBFSEAC</t>
  </si>
  <si>
    <t>Base de datos de aplicación ISOLUCION (WEB)</t>
  </si>
  <si>
    <t>Base de datos de aplicación WEBKACTUS</t>
  </si>
  <si>
    <t>Base de datos que contiene la información funcional de la aplicación WEBKACTUS, KACTUSSO, KACTUSRI</t>
  </si>
  <si>
    <t>Base de datos de aplicación SCAD</t>
  </si>
  <si>
    <t>Base de datos que contiene la información funcional de la aplicación SCAD (ScadDB)</t>
  </si>
  <si>
    <t>Base de datos de aplicación SIM</t>
  </si>
  <si>
    <t>Base de datos que contiene la información funcional de la aplicación SIM</t>
  </si>
  <si>
    <t>Base de datos de aplicación DES</t>
  </si>
  <si>
    <t>Base de datos que contiene la información funcional de la aplicación DES</t>
  </si>
  <si>
    <t>Base de datos de aplicación PEI</t>
  </si>
  <si>
    <t>Base de datos que contiene la información funcional de la aplicación PEI</t>
  </si>
  <si>
    <t>Base de datos de aplicación RPA</t>
  </si>
  <si>
    <t>Base de datos que contiene la información funcional de la aplicación RPA</t>
  </si>
  <si>
    <t>Base de datos de aplicación RUB</t>
  </si>
  <si>
    <t>Base de datos que contiene la información funcional de la aplicación RUB</t>
  </si>
  <si>
    <t>Base de datos de aplicación SIF (PRESUPUESTO- TESORERIA - CONTABILIDAD)</t>
  </si>
  <si>
    <t>Base de datos que contiene la información funcional de la aplicación SIF (PRESUPUESTO- TESORERIA - CONTABILIDAD)</t>
  </si>
  <si>
    <t>Base de datos de aplicación SIGA</t>
  </si>
  <si>
    <t>Base de datos que contiene la información funcional de la aplicación SIGA</t>
  </si>
  <si>
    <t>Base de datos de aplicación CUENTAME</t>
  </si>
  <si>
    <t>Base de datos que contiene la información funcional de la aplicación CUENTAME</t>
  </si>
  <si>
    <t>Base de datos de aplicación NSIR</t>
  </si>
  <si>
    <t>Base de datos que contiene la información funcional de la aplicación NSIR</t>
  </si>
  <si>
    <t>Bases de datos de aplicación LICENCIAS DE FUNCIONAMIENTO</t>
  </si>
  <si>
    <t xml:space="preserve">Base de datos que contiene la información funcional de la aplicación LICENCIAS DE FUNCIONAMIENTO (LICENCIAS Y QOS) </t>
  </si>
  <si>
    <t>Base de datos de aplicación MÓDULO DE INFORMACIÓN TERRITORIAL - MIT</t>
  </si>
  <si>
    <t>Base de datos que contiene la información funcional de la aplicación MÓDULO DE INFORMACIÓN TERRITORIAL - MIT</t>
  </si>
  <si>
    <t>Base de datos de aplicación SICO</t>
  </si>
  <si>
    <t>Base de datos que contiene la información funcional de la aplicación SICO</t>
  </si>
  <si>
    <t>Base de datos de aplicación NMF</t>
  </si>
  <si>
    <t>Base de datos que contiene la información funcional de la aplicación NMF</t>
  </si>
  <si>
    <t>Base de datos de aplicación SIGEPCYP</t>
  </si>
  <si>
    <t>Base de datos que contiene la información funcional de la aplicación SIGEPCYP</t>
  </si>
  <si>
    <t>Base de datos de aplicación SEVEN</t>
  </si>
  <si>
    <t>Base de datos que contiene la información funcional de la aplicación SEVEN</t>
  </si>
  <si>
    <t>Base de datos de aplicación SUIN V2</t>
  </si>
  <si>
    <t>Base de datos que contiene la información funcional de la aplicación SUIN V2</t>
  </si>
  <si>
    <t>Base de datos de aplicación SUIN</t>
  </si>
  <si>
    <t>Base de datos que contiene la información funcional de la aplicación SUIN V0, SUIN V1</t>
  </si>
  <si>
    <t>Base de datos de aplicación GECO</t>
  </si>
  <si>
    <t>Base de datos que contiene la información funcional de la aplicación GECO</t>
  </si>
  <si>
    <t>Base de datos de aplicación PROVEEDORES</t>
  </si>
  <si>
    <t>Base de datos que contiene la información funcional de la aplicación PROVEEDORES</t>
  </si>
  <si>
    <t>Base de datos de aplicación SIRILI</t>
  </si>
  <si>
    <t>Base de datos que contiene la información funcional de la aplicación SIRILI</t>
  </si>
  <si>
    <t>Base de datos de aplicación BIENES MOSTRENCOS</t>
  </si>
  <si>
    <t>Base de datos que contiene la información funcional de la aplicación BIENES MOSTRENCOS</t>
  </si>
  <si>
    <t>Base de datos de aplicación AIPA</t>
  </si>
  <si>
    <t>Base de datos que contiene la información funcional de la aplicación AIPA</t>
  </si>
  <si>
    <t>Base de datos de aplicación MAGICINFO</t>
  </si>
  <si>
    <t>Base de datos que contiene la información funcional de la aplicación MAGICINFO</t>
  </si>
  <si>
    <t>Base de datos de aplicación PILA WEB</t>
  </si>
  <si>
    <t>Base de datos que contiene la información funcional de la aplicación PILA WEB</t>
  </si>
  <si>
    <t>Base de datos de aplicación SEACOnLine</t>
  </si>
  <si>
    <t>Base de datos que contiene la información funcional de la aplicación SEACOnLine</t>
  </si>
  <si>
    <t>Base de datos de aplicación SIEM</t>
  </si>
  <si>
    <t>Base de datos que contiene la información funcional de la aplicación SIEM</t>
  </si>
  <si>
    <t>Base de datos de aplicación SAC</t>
  </si>
  <si>
    <t>Base de datos que contiene la información funcional de la aplicación SAC</t>
  </si>
  <si>
    <t>Base de datos de aplicación SCM</t>
  </si>
  <si>
    <t>Base de datos que contiene la información funcional de la aplicación SCM</t>
  </si>
  <si>
    <t>Base de datos de aplicación YOCUIDO</t>
  </si>
  <si>
    <t>Base de datos que contiene la información funcional de la aplicación YOCUIDO</t>
  </si>
  <si>
    <t>Base de datos de aplicación ARGIS</t>
  </si>
  <si>
    <t>Base de datos que contiene la información funcional de la aplicación ARGIS</t>
  </si>
  <si>
    <t>Base de datos de aplicación AIPA WEB</t>
  </si>
  <si>
    <t>Base de datos que contiene la información funcional de la aplicación AIPA WEB</t>
  </si>
  <si>
    <t>Base de datos de aplicación LECTOR CHIP</t>
  </si>
  <si>
    <t>Base de datos que contiene la información funcional de la aplicación LECTOR CHIP</t>
  </si>
  <si>
    <t>Base de datos de aplicación SDAT</t>
  </si>
  <si>
    <t>Base de datos que contiene la información funcional de la aplicación SDAT</t>
  </si>
  <si>
    <t>Base de datos de aplicación HICO</t>
  </si>
  <si>
    <t>Base de datos que contiene la información funcional de la aplicación HICO</t>
  </si>
  <si>
    <t>Base de datos de aplicación RMED(WEB)</t>
  </si>
  <si>
    <t>Base de datos que contiene la información funcional de la aplicación RMED(WEB)</t>
  </si>
  <si>
    <t>Base de datos de aplicación SERVICIO TERCEROS</t>
  </si>
  <si>
    <t>Base de datos que contiene la información funcional de la aplicación SERVICIO TERCEROS</t>
  </si>
  <si>
    <t>Base de datos de aplicación TCAT</t>
  </si>
  <si>
    <t>Base de datos que contiene la información funcional de la aplicación TCAT</t>
  </si>
  <si>
    <t>Base de datos de aplicación SUICE</t>
  </si>
  <si>
    <t>Base de datos que contiene la información funcional de la aplicación SUICE</t>
  </si>
  <si>
    <t>Base de datos de aplicación APIS</t>
  </si>
  <si>
    <t>Base de datos que contiene la información funcional de la aplicación APIS</t>
  </si>
  <si>
    <t>Base de datos de aplicación SIG</t>
  </si>
  <si>
    <t>Base de datos que contiene la información funcional de la aplicación SIG</t>
  </si>
  <si>
    <t>Base de datos de aplicación Bienestar App</t>
  </si>
  <si>
    <t>Base de datos que contiene la información funcional de la aplicación Bienestar App</t>
  </si>
  <si>
    <t>Base de datos de aplicación ESTADO DE CUENTA</t>
  </si>
  <si>
    <t>Base de datos que contiene la información funcional de la aplicación ESTADO DE CUENTA</t>
  </si>
  <si>
    <t>Base de datos de aplicación DIAN REGIONAL</t>
  </si>
  <si>
    <t>Base de datos que contiene la información funcional de la aplicación DIAN REGIONAL</t>
  </si>
  <si>
    <t>Base de datos de aplicación DIAN CONSOLIDADO</t>
  </si>
  <si>
    <t>Base de datos que contiene la información funcional de la aplicación DIAN CONSOLIDADO</t>
  </si>
  <si>
    <t>Base de datos de aplicación IMPUESTOS DISTRITALES</t>
  </si>
  <si>
    <t>Art. 18 lit. a) Ley 1712 de 2014</t>
  </si>
  <si>
    <t>Artículo 5 Ley 1266 de 2008</t>
  </si>
  <si>
    <t>Permanente</t>
  </si>
  <si>
    <t>Datos privados financieros de proveedores y servidores públicos. Información sensible: Nombres y apellidos, identificación, bancos, tipos de cuentas, números de cuentas bancarias, valores a pagar de nomina de todos los empleados del Instituto.</t>
  </si>
  <si>
    <t>ICBF01</t>
  </si>
  <si>
    <t>ART. 15 Constitución Política, Arts. 5 y 7 Ley 1581 de 2012, Artículo 18 literal a) Ley 1712 de 2014</t>
  </si>
  <si>
    <t>Base de datos que contiene la información funcional de la aplicación ADMINISTRACION DE TERCEROS</t>
  </si>
  <si>
    <t>Base de datos de aplicación CONSULTAS HISTORICOS DIAN</t>
  </si>
  <si>
    <t>Datos personales que afecten la intimidad de las personas involucradas, información financiera</t>
  </si>
  <si>
    <t>Base de datos de aplicación SIMEI</t>
  </si>
  <si>
    <t>Datos privados que afecten la intimidad de personas, datos de niños, niñas y adolescentes</t>
  </si>
  <si>
    <t>Base de datos de aplicación Newsletters</t>
  </si>
  <si>
    <t>Datos personales que afecten la intimidad de las personas</t>
  </si>
  <si>
    <t>Base de datos de aplicación Escuela del ICBF</t>
  </si>
  <si>
    <t>Datos privados que afecten la intimidad de personas, datos de niños, niñas y adolescentes. Datos sensibles</t>
  </si>
  <si>
    <t>Base de datos de aplicación De cero a siempre</t>
  </si>
  <si>
    <t>Base de datos de aplicación Portal Niños y Niñas</t>
  </si>
  <si>
    <t>Base de datos de aplicación Portal Adolescentes</t>
  </si>
  <si>
    <t>Base de datos que contiene la información funcional de la aplicación Portal Adolescentes</t>
  </si>
  <si>
    <t>Base de datos de aplicación Portal Cautivo</t>
  </si>
  <si>
    <t>Datos privados que afecten la intimidad de  familias, datos sensibles, datos de niños, niñas y adolescentes</t>
  </si>
  <si>
    <t>Base de datos de aplicación Revista Digital</t>
  </si>
  <si>
    <t>Base de datos de aplicación SDAT PHP</t>
  </si>
  <si>
    <t>Base de datos que contiene la información funcional de la aplicación SDAT PHP</t>
  </si>
  <si>
    <t>Base de datos de aplicación Gestión del Cambio (Activa2)</t>
  </si>
  <si>
    <t>Art 5 Ley 1581 de 2012</t>
  </si>
  <si>
    <t>Base de datos Azure dbbnopi</t>
  </si>
  <si>
    <t>Subdirección de Sistemas Integrados</t>
  </si>
  <si>
    <t>Base de datos utilizada por el algoritmo de BETTO para el procesamiento de la información</t>
  </si>
  <si>
    <t xml:space="preserve">Oficina de Cooperación y Convenios </t>
  </si>
  <si>
    <t>Art. 24 Ley 1712 de 2014</t>
  </si>
  <si>
    <t>Base de datos de Proveedores</t>
  </si>
  <si>
    <t>Información de los proveedores potenciales y terceros de la Entidad</t>
  </si>
  <si>
    <t>Tabla de Control Twitter</t>
  </si>
  <si>
    <t>Herramienta en donde se relaciona los enlaces de las publicaciones realizadas en la cuenta de Twitter del ICBF</t>
  </si>
  <si>
    <t>Art. 19 Ley 1712 de 2014</t>
  </si>
  <si>
    <t>Art 47 y 48 del Código de Infancia y Adolescencia</t>
  </si>
  <si>
    <t>Art. 15 Constitución Política - Artículo 5 Ley 1581 de 2012, Artículo 19  Ley 1712 de 2014</t>
  </si>
  <si>
    <t>Bases de Datos de Focalización</t>
  </si>
  <si>
    <t>Grupo de Analítica Institucional</t>
  </si>
  <si>
    <t>Base de Datos Geográfica</t>
  </si>
  <si>
    <t>Aprobación, Constitución, Ejecución, Cierre y Legalización de Cajas Menores</t>
  </si>
  <si>
    <t>Identificación de Títulos</t>
  </si>
  <si>
    <t>Base de Datos Procesos Concursales</t>
  </si>
  <si>
    <t xml:space="preserve">Información que afecte el derecho a la intimidad de las personas. </t>
  </si>
  <si>
    <t>Base Casos Recomendaciones Médico Laborales</t>
  </si>
  <si>
    <t xml:space="preserve">Documento que registra las recomendaciones medico laborales </t>
  </si>
  <si>
    <t>Base de Datos Atención en Psicología</t>
  </si>
  <si>
    <t>Arts. 5 y 7 Ley 1581 de 2012, Artículo 18 literal a) Artículo 19 literal g) Ley 1712 de 2014</t>
  </si>
  <si>
    <t>Plan Operativo del Modelo de Planeación y Sistema Integrado de Gestión-POSIGE-</t>
  </si>
  <si>
    <t>Bases de datos de beneficiarios y seguimiento nutricional de las modalidades de la estrategia de atención y prevención de la desnutrición: Centros de Recuperación Nutricional y 1000 días para cambiar el mundo)</t>
  </si>
  <si>
    <t>Información de la Estrategia de Recuperación Nutricional (CRN, RNEC Y 1000 DIAS) contenida en el aplicativo CUENTAME</t>
  </si>
  <si>
    <t>Base de datos histórica de formación y/o cualificación de talento humano de los servicios de atención a la primera infancia (agentes educativos y madres comunitarias)</t>
  </si>
  <si>
    <t>Constitución Política artículos 15 y 44, Art. 19 lit. g) Ley 1712 de 2014</t>
  </si>
  <si>
    <t>Informes de supervisión a contratos de protección en las modalidades de Internado, Hogar Sustituto Entidad, Hogar Sustituto Unidad, Intervención de Apoyo - Apoyo Psicosocial y Apoyo Psicosocial Especializado</t>
  </si>
  <si>
    <t>Art. 18 it. a) Ley 1712 de 2014</t>
  </si>
  <si>
    <t xml:space="preserve">Datos privados que afecten la intimidad de personas, Operadores, niñas, niños y adolescentes. </t>
  </si>
  <si>
    <t>Base de datos población víctima de desplazamiento forzado - SIUM, estrategia unidades móviles</t>
  </si>
  <si>
    <t>Parágrafo 1 artículo 156 Ley 1448 de 2011</t>
  </si>
  <si>
    <t>ATENCIÓN A POBLACIÓN VÍCTIMAS DEL DESPLAZAMIENTO FORZADO, POR CONFLICTO ARMADO, EN RIESGO INMINENTE DE DESPLAZAMIENTO O AFECTADOS POR SITUACIÓN DE DESASTRE, CON PROCESO DE ACOMPAÑAMIENTO POR LAS UNIDADES MÓVILES</t>
  </si>
  <si>
    <t>Información de NNA desvinculados de grupos armados al margen de la ley</t>
  </si>
  <si>
    <t>Parágrafo 1 artículo 156 Ley 1448 de 2011 Procedimiento de Registro</t>
  </si>
  <si>
    <t>Sistema de Información Programa de atención especializado para el restablecimiento de derechos a niños, niñas y adolescentes víctimas de reclutamiento ilícito que se desvinculan de los grupos armados organizados al margen de la ley.   </t>
  </si>
  <si>
    <t>Lista de espera familias colombianas</t>
  </si>
  <si>
    <t>20 años a partir de ejecutoria de sentencia judicial</t>
  </si>
  <si>
    <t>Contiene información de las familias en lista de espera colombianas a nivel nacional con intención de traslado a cualquier regional del País</t>
  </si>
  <si>
    <t>Reporte de Niños, Niñas y Adolescentes en valoración por Organismo Internacional</t>
  </si>
  <si>
    <t>Contiene la información de los NNA en situación de adoptabilidad presentados a  los Comités de Adopciones, vinculados a las estrategias que posibilitan la adopción</t>
  </si>
  <si>
    <t>BASE DE NIÑOS, NIÑAS Y ADOLESCENTES CON DECLARATORIA DE ADOPTABILIDAD EN FIRME</t>
  </si>
  <si>
    <t>Art. 75 Ley 1098 de 2007</t>
  </si>
  <si>
    <t>Contiene la información de los NNA en situación de adoptabilidad presentados a  los Comités de Adopciones</t>
  </si>
  <si>
    <t>Grupo de Infraestructura Inmobiliaria</t>
  </si>
  <si>
    <t>Documentación del Servicio Antivirus</t>
  </si>
  <si>
    <t>Art. 18 lit. b) Ley 1712 de 2014</t>
  </si>
  <si>
    <t xml:space="preserve">  Artículo 18 literal b) Ley 1712 de 2014</t>
  </si>
  <si>
    <t>Documentos de configuración de la plataforma de antivirus (virtual)</t>
  </si>
  <si>
    <t>Documentación del Servicio Seguridad Informática</t>
  </si>
  <si>
    <t>Información referente a vulnerabilidades detectadas en el ICBF</t>
  </si>
  <si>
    <t>Asistencia Técnica SNBF</t>
  </si>
  <si>
    <t>Acta de Comité Ejecutivo del SNBF</t>
  </si>
  <si>
    <t>Actas de los consejos de política social de las entidades territoriales del departamento</t>
  </si>
  <si>
    <t>Acta del Consejo Nacional de Política Social quien es el ente responsable de diseñar la política pública, movilizar y apropiar los recursos presupuestales y dictar las líneas de acción para garantizar los derechos de los niños, las niñas y los adolescentes y asegurar su protección y restablecimiento en todo el territorio nacional.</t>
  </si>
  <si>
    <t>Plan de la dirección del SNBF</t>
  </si>
  <si>
    <t>Parcial</t>
  </si>
  <si>
    <t>Documento que se elabora con las diferentes entidades que hacen parte del SNBF.</t>
  </si>
  <si>
    <t>Total</t>
  </si>
  <si>
    <t>Corresponde a los documentos soporte de derechos de petición, quejas, reclamos, denuncias y sugerencias</t>
  </si>
  <si>
    <t>Informe de Gestión SNBF</t>
  </si>
  <si>
    <t>DIR SNBF - corresponden a los informes de la gestión realizada por el sistema frente a los compromisos adquiridos frente a la dirección del ICBF.</t>
  </si>
  <si>
    <t>Informe de trámites con agencias de cooperación internacional</t>
  </si>
  <si>
    <t>Arts. 5  Ley 1581 de 2012, Artículo 18 literal a) Ley 1712 de 2014</t>
  </si>
  <si>
    <t>CARTAS DE OFRECIMIENTO Y ACEPTACIÓN DE AYUDAS</t>
  </si>
  <si>
    <t> Datos personales que afecten la intimidad de las personas, datos sensibles relacionados con información financiera.</t>
  </si>
  <si>
    <t>Contratos Estatales Dirección de Abastecimiento</t>
  </si>
  <si>
    <t>Ley 1712 de 2014 Artículo 18 literal a)</t>
  </si>
  <si>
    <t>Constitución Política Artículo 15, Ley 1581 de 2012 Artículo 3 literal c)</t>
  </si>
  <si>
    <t>15 años</t>
  </si>
  <si>
    <t>Datos personales que puedan afectar la intimidad. Información Sensible:  Nombre (apellidos si es persona natural), tipo de documento, numero de documento, teléfonos, direcciones físicas, dirección de mail, información financiera, actividades económicas, Representantes legales, Información personal como Estudios, si se le realiza pagos por Sigepcyp en esta BD se encuentra cuentas bancarias, información tributaria, numero y tipo de cuentas bancarias, , valores a pagar de honorarios    de los contratistas y proveedores del Instituto.</t>
  </si>
  <si>
    <t>Brief para Solicitud de Campañas de Divulgación Institucional</t>
  </si>
  <si>
    <t>Son las solicitudes para el desarrollo de una campaña de promoción de derechos y prevención de vulneraciones de los NNA</t>
  </si>
  <si>
    <t>Citaciones -Emplazamientos página web</t>
  </si>
  <si>
    <t>Art 102 código de infancia y adolescencia modificado por la ley 1078 de 2018
Art 318 del código de procedimiento civil
Art. 75 Ley 1098 de 2006</t>
  </si>
  <si>
    <t>Autorización Uso de Imagen</t>
  </si>
  <si>
    <t>parcial</t>
  </si>
  <si>
    <t>permanente</t>
  </si>
  <si>
    <t>Ley 1712 de 2014 art.6 lit. c), art. 18</t>
  </si>
  <si>
    <t>Const. Polit. Art. 15 - Ley 1712 de 2014 art.6 lit. c), art. 18 - ley 1581 de 2012, art. 5,7</t>
  </si>
  <si>
    <t xml:space="preserve">Datos que afecten la intimidad de las personas; datos sensibles. </t>
  </si>
  <si>
    <t>permanete</t>
  </si>
  <si>
    <t>Oficio de solicitud de incorporación de recursos</t>
  </si>
  <si>
    <t>Acta de Comité de Seguimiento a la Ejecución Presupuestal</t>
  </si>
  <si>
    <t>Actas de Reunión</t>
  </si>
  <si>
    <t>Informe sobre la Gestión Regional</t>
  </si>
  <si>
    <t>Informes Planes de Trabajo</t>
  </si>
  <si>
    <t>Soportes de los Planes de Trabajo</t>
  </si>
  <si>
    <t>Acta de Comité Institucional de Gestión y Desempeño</t>
  </si>
  <si>
    <t>Actas de Subcomité de Coordinación del Sistema Integrado de Gestión</t>
  </si>
  <si>
    <t>Evidencias de auditorias Internas y Evaluaciones</t>
  </si>
  <si>
    <t>Oficina de Control Interno</t>
  </si>
  <si>
    <t>Acta de Comité Institucional de Coordinación del Sistema de Control Interno</t>
  </si>
  <si>
    <t>Informe Final de Auditoría Interna</t>
  </si>
  <si>
    <t>Informe Final de Auditorías Especiales</t>
  </si>
  <si>
    <t>Información de especificación de requerimientos funcionales y no funcionales (ERS, Casos de uso/formatos de novedad, arquitectura de software), manuales de navegabilidad, instalación y configuración, código fuente, artefactos de desarrollo, pruebas unitarias, lista de chequeo, escenario de pruebas, pruebas de carga y estrés, ficha técnica, política de backup y acta de verificación de despliegue en producción.</t>
  </si>
  <si>
    <t>Documentación del desarrollo Adaptativo y Evolutivo del Software</t>
  </si>
  <si>
    <t>Documentación Servicio LAN WLAN</t>
  </si>
  <si>
    <t>Art. 15 Constitución Política - Artículo 4 Ley 1266 de 2008, Artículo 5 Ley 1581 de 2012, Artículo 18 literal a) Ley 1712 de 2014</t>
  </si>
  <si>
    <t>Documentación Servicio WAN</t>
  </si>
  <si>
    <t>Seguimiento Planes Operativos de Seguridad de la información</t>
  </si>
  <si>
    <t>Dirección de Información y Tecnología</t>
  </si>
  <si>
    <t>Art. 19 lit. g), 6 literal d) Ley 1712 de 2014</t>
  </si>
  <si>
    <t>art. 15 constitución politica - Artículo 24 Ley 1437 de 2011 sustituido por la Ley 1755 de 2016</t>
  </si>
  <si>
    <t>Informe de gestión</t>
  </si>
  <si>
    <t>Seguimiento al plan estratégico de Tecnologías de la Información</t>
  </si>
  <si>
    <t>Plan de seguridad y privacidad de la información</t>
  </si>
  <si>
    <t>Plan de tratamiento de riesgos de seguridad de la información</t>
  </si>
  <si>
    <t>Documentación del Proceso de Gestión de la Tecnología e Información - SIGE</t>
  </si>
  <si>
    <t>Informe Operaciones Reciprocas</t>
  </si>
  <si>
    <t>Ley 1712 de 2014 art.6 lit. c), art. 18 lit. a)</t>
  </si>
  <si>
    <t>Const. Polit. Art. 15 - Ley 1712 de 2014 art.6 lit. c), art. 18 lit. a) - ley 1581 de 2012, art. 5,7</t>
  </si>
  <si>
    <t>Datos finacieros considerados clasificados por la ley.</t>
  </si>
  <si>
    <t>Constitución Ejecución y Seguimiento De Reservas Presupuestales y Cuentas por Pagar</t>
  </si>
  <si>
    <t>Archivo de Fiscalizaciones</t>
  </si>
  <si>
    <t>Const. Polit. Art. 15 - Ley 1712 de 2014 art.6 lit. c), art. 18 lit. a) - ley 1581 de 2012, art. 5,7 - ley 1266 de 2008 reglamentada parcialmente por el ecreto 1081 de 2015.</t>
  </si>
  <si>
    <t>Datos personales e información sensible, información financiera</t>
  </si>
  <si>
    <t>Registros presupuestales de compromiso RPC</t>
  </si>
  <si>
    <t>Const. Polit. Art. 15 - Ley 1712 de 2014 art.6 lit. c), art. 18 lit. a) - ley 1581 de 2012, art. 5,7 - ley 1266 de 2008 art. 5 - reglamentada parcialmente por el Decreto 1081 de 2015.</t>
  </si>
  <si>
    <t>Const. Polit. Art. 15 - Ley 1712 de 2014 art.6 lit. c), art. 18 lit. a) - ley 1581 de 2012, art. 5,7 - Ley 1266 de 2008 art.5</t>
  </si>
  <si>
    <t>Const. Polit. Art. 15 - Ley 1712 de 2014 art.6 lit. c), art. 18 lit. a) - ley 1581 de 2012, art. 5,7 -</t>
  </si>
  <si>
    <t>total</t>
  </si>
  <si>
    <t xml:space="preserve">Const. Polit. Art. 15 - Ley 1712 de 2014 art.6 lit. c), art. 18 lit. a) - ley 1581 de 2012, art. 5,7 </t>
  </si>
  <si>
    <t>Datos personales que afecten la intimidad de las personas involucradas</t>
  </si>
  <si>
    <t>Arqueo Caja Fuerte</t>
  </si>
  <si>
    <t>Documento que certifica los movimientos financieros en cuanto pagos, constitución de cxp, ingresos y demás.  Datos personales e información financiera.</t>
  </si>
  <si>
    <t>Const. Polit. Art. 15 - Ley 1712 de 2014 art.6 lit. c), art. 18 lit. a) - ley 1581 de 2012, art. 5,7 - Estatuto tributario  art. 518,631, 684.</t>
  </si>
  <si>
    <t>Datos personales contenidos en actas o en n los mismos informes</t>
  </si>
  <si>
    <t>Articulo 6, 24 y 25, literal b) ley 1712 del 2014</t>
  </si>
  <si>
    <t>Información personal que pueda afectar la intimidad personal</t>
  </si>
  <si>
    <t>Información personal, números de cuenta bancaria, correo electrónico y valor de pagos</t>
  </si>
  <si>
    <t xml:space="preserve">Datos  de contenido financiero </t>
  </si>
  <si>
    <t>Soporte para pagos de contratos</t>
  </si>
  <si>
    <t>Constitución Política, artículo 15; Arts. 5 y 7 Ley 1581 de 2012, Artículo 18 literal a) Ley 1712 de 2014</t>
  </si>
  <si>
    <t>Grupo de Tesorería</t>
  </si>
  <si>
    <t>Artículo 24 Ley 1437 de 2011 sustituido por la Ley 1755 de 2016</t>
  </si>
  <si>
    <t>Acciones Constitucionales</t>
  </si>
  <si>
    <t>Art. 19 lit. g) Ley 1712 del 2014</t>
  </si>
  <si>
    <t>Art. 19 lit. d) y g) Ley 1712 de 2014</t>
  </si>
  <si>
    <t>Datos personales y financieros</t>
  </si>
  <si>
    <t>FICHAS EKOGUI</t>
  </si>
  <si>
    <t>datos personales que afecten la intimidad de las personas involucradas en los casos estudiados</t>
  </si>
  <si>
    <t>Pago Sentencias, Laudos, Conciliaciones y Tramite de Acciones de Repetición</t>
  </si>
  <si>
    <t>Elementos necesarios para el pago de sentencias y acciones de repetición</t>
  </si>
  <si>
    <t>Actas de Comité de Defensa Judicial y Conciliación</t>
  </si>
  <si>
    <t>Firma Director</t>
  </si>
  <si>
    <t>Informe a Organismos de Vigilancia y Control y Entidades Nacionales</t>
  </si>
  <si>
    <t>Art. 15 Constitución Política, Art. 5  Ley 1581 de 2012, Art. 18 literal a) Ley 1712 de 2014</t>
  </si>
  <si>
    <t>Información especifica que pueda afectar el derecho a la intimidad o datos sensibles respecto de los bienes del ICBF</t>
  </si>
  <si>
    <t>Información relacionada con historias clínicas y datos personales que puedan afectar la intimidad</t>
  </si>
  <si>
    <t>Certificado de Exámenes Médicos Ocupacionales</t>
  </si>
  <si>
    <t>Listado de Votantes Elecciones Comité Convivencia Laboral</t>
  </si>
  <si>
    <t>Acta de Conteo de Votos</t>
  </si>
  <si>
    <t>Acta de Apertura de Votaciones</t>
  </si>
  <si>
    <t>Acta de Sesión y Conciliación</t>
  </si>
  <si>
    <t>Identificación de Mesas de Votación</t>
  </si>
  <si>
    <t>Identificación de Sobre Tarjetas Electorales Sobrantes Nulas y No Marcadas</t>
  </si>
  <si>
    <t>Solicitud Autorización Reubicación Servidor Público</t>
  </si>
  <si>
    <t>Consentimiento Informado Asesoría Individual por Psicología</t>
  </si>
  <si>
    <t>Informe Comisión al Interior del País</t>
  </si>
  <si>
    <t>Actas de Comité de Convivencia Laboral</t>
  </si>
  <si>
    <t>Resolución Autorización Desplazamiento al Exterior y-o Ordenación de Gastos de Viáticos o Viaje</t>
  </si>
  <si>
    <t>Historia Médica de Seguridad y Salud en el Trabajo</t>
  </si>
  <si>
    <t>Resolución de Comisión al Exterior</t>
  </si>
  <si>
    <t>Convocatoria Educativa</t>
  </si>
  <si>
    <t>Actas Comisión de Personal Dirección de Gestión Humana</t>
  </si>
  <si>
    <t>Ficha control de préstamo</t>
  </si>
  <si>
    <t>Oficina de Control Interno Disciplinario</t>
  </si>
  <si>
    <t>Informes de Comisión Oficina de Control Interno Disciplinario</t>
  </si>
  <si>
    <t>Expediente Proceso Disciplinario</t>
  </si>
  <si>
    <t>Control de correspondencia interna OCID</t>
  </si>
  <si>
    <t>Ley 734 del 2002</t>
  </si>
  <si>
    <t>Artículo 24 Ley 1437 de 2011, modificado  por el artículo 1 de la Ley 1755 de 2015 -  Ley 734 de 2002</t>
  </si>
  <si>
    <t>La que es sujeta a reserva, acorde al contenido propio de la investigación</t>
  </si>
  <si>
    <t>Control coordinaciones</t>
  </si>
  <si>
    <t xml:space="preserve"> Documentos Comité IVC</t>
  </si>
  <si>
    <t>Expediente Visitas de Inspección a Entidades</t>
  </si>
  <si>
    <t>Expedientes Licencias de Funcionamiento Gestantes y Lactantes</t>
  </si>
  <si>
    <t>Estudios de Caso</t>
  </si>
  <si>
    <t>Expediente Personerías Jurídicas, Reformas Estatutarias y Reconocimiento para Pertenecer al SNBF</t>
  </si>
  <si>
    <t>Datos personales que afecten la intimidad de las personas involucradas, así como información sensible de personas jurídicas</t>
  </si>
  <si>
    <t>Expediente Auditorias de Calidad a las Entidades</t>
  </si>
  <si>
    <t>Expediente Administrativo Sancionatorio</t>
  </si>
  <si>
    <t>Datos personales que puedan afectar la intimidad de las personas intervinientes en el Expediente Sancionatorio</t>
  </si>
  <si>
    <t>Expediente Licencias de Funcionamiento Adopción</t>
  </si>
  <si>
    <t>Documentación del Proceso de Inspección, Vigilancia y Control - SIGE</t>
  </si>
  <si>
    <t>Documentación correspondiente a la concertación de compromisos y calificaciones de los colaboradores de la Oficina</t>
  </si>
  <si>
    <t>Expediente Licencias de Funcionamiento Iniciales</t>
  </si>
  <si>
    <t>Concepto de Presentación al Comité de Mezclas</t>
  </si>
  <si>
    <t>Datos personales que afecten la intimidad de las personas naturales y jurídicas</t>
  </si>
  <si>
    <t>Actas reuniones, Listados de asistencia y/o presentaciones Mejora e Innovación</t>
  </si>
  <si>
    <t>Solicitud de Elaboración, Modificación o Eliminación de Documentos</t>
  </si>
  <si>
    <t>Informes de Cargas Laborales (Estudios de Cargas de Trabajo)</t>
  </si>
  <si>
    <t>Informes a Organismos de Vigilancia y Control</t>
  </si>
  <si>
    <t>Presentación de Proyectos de Investigación Externa</t>
  </si>
  <si>
    <t>Acta de Compromiso de Confidencialidad para Particulares</t>
  </si>
  <si>
    <t>Informe de evaluación a programas del ICBF</t>
  </si>
  <si>
    <t>Informe de Gestión Institucional</t>
  </si>
  <si>
    <t xml:space="preserve">Información que comprometa la intimidad de los beneficiarios o las EAS. </t>
  </si>
  <si>
    <t>Ley 1581 de 2012, artículo 5. Ley 1712 de 2014, artículo 18 literal a y c</t>
  </si>
  <si>
    <t>Ley 1581 de 2012, artículo 5. Ley 1712 de 2014, artículo 18 literal a</t>
  </si>
  <si>
    <t>Ley 1712 de 2014, artículo 18 literal C</t>
  </si>
  <si>
    <t xml:space="preserve">Constitución Política, artículo 15; Ley 1712 de 2014, artículo 18 literales A) y C). Ley 1581 de 2012 artículo 5. </t>
  </si>
  <si>
    <t>Ley 1581 de 2012, art 5, Ley 1712 de 2014 artículo 18 literal C</t>
  </si>
  <si>
    <t>Art. 15 Constitucion Politica y Art. 7 Ley 1581 de 2012</t>
  </si>
  <si>
    <t>Información que puede contener datos personales  sujetos de protección  y/o reserva</t>
  </si>
  <si>
    <t>Informe de Comisión de Personal</t>
  </si>
  <si>
    <t>Ley 1712 de 2014 artículo 6 literal c y artículo 18</t>
  </si>
  <si>
    <t>Constitucióin Política artículo 15, Ley 1581 de 2012 artículo 7</t>
  </si>
  <si>
    <t>Ley 1712 de 2014 artículo 6 literal b, artículo 24 y artículo 25</t>
  </si>
  <si>
    <t>Constitucióin Política artículo  20, Ley 1712 de 2014 artículo 6 lliteral b, artículo 24 y artículo 25</t>
  </si>
  <si>
    <t>La gestion de la administración debe estar a disposición en una forma de acceso general a los miembros del público e incluye la impresión, emisión y las formas electrónicas de difusión.</t>
  </si>
  <si>
    <t>Acta Visita Supervisión</t>
  </si>
  <si>
    <t>Constitución Política atículo 20, Ley 1712 de 2014 artículo 6 literal b, artículo 24 y artículo 25</t>
  </si>
  <si>
    <t xml:space="preserve">Las actividades que se desarrollan con la comunidad y la verificación del cumplimiento de obligaciones contractuales deben estar a disposición en una forma de acceso  general a los miembros del público e incluye la impresión, emisión y las formas electrónicas de difusión </t>
  </si>
  <si>
    <t>Información de las acciones de supervisión a las modalidades de la Dirección de Familias y Comunidades</t>
  </si>
  <si>
    <t>Constitución Política artículo 15, Ley 1712 de 2014 artículo 6 literal c y artículo 18,  Ley 1581 de 2012 artículo 5 y artículo 7</t>
  </si>
  <si>
    <t>Contitución Política artículo 15, Ley 1712 de 2014 artículo 6 literal c y artículo 18, Ley 1581 de 2012 artículo 5 y artículo 7</t>
  </si>
  <si>
    <t>Ley 1712 de 2014 artículoi 6 literal b, artículo 24 y artículo 25</t>
  </si>
  <si>
    <t>Constitución Política artículo 20, Ley 1712 de 2014 artículo 6 literal b, artículo 24 y artículo 25</t>
  </si>
  <si>
    <t>Las actividades que se desarrollan para la verificación del cumplimiento de obligaciones contractuales deben estar a disposición en una forma de acceso  general a los miembros del público e incluye la impresión, emisión y las formas electrónicas de difusión</t>
  </si>
  <si>
    <t>Actas de Asistencia Técnica - Adolescencia y Juventud</t>
  </si>
  <si>
    <t>Oferta Misional - Adolescencia y Juventud</t>
  </si>
  <si>
    <t>Supervisión Visita a las Sesiones y Encuentros de Formación</t>
  </si>
  <si>
    <t>Actas</t>
  </si>
  <si>
    <t>Archivo de correspondencia con antecedentes</t>
  </si>
  <si>
    <t>Asistencia Técnica _ Nutrición</t>
  </si>
  <si>
    <t>Informes de seguimiento y supervisión</t>
  </si>
  <si>
    <t>En la base del año pasado esta como clasificada total 359</t>
  </si>
  <si>
    <t>Información de ficha técnica y formulación de Bienestarina mas (en sus tres presentaciones)</t>
  </si>
  <si>
    <t>Ley 1712 de 2014  artículo 6 literal d y artículo 19</t>
  </si>
  <si>
    <t>Constitución Política artículo 15, Ley 1712 de 2014 artículo 6 literal d y artículo 19, Ley 1437 de 2011 artículo 24</t>
  </si>
  <si>
    <t>Información referente al secreto industrial de la Composición de la Fórmula. Total</t>
  </si>
  <si>
    <t>Información de Ficha Técnica y formulación de Bienestarina liquida Y Alimento para la mujer gestante y madre en periodo de lactancia ( en sus dos presentaciones)</t>
  </si>
  <si>
    <t>Ley 1712 de 2014 artículo 6 lliteral d y artículo 19</t>
  </si>
  <si>
    <t>Artículo 24 Ley 1437 de 2011 sustituido por la Ley 1755 de 2017</t>
  </si>
  <si>
    <t>Formato de Verificación de Visitas Estratégicas</t>
  </si>
  <si>
    <t>Actas de reunión Dirección de Familias y Comunidades</t>
  </si>
  <si>
    <t>Informes de las Asistencias Técnicas realizadas por la Dirección de Familias y Comunidades</t>
  </si>
  <si>
    <t>Verificar si realmente no hay datos de personas, niños, niñas y adodelescentes o datos sensibles, porque en ese caso debe ser clasificada Parcial, No figura en la base de referencia del año 2022</t>
  </si>
  <si>
    <t>Respuestas a las Peticiones, Quejas, Reclamos allegadas a la Dirección de Familia y Comunidades</t>
  </si>
  <si>
    <t>Constitución Política artículo 15, Ley 1712 artículo 6 literal c y artículo 18, Ley 1581 de 2012 artículo 5 y artículo 7</t>
  </si>
  <si>
    <t>Acta de reunión de los comités de evaluación y aprobación modalidad territorios étnicos con bienestar</t>
  </si>
  <si>
    <t>Actas Dirección de Infancia</t>
  </si>
  <si>
    <t>Actas de Asistencia Técnica - Subdirección de Promoción y Fortalecimiento a la Atención de la Infancia</t>
  </si>
  <si>
    <t>Derechos de Petición Dirección de Adolescencia y Juventud</t>
  </si>
  <si>
    <t>Constitución Pólitica artículo 15, Ley 1712 de 2014 artículo 6 literal c y artículo 18, Ley 1581 de 2012 artículo 5 y artículo 7</t>
  </si>
  <si>
    <t>Ley 1712 de 2014 artículo 6 liteal d y artículo 19</t>
  </si>
  <si>
    <t>Ley 1098 de 2006 artículo 41, artículo 81, artículo 75, artículo 153 y artículo 159</t>
  </si>
  <si>
    <t>Constitución Política artículo 15 y artículo 44, Ley 1712 artículo 6 literal d y artículo 19, Ley 1581 de 2012 artículo 5 y artículo 7, Ley 1437 de 2011 artículo 24, Ley 1098 de 2006 artículo 41, artículo 81, artículo 75, artículo 153, artículo 159</t>
  </si>
  <si>
    <t>Reserva Legal. Datos privados que afecten la intimidad de personas, datos de niños, niñas y adolescentes. Datos sensibles</t>
  </si>
  <si>
    <t>Ley 1712 de 2014 artículo 6 literal d y artículo 19</t>
  </si>
  <si>
    <t xml:space="preserve">Ley 1098 de 2006 artículo 41, artículo 81 </t>
  </si>
  <si>
    <t>Constitución Política artículo 15, artículo 44, Ley 1712 de 2014 artículo 6 literal d y artículo 19, Ley 1581 de 2012 artículo 5 y artículo 7, Ley 1437 de 2011 artículo 24, Ley 1098 de 2006 atículo 41, artículo 81</t>
  </si>
  <si>
    <t>Lay 1712 de 2014 artículo 6 literal c y artículo 18</t>
  </si>
  <si>
    <t xml:space="preserve">Constitución Política artículo 15, y artículo 44, Ley 1712 de 2014 artículo 6 literal c y artículo 18, Ley 1581 de 2012 artículo 5 y artículo 7´; Ley 1098 de 2006 artículo 41 </t>
  </si>
  <si>
    <t>Documentación Unidades Móviles a Familias Víctimas de Desplazamiento Forzado</t>
  </si>
  <si>
    <t>Ley 1098 de 2006 artículo 41 y artículo 81</t>
  </si>
  <si>
    <t>Constitución Política artículo 15, artículo 44, Ley 1712 de 2014 artículo 6 literal d y artículo 19, Ley 1581 de 2012 artículo 5 y artículo 7, Ley 1437 de 2011 artículo 24, Ley 1098 de 2006 artículo 41, artículo 81</t>
  </si>
  <si>
    <t>La Constitución Política de Colombia artículo 44, Ley 640 de 2001 artículo 40, Ley 23 de 1991 artículos 47, 50, Ley 1098 de 2006 capítulo II, artículo 41 y artículo 81, Resolución 1526 de 2016, modificada por la Resolución 7547 de 2016, Resolución 2859 de 2013, artículo 19, numeral 7.</t>
  </si>
  <si>
    <t>La Constitución Política de Colombia artículo  15 y artículo 44, Ley 640 de 2001 artículo 40, Ley 23 de 1991 artículos 47, 50, Ley 1098 de 2006 capítulo II, artículo 41 y artículo 81, Resolución 1526 de 2016, modificada por la Resolución 7547 de 2016, Resolución 2859 de 2013, artículo 19, numeral 7. Ley 1712 de 2014 artículo 6 literal d y artículo 19</t>
  </si>
  <si>
    <t>Constitución Política artículo 15 y artículo 44, Ley 1712 de 2014 artículo 6 literal c y artículo 18, Ley 1581 de 2012 artículo 5 y artículo 7</t>
  </si>
  <si>
    <t>Constitución Política artículo 15 y artículo 44, Ley 1712 de 2014 artículo 6 literal c y artículo 18, Ley 1581 de 2012 artículo 5 y artículo 7, Ley 1098 de 2006 artículo 41, artículo 81, artículo 153</t>
  </si>
  <si>
    <t>Constitución Política artículo 15, artículo 44, Ley 1712 de 2014 artículo 6 literal c y artículo 18, Ley 1581 de 2012 artículo 5 y artículo 7, Ley 1098 de 2006 artículo 41, artículo 81, artículo 153</t>
  </si>
  <si>
    <t>Documentación Equipos Móviles de Protección Integral EMPI Trabajo Infantil</t>
  </si>
  <si>
    <t>Constitución Política artículo 15, artículo 44, Ley 1712 de 2014 artículo 6 lliteral d y artículo 19, Ley 1581  de 2012 artículo 5 y artículo 7, Ley 1437 de 2011 artículo 24, Ley 1098 de 2006 artículo 41 y artículo 81</t>
  </si>
  <si>
    <t>Ley 1712 de 2014 artículo 6 liiteral d y artículo 19</t>
  </si>
  <si>
    <t xml:space="preserve"> Resolución 11199 de 2019
Ley 1098 de 2006  artículo 41, artículo 75, artículo 81 </t>
  </si>
  <si>
    <t>Constitución Política artículo 15, artículo 44, Ley 1712 de 2014 artículo 6 literal d y artículo 19, Ley 1437 de 2011 artículo 24, Ley 1098 de 2006 artículo 41, artículo 81, artículo 153. Reolución 11199 de 2019</t>
  </si>
  <si>
    <t>Ley 1098 de 2006 artículo 41, artículo 75 y artículo 81</t>
  </si>
  <si>
    <t>Constitución Política artículo 15, artículo 44, Ley 1712 de 2014 artículo 6 literal d y artículo 19, Ley 1581 de 2012 artículo 5 y artículo 7, Ley 1437 de 2011 artículo 24, Ley 1098 de 2006 artículo 41, artículo 75, artículo 81</t>
  </si>
  <si>
    <t xml:space="preserve"> Ley 1098 de 2006 artículo 41, artículo 75, artículo 81</t>
  </si>
  <si>
    <t>Ley 1098 de 2006 artículo 41, artículo 75, artículo 81</t>
  </si>
  <si>
    <t>Ley 1098 de 2006 artículo 41, atículo 75, artículo 81</t>
  </si>
  <si>
    <t xml:space="preserve"> Constitución Política artículo 15, artículo 44, Ley 1712 de 2014 artículo 6 lliteral d y artículo 19, Ley 1581 de 2012 artículo 5 y artículo 7, Ley 1437 de 2011 artículo 24, Ley 1098 de 2006 artículo 41, artículo 75, artículo 81</t>
  </si>
  <si>
    <t>Informes Asistencia Técnica</t>
  </si>
  <si>
    <t>Subdirección de Responsabilidad Penal</t>
  </si>
  <si>
    <t>Ley 1098 de 2006 artículo 41, artículo 153, artículo 159</t>
  </si>
  <si>
    <t xml:space="preserve"> Constitución Política artículo 15, artículo 44, Ley 1712 de 2014 artículo 6 lliteral d y artículo 19, Ley 1581 de 2012 artículo 5 y artículo 7, Ley 1437 de 2011 artículo 24, Ley 1098 de 2006 artículo 41, artículo 75, artículo 81, artículo 153 y artículo 159</t>
  </si>
  <si>
    <t>Constitución Política artículo 15, artículo 44, Ley 1712 de 2014 artículo 6 literal c y artículo 18,  Ley 1581 de 2012 artículo 5 y artículo 7</t>
  </si>
  <si>
    <t>Datos privados que afecten la intimidad de personas, datos de niños, niñas y adolescentes. Datos sensibles.</t>
  </si>
  <si>
    <t xml:space="preserve">Datos privados que afecten la intimidad de personas, datos de niños, niñas y adolescentes. Datos sencibles. </t>
  </si>
  <si>
    <t>Acreditación a Organismos Autorizados que prestan servicios de Adopción Internacional</t>
  </si>
  <si>
    <t>Constitución Política artículo 15, Ley 1712 de 2014 artículo 6 litel c y artículo 18, Ley 1581 de 2012 artículo 18</t>
  </si>
  <si>
    <t>Datos privados que afecten la intimidad de personas, datos financieros, auditorias y revisorias fiscales de las personas jurídicas. Datos sensibles</t>
  </si>
  <si>
    <t>Actas comités Técnico de autorización</t>
  </si>
  <si>
    <t>Constitución Política artíulo 15, artículo 44, Ley 1712 de 2014 artículo 6 literal d y artículo 19, Ley 1581 de 2012 artículo 5 y artículo 7, Ley 1437 de 2011 artículo 24, Ley 1098 de 2006 artículo 41, art;iculo 81, artículo 153</t>
  </si>
  <si>
    <t>Actas de Comité Técnico Consultivo de Coordinación de Autoridades Administrativas</t>
  </si>
  <si>
    <t>Grupo de Coordinación de Autoridades Administrativas</t>
  </si>
  <si>
    <t xml:space="preserve">Ley 1098 de 2006 artículo 41, artículo 81, artículo 153 </t>
  </si>
  <si>
    <t xml:space="preserve"> Constitución Política artículo 15, artículo 44, Ley 1712 de 2014 artículo 6 lliteral d y artículo 19, Ley 1581 de 2012 artículo 5 y artículo 7, Ley 1437 de 2011 artículo 24, Ley 1098 de 2006 artículo 41,  artículo 81, artículo 153</t>
  </si>
  <si>
    <t>Actas de la Comisión de Acreditación y Vigilancia de los Laboratorios que practican las pruebas de paternidad o maternidad con marcadores genéticos de ADN</t>
  </si>
  <si>
    <t>Constitución Política artículo 15,. Artículo 44, Ley 1712 de 2014 artículo 6 lliteral c y artículo 18</t>
  </si>
  <si>
    <t>Actas del Comité Interinstitucional Consultivo para la Prevención de la Violencia Sexual y Atención Integral de los niños, niñas y Adolescentes Víctimas del Abuso Sexual</t>
  </si>
  <si>
    <t>Constitución Política artículo 15, Ley 1712 de 2014 artículo 6 literal c y artículo 18,  Ley 1581 de 2012 artículo 5 y artículo 7 y 18</t>
  </si>
  <si>
    <t>Declaraciones de conformidad de una Adopción Internacional</t>
  </si>
  <si>
    <t>Ley 1098 de 2006 artículo 33, ARTÍCULO 41, artículo 75, artículo 81</t>
  </si>
  <si>
    <t>Seguimiento a Hijos Extramatrimoniales No Reconocidos</t>
  </si>
  <si>
    <t>Ley 1098 de 2006 artículo 33, artículo 41, artículo 81</t>
  </si>
  <si>
    <t>Constitución Política artículo 15, artículo 44, Ley 1712 de 2014 artículo 6 literal d y artículo 19, Ley 1581 de 2012 artículo 5 y artículo 7, Ley 1437 de 2011 artículo 24, Ley 1098 de 2006 artículo 33, artículo 41, artículo 81</t>
  </si>
  <si>
    <t>Constitución Política de Colombia artículo 15, 44, Ley 640 de 2001 artículo 40, Ley 23 de 1991 artículos 47, 50, Ley 1098 de 2006 capítulo II, Resolución 1526 de 2016, modificada por la Resolución 7547 de 2016, Resolución 2859 de 2013, artículo 19, numeral 7.</t>
  </si>
  <si>
    <t>Constitución Política artículo 15, artíulo 44, Ley 1712 de 2014 artículo 6 literal d y artículo 19, Ley 1581 de 2012 artículo 5 y artículo 7, Ley 1437 de 2011 artículo 24, Ley 1098 de 2006 artículo 33, artículo 41, artículo 81</t>
  </si>
  <si>
    <t>Reportes Estrategias de acogimiento</t>
  </si>
  <si>
    <t xml:space="preserve"> Ley 1098 de 2006 artículo 75</t>
  </si>
  <si>
    <t>Constitución Política artículo 15, artíulo 44, Ley 1712 de 2014 artículo 6 literal d y artículo 19, Ley 1581 de 2012 artículo 5 y artículo 7, Ley 1437 de 2011 artículo 24, Ley 1098 de 2006 artículo 33, artículo 41 artículo 75, artículo 81</t>
  </si>
  <si>
    <t>Solicitud de Restitución Internacional / Régimen Internacional de Visitas</t>
  </si>
  <si>
    <t>Constitución Política 15, Ley 1712 de 2014 artículo 6 literal c y artículo 18, Ley 1581 de 2012 artículo 5, 7 y 18</t>
  </si>
  <si>
    <t>Trámite Búsqueda de Orígenes</t>
  </si>
  <si>
    <t>Ley 1098 de 2006  artículo 75 y Decreto 2737 de 1989</t>
  </si>
  <si>
    <t>Solicitud de apertura, traslado, y cierre de centros zonales</t>
  </si>
  <si>
    <t>Actas Dirección de Servicios y Atención</t>
  </si>
  <si>
    <t>Acta Legalización Transferencia Documental Secundaria</t>
  </si>
  <si>
    <t>Contratos de Comodatos</t>
  </si>
  <si>
    <t>Limpieza y Desinfección de Áreas de Archivo</t>
  </si>
  <si>
    <t>Legalización de Construcciones en Curso y Bienes</t>
  </si>
  <si>
    <t>Diagnóstico de inmuebles en saneamiento</t>
  </si>
  <si>
    <t>Monitoreo y Control de Condiciones Ambientales</t>
  </si>
  <si>
    <t>Levantamiento de Condiciones Físicas, Ambientales y Prevención de Emergencias</t>
  </si>
  <si>
    <t>Acta de Reunión o Comité</t>
  </si>
  <si>
    <t>Dirección Administrativa</t>
  </si>
  <si>
    <t>Consecutivo de Comunicaciones oficiales enviadas y recibidas</t>
  </si>
  <si>
    <t>Contratación GGB (Avalúos, programa de seguros, Levantamientos topográficos, venta de inmuebles)</t>
  </si>
  <si>
    <t>comunicaciones a los oferentes sobre ladecisión del DirectorAdministrativo de aceptación o negación de la donación</t>
  </si>
  <si>
    <t>Dictámenes Periciales</t>
  </si>
  <si>
    <t>Estudio de infraestructura</t>
  </si>
  <si>
    <t>Matriz de riesgos</t>
  </si>
  <si>
    <t>Evaluación Técnica de las Propuestas para la contratación del operador logístico de eventos</t>
  </si>
  <si>
    <t>Informes de programación, contratación y ejecución de recursos</t>
  </si>
  <si>
    <t>Estado de Contratos/Liquidaciones</t>
  </si>
  <si>
    <t>Estructura y distribución presupuestal inicio de vigencia</t>
  </si>
  <si>
    <t>Anteproyecto de presupuesto</t>
  </si>
  <si>
    <t>Cuadro de Control Requerimientos CGR</t>
  </si>
  <si>
    <t>Evaluación Auditores</t>
  </si>
  <si>
    <t>Denuncia de Vocaciones Hereditarias y Bienes Mostrencos</t>
  </si>
  <si>
    <t>Informes consolidados del estado de procesos de bienes, vacantes, mostrencos y vocaciones hereditarias</t>
  </si>
  <si>
    <t>Base de Datos de seguimiento a trámite y pago de sentencias</t>
  </si>
  <si>
    <t>Base de datos para la asignación y seguimiento de procesos judiciales de forma electrónica</t>
  </si>
  <si>
    <t>Base de reparto de correspondencia - asignación y seguimiento de procesos</t>
  </si>
  <si>
    <t>Base seguimiento de tutelas</t>
  </si>
  <si>
    <t>Informes consolidados del estado de procesos de cobro coactivo</t>
  </si>
  <si>
    <t>Informes consolidados del estado de los procesos concursales</t>
  </si>
  <si>
    <t>Informes financieros consolidados del estado de los procesos jurídicos</t>
  </si>
  <si>
    <t>Solicitud Revocatoria Comisión</t>
  </si>
  <si>
    <t>Validación de Votantes</t>
  </si>
  <si>
    <t>Informe Trimestral Comité de Convivencia Laboral</t>
  </si>
  <si>
    <t>Informe Anual Comité de Convivencia Laboral</t>
  </si>
  <si>
    <t>Encuesta Sociodemográfica / Modos, Condiciones y Estilos de Vida Saludable del Servidor Público y Familia</t>
  </si>
  <si>
    <t>Investigación de Enfermedad Laboral</t>
  </si>
  <si>
    <t>Informe Semestral de Practicantes Judicantes y Auxiliares Ad-Honorem</t>
  </si>
  <si>
    <t>Relación cesantías consignadas mes</t>
  </si>
  <si>
    <t>Entrevista de Incidentes y Accidentes de Trabajo</t>
  </si>
  <si>
    <t>Control de ingreso y salida de proyectos del Despacho</t>
  </si>
  <si>
    <t>Const. Polit. Art. 15 - Ley 1712 de 2014 art.6 lit. c), art. 18 lit. a) - ley 1581 de 2012, art. 5,7 - ley 1266  de 2008. art. 5 .</t>
  </si>
  <si>
    <t>Datos privados que afecten la intimidad de personas, datos sensibles, datos de niños, niñas y adolescentes</t>
  </si>
  <si>
    <t>Seguimiento al Uso de Resultados</t>
  </si>
  <si>
    <t>Seguimiento Plan Trabajo Evaluaciones Investigaciones Estudios Encuestas</t>
  </si>
  <si>
    <t xml:space="preserve">Ley 1712 de 2014 art.6 lit. c), art. 18 </t>
  </si>
  <si>
    <t xml:space="preserve">Const. Polit. Art. 15 - Ley 1712 de 2014 art.6 lit. c), art. 18  - ley 1581 de 2012, art. 5,7 </t>
  </si>
  <si>
    <t>Información que comprometa la intimidad de los beneficiarios</t>
  </si>
  <si>
    <t>Formato de creación de Usuario Sistema Cuéntame</t>
  </si>
  <si>
    <t>Información o datos que comprometa la intimidad de los beneficiarios</t>
  </si>
  <si>
    <t>Manejo y Gestión de la Información de Sistema de Información CUENTAME de la Dirección de Primera Infancia</t>
  </si>
  <si>
    <t xml:space="preserve">Ley 1712 de 2014 art.6 lit. d), art. 19 </t>
  </si>
  <si>
    <t xml:space="preserve">Constitución Politica art. 15 - Ley 1712 de 2014 artículo 6 literal d, art. 19, Ley 1581 de 2012 Arts. 5 y 7 </t>
  </si>
  <si>
    <t>Reportes de avance en el proceso de caracterización y registro de información en el aplicativo Cuéntame</t>
  </si>
  <si>
    <t>Manejo y Gestión de la Información de Sistema de Información CUENTAME de la Dirección de Familia y Comunidades</t>
  </si>
  <si>
    <t>Manejo y Gestión de la Información de Sistema de Información CUENTAME de la Dirección de Adolescencia y Juventud</t>
  </si>
  <si>
    <t>Manejo y Gestión de la Información de Sistema de Información CUENTAME de la Dirección de Nutrición</t>
  </si>
  <si>
    <t>Manejo y Gestión de la Información de Sistema de Información CUENTAME de la Dirección de Infancia</t>
  </si>
  <si>
    <t>Directorio nacional de entidades contratistas y unidades de servicios</t>
  </si>
  <si>
    <t xml:space="preserve">Información  o datos que afecte la intimidad </t>
  </si>
  <si>
    <t>Planes de Acción Institucionales</t>
  </si>
  <si>
    <t xml:space="preserve">Datos personales que afecten la intimidad de las personas </t>
  </si>
  <si>
    <t>Datos semipriviados de los bienes inmuebles a cargo del ICBF</t>
  </si>
  <si>
    <t xml:space="preserve">Const. Polit. Art. 15 - Ley 1712 de 2014 art.6 lit. c), art. 18) - ley 1581 de 2012, art. 5,7 </t>
  </si>
  <si>
    <t>Datos personales contenidos en actas o en  los mismos informes</t>
  </si>
  <si>
    <t>Datos semipriviados de los bienes  a cargo del ICBF</t>
  </si>
  <si>
    <t>Control de Mando del SIC</t>
  </si>
  <si>
    <t>ley 1712 de 2014. art. 19  literal g)</t>
  </si>
  <si>
    <t>Art. 15 Constitución Política - Artículo 5 Ley 1581 de 2012 -  Artículo 6 lit. d. art  19  Ley 1712 de 2014</t>
  </si>
  <si>
    <t>Información biométrica contenida en las fotografías respecto de las cuales no se tenga autorización del titular para su publicación y circulación</t>
  </si>
  <si>
    <t>Campañas de divulgación, promoción y prevención de vulneraciones</t>
  </si>
  <si>
    <t>Plan de medios de las campañas</t>
  </si>
  <si>
    <t>Publicaciones de Comunicación Interna</t>
  </si>
  <si>
    <t>Archivo Fotográfico</t>
  </si>
  <si>
    <t>Banco de Imágenes</t>
  </si>
  <si>
    <t>ley 1712 de 2014. art.6 lit. d), art. 19  literal g)</t>
  </si>
  <si>
    <t>Consultas Ventanilla Única de Registro VUR</t>
  </si>
  <si>
    <t>Base de datos de aplicación DOCUNET</t>
  </si>
  <si>
    <t>Base de datos de aplicación SITE</t>
  </si>
  <si>
    <t>datos personales contenidos en los resultados de la encuesta Prueba de talento y potencial de emprendimiento</t>
  </si>
  <si>
    <t>Base de datos de aplicación PLAN DE COMPRAS - PACCO</t>
  </si>
  <si>
    <t>Datos sensibles, información que involucra la intimidad  contratistas y/o proveedores.</t>
  </si>
  <si>
    <t>Base de datos de aplicación GESTOR BANCARIO</t>
  </si>
  <si>
    <t>Base de datos de aplicación OAC</t>
  </si>
  <si>
    <t>Base de datos de aplicación SIA</t>
  </si>
  <si>
    <t>Base de datos de aplicación MODULO TRIBUTARIO</t>
  </si>
  <si>
    <t>Datos personales que afecten la intimidad de las personas. Datos financieros.</t>
  </si>
  <si>
    <t>Base de datos de aplicación ACTAS COMPLEMENTARIAS</t>
  </si>
  <si>
    <t>Base de datos de aplicación PORTAL APP</t>
  </si>
  <si>
    <t>Base de datos de aplicación SEGURIDAD ICBF</t>
  </si>
  <si>
    <t>Base de datos de aplicación OFERENTES</t>
  </si>
  <si>
    <t>Base de datos de aplicación RACIONES</t>
  </si>
  <si>
    <t>Base de datos de aplicación SISTEMA FINANCIERO(Gestor de extractos)</t>
  </si>
  <si>
    <t>Base de datos de aplicación PORTAL DRUPAL ( WEB_ICBF.GOV.CO_New)</t>
  </si>
  <si>
    <t>Base de datos de aplicación Intranet</t>
  </si>
  <si>
    <t>Base de datos de aplicación Avispa - MOODLE</t>
  </si>
  <si>
    <t>Base de datos de aplicación Orfeo</t>
  </si>
  <si>
    <t>Base de datos de aplicación Nextcloud</t>
  </si>
  <si>
    <t>Base de datos de aplicación Orfeo to PDF</t>
  </si>
  <si>
    <t>ASPSTATE</t>
  </si>
  <si>
    <t>DB_CONTROLLER</t>
  </si>
  <si>
    <t>ENSIN</t>
  </si>
  <si>
    <t>INTEROPERABILIDAD</t>
  </si>
  <si>
    <t>COMPARAJUDICIAL</t>
  </si>
  <si>
    <t xml:space="preserve">Const. Polit. Art. 15 - Ley 1712 de 2014 art.6 lit. c), art. 18 lit. a) - ley 1581 de 2012, art. 5,7 - Ley 1266 de 2008  art. 4 </t>
  </si>
  <si>
    <t>DB_MDSICBF</t>
  </si>
  <si>
    <t>MIP</t>
  </si>
  <si>
    <t>GD_ORFEO</t>
  </si>
  <si>
    <t>QOS</t>
  </si>
  <si>
    <t>BIAPOYO</t>
  </si>
  <si>
    <t>ICBF_REFERENCIA</t>
  </si>
  <si>
    <t>ley 1712 de 2014.art. 6 Lit. d), art. 19  literal g)</t>
  </si>
  <si>
    <t>Art. 15 Constitución Política - Artículo 5 Ley 1581 de 2012 -  Artículo 6 lit. d. art  19 lit. g)  Ley 1712 de 2014 - Ley 1437 de 2011. Art. 24 , modificado por la Ley 1755 de 2015.</t>
  </si>
  <si>
    <t>ICBF_AUDITORIA</t>
  </si>
  <si>
    <t xml:space="preserve">ley 1712 de 2014.art. 6 Lit. c), art. 18  </t>
  </si>
  <si>
    <t xml:space="preserve">Art. 15 Constitución Política - Artículo 5 Ley 1581 de 2012 -  Artículo 6 lit. c), art  18 lit. a)  Ley 1712 de 2014 </t>
  </si>
  <si>
    <t>Base de datos aplicación SCM</t>
  </si>
  <si>
    <t>ICBFTALENTO</t>
  </si>
  <si>
    <t>Unidades Móviles</t>
  </si>
  <si>
    <t>QOS 2</t>
  </si>
  <si>
    <t>Art. 15 Constitución Política - Artículo 5 Ley 1581 de 2012 -  Artículo 6 lit. d. art  19 Lit. g)   Ley 1712 de 2014</t>
  </si>
  <si>
    <t>Información Dirección de Contratación - File Server</t>
  </si>
  <si>
    <t>LISTADO DE BENEFICIARIOS DE PROGRAMAS DEL ICBF</t>
  </si>
  <si>
    <t>Información Sistema Control de Asuntos Disciplinarios (SCAD)</t>
  </si>
  <si>
    <t>Información en SUITE VISION EMPRESARIAL -SVE</t>
  </si>
  <si>
    <t>Reportes herramienta ISOLUCION</t>
  </si>
  <si>
    <t>Datos  que afecten la intimidad de las personas</t>
  </si>
  <si>
    <t>Manejo y Gestión de la Información del Banco Nacional de Oferentes de la Dirección de Primera Infancia</t>
  </si>
  <si>
    <t>Manejo y Gestión de la Información de BETTO</t>
  </si>
  <si>
    <t>Manejo y Gestión de la Información del Banco Nacional de Oferentes de la Dirección de Familia y Comunidades</t>
  </si>
  <si>
    <t>Manejo y Gestión de la Información del Banco Nacional de Oferentes de la Dirección de Adolescencia y Juventud</t>
  </si>
  <si>
    <t>Manejo y Gestión de la Información del Banco Nacional de Oferentes de la Dirección de Nutrición</t>
  </si>
  <si>
    <t>Manejo y Gestión de la Información del Banco Nacional de Oferentes de la Dirección de Infancia</t>
  </si>
  <si>
    <t>Registros de Comunicaciones Oficiales Enviadas y Recibidas</t>
  </si>
  <si>
    <t>Nombre de la Categoría de la Información</t>
  </si>
  <si>
    <t>Nombre de la Información</t>
  </si>
  <si>
    <t>Medio de Conservación y/o Soporte</t>
  </si>
  <si>
    <t>Clasificación</t>
  </si>
  <si>
    <t>Fundamento Constitucional o legal</t>
  </si>
  <si>
    <t>LEY DE TRANSPARENCIA Y DEL DERECHO DE ACCESO A LA INFORMACIÓN PÚBLICA NACIONAL
ÍNDICE DE INFORMACIÓN CLASIFICADA Y RESERVADA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</si>
</sst>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11"/>
      <name val="Calibri"/>
      <family val="2"/>
      <scheme val="minor"/>
    </font>
    <font>
      <sz val="10"/>
      <name val="Arial"/>
      <family val="2"/>
    </font>
    <font>
      <u/>
      <sz val="11"/>
      <color theme="10"/>
      <name val="Calibri"/>
      <family val="2"/>
      <scheme val="minor"/>
    </font>
    <font>
      <u/>
      <sz val="11"/>
      <color theme="1"/>
      <name val="Calibri"/>
      <family val="2"/>
      <scheme val="minor"/>
    </font>
    <font>
      <u/>
      <sz val="11"/>
      <color rgb="FF0563C1"/>
      <name val="Calibri"/>
      <family val="2"/>
      <scheme val="minor"/>
    </font>
    <font>
      <sz val="8"/>
      <name val="Calibri"/>
      <family val="2"/>
      <scheme val="minor"/>
    </font>
    <font>
      <sz val="11"/>
      <color theme="1"/>
      <name val="Arial"/>
    </font>
    <font>
      <sz val="11"/>
      <color rgb="FF000000"/>
      <name val="Arial"/>
    </font>
    <font>
      <sz val="9"/>
      <color theme="1"/>
      <name val="Arial"/>
    </font>
    <font>
      <sz val="11"/>
      <name val="Arial"/>
    </font>
    <font>
      <sz val="11"/>
      <color rgb="FFFFFFFF"/>
      <name val="Arial"/>
    </font>
    <font>
      <u/>
      <sz val="11"/>
      <color rgb="FF000000"/>
      <name val="Arial"/>
    </font>
    <font>
      <sz val="11"/>
      <color rgb="FF000000"/>
      <name val="Calibri"/>
      <family val="2"/>
    </font>
    <font>
      <b/>
      <sz val="9"/>
      <color theme="0"/>
      <name val="Verdana"/>
      <family val="2"/>
    </font>
    <font>
      <b/>
      <sz val="11"/>
      <name val="Arial"/>
      <family val="2"/>
    </font>
    <font>
      <sz val="11"/>
      <color rgb="FF000000"/>
      <name val="Arial"/>
      <family val="2"/>
    </font>
  </fonts>
  <fills count="8">
    <fill>
      <patternFill patternType="none"/>
    </fill>
    <fill>
      <patternFill patternType="gray125"/>
    </fill>
    <fill>
      <patternFill patternType="solid">
        <fgColor theme="9"/>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249977111117893"/>
        <bgColor rgb="FF000000"/>
      </patternFill>
    </fill>
    <fill>
      <patternFill patternType="solid">
        <fgColor rgb="FF92D050"/>
        <bgColor rgb="FF000000"/>
      </patternFill>
    </fill>
    <fill>
      <patternFill patternType="solid">
        <fgColor theme="4" tint="-0.249977111117893"/>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5">
    <xf numFmtId="0" fontId="0" fillId="0" borderId="0"/>
    <xf numFmtId="0" fontId="7"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7" fillId="0" borderId="0"/>
  </cellStyleXfs>
  <cellXfs count="69">
    <xf numFmtId="0" fontId="0" fillId="0" borderId="0" xfId="0"/>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applyProtection="1">
      <protection locked="0"/>
    </xf>
    <xf numFmtId="0" fontId="0" fillId="0" borderId="0" xfId="0" applyAlignment="1" applyProtection="1">
      <alignment horizontal="center"/>
      <protection locked="0"/>
    </xf>
    <xf numFmtId="0" fontId="3" fillId="3" borderId="1" xfId="0"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5" fillId="0" borderId="1"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2"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1" fontId="0" fillId="0" borderId="1" xfId="0" applyNumberForma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1" fontId="0" fillId="0" borderId="4" xfId="0" applyNumberForma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0" fillId="0" borderId="1" xfId="0" applyBorder="1" applyAlignment="1" applyProtection="1">
      <alignment horizontal="justify" vertical="center" wrapText="1"/>
      <protection locked="0"/>
    </xf>
    <xf numFmtId="0" fontId="0" fillId="0" borderId="4" xfId="0" applyBorder="1" applyAlignment="1" applyProtection="1">
      <alignment horizontal="justify" vertical="center" wrapText="1"/>
      <protection locked="0"/>
    </xf>
    <xf numFmtId="0" fontId="6" fillId="0" borderId="1" xfId="0" applyFont="1" applyBorder="1" applyAlignment="1">
      <alignment horizontal="center" vertical="center" wrapText="1"/>
    </xf>
    <xf numFmtId="0" fontId="0" fillId="0" borderId="1" xfId="0" quotePrefix="1" applyBorder="1" applyAlignment="1" applyProtection="1">
      <alignment horizontal="center" vertical="center" wrapText="1"/>
      <protection locked="0"/>
    </xf>
    <xf numFmtId="0" fontId="7" fillId="0" borderId="1" xfId="1" applyNumberFormat="1" applyFill="1" applyBorder="1" applyAlignment="1" applyProtection="1">
      <alignment horizontal="center" vertical="center" wrapText="1"/>
      <protection locked="0"/>
    </xf>
    <xf numFmtId="0" fontId="7" fillId="0" borderId="1" xfId="1" applyNumberFormat="1" applyBorder="1" applyAlignment="1" applyProtection="1">
      <alignment horizontal="center" vertical="center" wrapText="1"/>
      <protection locked="0"/>
    </xf>
    <xf numFmtId="0" fontId="0" fillId="0" borderId="2" xfId="0"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1" fillId="0" borderId="0" xfId="0" applyFont="1" applyProtection="1">
      <protection locked="0"/>
    </xf>
    <xf numFmtId="0" fontId="11"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1" fillId="4" borderId="0" xfId="0" applyFont="1" applyFill="1"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0" fillId="0" borderId="3" xfId="0" applyBorder="1" applyAlignment="1" applyProtection="1">
      <alignment horizontal="center"/>
      <protection locked="0"/>
    </xf>
    <xf numFmtId="0" fontId="0" fillId="0" borderId="0" xfId="0" applyAlignment="1" applyProtection="1">
      <alignment horizontal="center"/>
      <protection locked="0"/>
    </xf>
    <xf numFmtId="0" fontId="2" fillId="2" borderId="1" xfId="0" applyFont="1" applyFill="1" applyBorder="1" applyAlignment="1" applyProtection="1">
      <alignment horizontal="center"/>
      <protection locked="0"/>
    </xf>
    <xf numFmtId="0" fontId="18" fillId="5"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9"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15" fontId="12"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1" fillId="0" borderId="0" xfId="0" applyFont="1" applyAlignment="1" applyProtection="1">
      <alignment horizontal="left" vertical="center"/>
      <protection locked="0"/>
    </xf>
  </cellXfs>
  <cellStyles count="5">
    <cellStyle name="Hipervínculo" xfId="1" builtinId="8"/>
    <cellStyle name="Hyperlink" xfId="2" xr:uid="{0049439B-4B5C-4D8D-80B8-395B79D91AB5}"/>
    <cellStyle name="Hyperlink 2" xfId="3" xr:uid="{4C304C2B-756D-44D7-A081-5FDE3BB22EE9}"/>
    <cellStyle name="Normal" xfId="0" builtinId="0"/>
    <cellStyle name="Normal 2" xfId="4" xr:uid="{469A5D44-974A-4C95-8F8E-5F50C9670CDE}"/>
  </cellStyles>
  <dxfs count="59">
    <dxf>
      <font>
        <b val="0"/>
        <i/>
      </font>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theme="9" tint="-0.24994659260841701"/>
        </patternFill>
      </fill>
    </dxf>
    <dxf>
      <fill>
        <patternFill>
          <bgColor rgb="FFFF0000"/>
        </patternFill>
      </fill>
    </dxf>
    <dxf>
      <fill>
        <patternFill>
          <bgColor theme="5" tint="-0.24994659260841701"/>
        </patternFill>
      </fill>
    </dxf>
    <dxf>
      <fill>
        <patternFill>
          <bgColor theme="9" tint="-0.24994659260841701"/>
        </patternFill>
      </fill>
    </dxf>
    <dxf>
      <fill>
        <patternFill>
          <bgColor rgb="FFFF0000"/>
        </patternFill>
      </fill>
    </dxf>
    <dxf>
      <fill>
        <patternFill>
          <bgColor theme="5" tint="-0.24994659260841701"/>
        </patternFill>
      </fill>
    </dxf>
    <dxf>
      <font>
        <b val="0"/>
        <i/>
      </font>
    </dxf>
    <dxf>
      <fill>
        <patternFill>
          <bgColor rgb="FFFFFF00"/>
        </patternFill>
      </fill>
    </dxf>
    <dxf>
      <font>
        <b val="0"/>
        <i/>
      </font>
    </dxf>
    <dxf>
      <font>
        <b val="0"/>
        <i/>
      </font>
    </dxf>
    <dxf>
      <fill>
        <patternFill>
          <bgColor rgb="FFFFFF00"/>
        </patternFill>
      </fill>
    </dxf>
    <dxf>
      <font>
        <b val="0"/>
        <i/>
      </font>
    </dxf>
    <dxf>
      <numFmt numFmtId="0" formatCode="Genera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0" formatCode="General"/>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0" formatCode="General"/>
      <fill>
        <patternFill patternType="none">
          <bgColor auto="1"/>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0" formatCode="General"/>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0" formatCode="General"/>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numFmt numFmtId="0" formatCode="General"/>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Calibri"/>
        <scheme val="minor"/>
      </font>
      <numFmt numFmtId="0" formatCode="Genera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diagonalUp="0" diagonalDown="0">
        <left style="medium">
          <color rgb="FF000000"/>
        </left>
        <right style="medium">
          <color rgb="FF000000"/>
        </right>
        <top style="medium">
          <color rgb="FF000000"/>
        </top>
        <bottom style="medium">
          <color rgb="FF000000"/>
        </bottom>
      </border>
    </dxf>
    <dxf>
      <alignment horizontal="center" vertical="center" textRotation="0" indent="0" justifyLastLine="0" shrinkToFit="0" readingOrder="0"/>
      <protection locked="0" hidden="0"/>
    </dxf>
    <dxf>
      <border>
        <bottom style="medium">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1095375</xdr:colOff>
      <xdr:row>0</xdr:row>
      <xdr:rowOff>154781</xdr:rowOff>
    </xdr:from>
    <xdr:ext cx="1081768" cy="1262073"/>
    <xdr:pic>
      <xdr:nvPicPr>
        <xdr:cNvPr id="2" name="Imagen 1">
          <a:extLst>
            <a:ext uri="{FF2B5EF4-FFF2-40B4-BE49-F238E27FC236}">
              <a16:creationId xmlns:a16="http://schemas.microsoft.com/office/drawing/2014/main" id="{91C829FC-FEDD-4FE0-B7A5-53B5DCA1B1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154781"/>
          <a:ext cx="1081768" cy="126207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449</xdr:row>
      <xdr:rowOff>0</xdr:rowOff>
    </xdr:from>
    <xdr:to>
      <xdr:col>1</xdr:col>
      <xdr:colOff>1104900</xdr:colOff>
      <xdr:row>449</xdr:row>
      <xdr:rowOff>342900</xdr:rowOff>
    </xdr:to>
    <xdr:sp macro="" textlink="">
      <xdr:nvSpPr>
        <xdr:cNvPr id="3" name="CmbSeleccioneSedeRegional" hidden="1">
          <a:extLst>
            <a:ext uri="{63B3BB69-23CF-44E3-9099-C40C66FF867C}">
              <a14:compatExt xmlns:a14="http://schemas.microsoft.com/office/drawing/2010/main" spid="_x0000_s1027"/>
            </a:ext>
            <a:ext uri="{FF2B5EF4-FFF2-40B4-BE49-F238E27FC236}">
              <a16:creationId xmlns:a16="http://schemas.microsoft.com/office/drawing/2014/main" id="{F670B9AD-109F-4918-A254-B6855A86A831}"/>
            </a:ext>
          </a:extLst>
        </xdr:cNvPr>
        <xdr:cNvSpPr/>
      </xdr:nvSpPr>
      <xdr:spPr bwMode="auto">
        <a:xfrm>
          <a:off x="1228725" y="2954893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450</xdr:row>
      <xdr:rowOff>0</xdr:rowOff>
    </xdr:from>
    <xdr:to>
      <xdr:col>1</xdr:col>
      <xdr:colOff>1104900</xdr:colOff>
      <xdr:row>450</xdr:row>
      <xdr:rowOff>342900</xdr:rowOff>
    </xdr:to>
    <xdr:sp macro="" textlink="">
      <xdr:nvSpPr>
        <xdr:cNvPr id="4" name="CmbSeleccioneSedeRegional" hidden="1">
          <a:extLst>
            <a:ext uri="{63B3BB69-23CF-44E3-9099-C40C66FF867C}">
              <a14:compatExt xmlns:a14="http://schemas.microsoft.com/office/drawing/2010/main" spid="_x0000_s1028"/>
            </a:ext>
            <a:ext uri="{FF2B5EF4-FFF2-40B4-BE49-F238E27FC236}">
              <a16:creationId xmlns:a16="http://schemas.microsoft.com/office/drawing/2014/main" id="{42D877AC-F39A-44CD-BF15-255660078674}"/>
            </a:ext>
          </a:extLst>
        </xdr:cNvPr>
        <xdr:cNvSpPr/>
      </xdr:nvSpPr>
      <xdr:spPr bwMode="auto">
        <a:xfrm>
          <a:off x="1228725" y="29600937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451</xdr:row>
      <xdr:rowOff>0</xdr:rowOff>
    </xdr:from>
    <xdr:to>
      <xdr:col>1</xdr:col>
      <xdr:colOff>1104900</xdr:colOff>
      <xdr:row>451</xdr:row>
      <xdr:rowOff>342900</xdr:rowOff>
    </xdr:to>
    <xdr:sp macro="" textlink="">
      <xdr:nvSpPr>
        <xdr:cNvPr id="5" name="CmbSeleccioneSedeRegional" hidden="1">
          <a:extLst>
            <a:ext uri="{63B3BB69-23CF-44E3-9099-C40C66FF867C}">
              <a14:compatExt xmlns:a14="http://schemas.microsoft.com/office/drawing/2010/main" spid="_x0000_s1029"/>
            </a:ext>
            <a:ext uri="{FF2B5EF4-FFF2-40B4-BE49-F238E27FC236}">
              <a16:creationId xmlns:a16="http://schemas.microsoft.com/office/drawing/2014/main" id="{DF0A2A79-E76D-4848-B175-79A0BBA9E556}"/>
            </a:ext>
          </a:extLst>
        </xdr:cNvPr>
        <xdr:cNvSpPr/>
      </xdr:nvSpPr>
      <xdr:spPr bwMode="auto">
        <a:xfrm>
          <a:off x="1228725" y="29652944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451</xdr:row>
      <xdr:rowOff>0</xdr:rowOff>
    </xdr:from>
    <xdr:to>
      <xdr:col>1</xdr:col>
      <xdr:colOff>1104900</xdr:colOff>
      <xdr:row>451</xdr:row>
      <xdr:rowOff>342900</xdr:rowOff>
    </xdr:to>
    <xdr:sp macro="" textlink="">
      <xdr:nvSpPr>
        <xdr:cNvPr id="6" name="CmbSeleccioneSedeRegional" hidden="1">
          <a:extLst>
            <a:ext uri="{63B3BB69-23CF-44E3-9099-C40C66FF867C}">
              <a14:compatExt xmlns:a14="http://schemas.microsoft.com/office/drawing/2010/main" spid="_x0000_s1030"/>
            </a:ext>
            <a:ext uri="{FF2B5EF4-FFF2-40B4-BE49-F238E27FC236}">
              <a16:creationId xmlns:a16="http://schemas.microsoft.com/office/drawing/2014/main" id="{3796C3A2-A802-4746-9C13-AB172950FAD0}"/>
            </a:ext>
          </a:extLst>
        </xdr:cNvPr>
        <xdr:cNvSpPr/>
      </xdr:nvSpPr>
      <xdr:spPr bwMode="auto">
        <a:xfrm>
          <a:off x="1228725" y="29652944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452</xdr:row>
      <xdr:rowOff>0</xdr:rowOff>
    </xdr:from>
    <xdr:to>
      <xdr:col>1</xdr:col>
      <xdr:colOff>1104900</xdr:colOff>
      <xdr:row>452</xdr:row>
      <xdr:rowOff>342900</xdr:rowOff>
    </xdr:to>
    <xdr:sp macro="" textlink="">
      <xdr:nvSpPr>
        <xdr:cNvPr id="7" name="CmbSeleccioneSedeRegional" hidden="1">
          <a:extLst>
            <a:ext uri="{63B3BB69-23CF-44E3-9099-C40C66FF867C}">
              <a14:compatExt xmlns:a14="http://schemas.microsoft.com/office/drawing/2010/main" spid="_x0000_s1031"/>
            </a:ext>
            <a:ext uri="{FF2B5EF4-FFF2-40B4-BE49-F238E27FC236}">
              <a16:creationId xmlns:a16="http://schemas.microsoft.com/office/drawing/2014/main" id="{17FFDDB5-2F5E-49F6-9554-F67B32D1A02E}"/>
            </a:ext>
          </a:extLst>
        </xdr:cNvPr>
        <xdr:cNvSpPr/>
      </xdr:nvSpPr>
      <xdr:spPr bwMode="auto">
        <a:xfrm>
          <a:off x="1228725" y="29704950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453</xdr:row>
      <xdr:rowOff>0</xdr:rowOff>
    </xdr:from>
    <xdr:to>
      <xdr:col>1</xdr:col>
      <xdr:colOff>1104900</xdr:colOff>
      <xdr:row>453</xdr:row>
      <xdr:rowOff>342900</xdr:rowOff>
    </xdr:to>
    <xdr:sp macro="" textlink="">
      <xdr:nvSpPr>
        <xdr:cNvPr id="8" name="CmbSeleccioneSedeRegional" hidden="1">
          <a:extLst>
            <a:ext uri="{63B3BB69-23CF-44E3-9099-C40C66FF867C}">
              <a14:compatExt xmlns:a14="http://schemas.microsoft.com/office/drawing/2010/main" spid="_x0000_s1032"/>
            </a:ext>
            <a:ext uri="{FF2B5EF4-FFF2-40B4-BE49-F238E27FC236}">
              <a16:creationId xmlns:a16="http://schemas.microsoft.com/office/drawing/2014/main" id="{F3B02E17-2131-43E9-85D4-DDD3778D00BC}"/>
            </a:ext>
          </a:extLst>
        </xdr:cNvPr>
        <xdr:cNvSpPr/>
      </xdr:nvSpPr>
      <xdr:spPr bwMode="auto">
        <a:xfrm>
          <a:off x="1228725" y="2975695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454</xdr:row>
      <xdr:rowOff>0</xdr:rowOff>
    </xdr:from>
    <xdr:to>
      <xdr:col>1</xdr:col>
      <xdr:colOff>1104900</xdr:colOff>
      <xdr:row>454</xdr:row>
      <xdr:rowOff>342900</xdr:rowOff>
    </xdr:to>
    <xdr:sp macro="" textlink="">
      <xdr:nvSpPr>
        <xdr:cNvPr id="9" name="CmbSeleccioneSedeRegional" hidden="1">
          <a:extLst>
            <a:ext uri="{63B3BB69-23CF-44E3-9099-C40C66FF867C}">
              <a14:compatExt xmlns:a14="http://schemas.microsoft.com/office/drawing/2010/main" spid="_x0000_s1033"/>
            </a:ext>
            <a:ext uri="{FF2B5EF4-FFF2-40B4-BE49-F238E27FC236}">
              <a16:creationId xmlns:a16="http://schemas.microsoft.com/office/drawing/2014/main" id="{F0FCD2BB-0628-49AD-B62D-933C6F255D2E}"/>
            </a:ext>
          </a:extLst>
        </xdr:cNvPr>
        <xdr:cNvSpPr/>
      </xdr:nvSpPr>
      <xdr:spPr bwMode="auto">
        <a:xfrm>
          <a:off x="1228725" y="29808963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455</xdr:row>
      <xdr:rowOff>0</xdr:rowOff>
    </xdr:from>
    <xdr:to>
      <xdr:col>1</xdr:col>
      <xdr:colOff>1104900</xdr:colOff>
      <xdr:row>455</xdr:row>
      <xdr:rowOff>342900</xdr:rowOff>
    </xdr:to>
    <xdr:sp macro="" textlink="">
      <xdr:nvSpPr>
        <xdr:cNvPr id="10" name="CmbSeleccioneSedeRegional" hidden="1">
          <a:extLst>
            <a:ext uri="{63B3BB69-23CF-44E3-9099-C40C66FF867C}">
              <a14:compatExt xmlns:a14="http://schemas.microsoft.com/office/drawing/2010/main" spid="_x0000_s1034"/>
            </a:ext>
            <a:ext uri="{FF2B5EF4-FFF2-40B4-BE49-F238E27FC236}">
              <a16:creationId xmlns:a16="http://schemas.microsoft.com/office/drawing/2014/main" id="{F8F5BE66-2F33-4F55-AEEE-D469F980FE95}"/>
            </a:ext>
          </a:extLst>
        </xdr:cNvPr>
        <xdr:cNvSpPr/>
      </xdr:nvSpPr>
      <xdr:spPr bwMode="auto">
        <a:xfrm>
          <a:off x="1228725" y="29860970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456</xdr:row>
      <xdr:rowOff>0</xdr:rowOff>
    </xdr:from>
    <xdr:to>
      <xdr:col>1</xdr:col>
      <xdr:colOff>1104900</xdr:colOff>
      <xdr:row>456</xdr:row>
      <xdr:rowOff>342900</xdr:rowOff>
    </xdr:to>
    <xdr:sp macro="" textlink="">
      <xdr:nvSpPr>
        <xdr:cNvPr id="11" name="CmbSeleccioneSedeRegional" hidden="1">
          <a:extLst>
            <a:ext uri="{63B3BB69-23CF-44E3-9099-C40C66FF867C}">
              <a14:compatExt xmlns:a14="http://schemas.microsoft.com/office/drawing/2010/main" spid="_x0000_s1035"/>
            </a:ext>
            <a:ext uri="{FF2B5EF4-FFF2-40B4-BE49-F238E27FC236}">
              <a16:creationId xmlns:a16="http://schemas.microsoft.com/office/drawing/2014/main" id="{0732BEA2-A7CA-4D4A-86EC-969CE5D85D31}"/>
            </a:ext>
          </a:extLst>
        </xdr:cNvPr>
        <xdr:cNvSpPr/>
      </xdr:nvSpPr>
      <xdr:spPr bwMode="auto">
        <a:xfrm>
          <a:off x="1228725" y="29912976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457</xdr:row>
      <xdr:rowOff>0</xdr:rowOff>
    </xdr:from>
    <xdr:to>
      <xdr:col>1</xdr:col>
      <xdr:colOff>1104900</xdr:colOff>
      <xdr:row>457</xdr:row>
      <xdr:rowOff>342900</xdr:rowOff>
    </xdr:to>
    <xdr:sp macro="" textlink="">
      <xdr:nvSpPr>
        <xdr:cNvPr id="12" name="CmbSeleccioneSedeRegional" hidden="1">
          <a:extLst>
            <a:ext uri="{63B3BB69-23CF-44E3-9099-C40C66FF867C}">
              <a14:compatExt xmlns:a14="http://schemas.microsoft.com/office/drawing/2010/main" spid="_x0000_s1036"/>
            </a:ext>
            <a:ext uri="{FF2B5EF4-FFF2-40B4-BE49-F238E27FC236}">
              <a16:creationId xmlns:a16="http://schemas.microsoft.com/office/drawing/2014/main" id="{85A14D75-229F-4B95-AD78-4036F370B1B6}"/>
            </a:ext>
          </a:extLst>
        </xdr:cNvPr>
        <xdr:cNvSpPr/>
      </xdr:nvSpPr>
      <xdr:spPr bwMode="auto">
        <a:xfrm>
          <a:off x="1228725" y="29964983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458</xdr:row>
      <xdr:rowOff>0</xdr:rowOff>
    </xdr:from>
    <xdr:to>
      <xdr:col>1</xdr:col>
      <xdr:colOff>1104900</xdr:colOff>
      <xdr:row>458</xdr:row>
      <xdr:rowOff>342900</xdr:rowOff>
    </xdr:to>
    <xdr:sp macro="" textlink="">
      <xdr:nvSpPr>
        <xdr:cNvPr id="13" name="CmbSeleccioneSedeRegional" hidden="1">
          <a:extLst>
            <a:ext uri="{63B3BB69-23CF-44E3-9099-C40C66FF867C}">
              <a14:compatExt xmlns:a14="http://schemas.microsoft.com/office/drawing/2010/main" spid="_x0000_s1037"/>
            </a:ext>
            <a:ext uri="{FF2B5EF4-FFF2-40B4-BE49-F238E27FC236}">
              <a16:creationId xmlns:a16="http://schemas.microsoft.com/office/drawing/2014/main" id="{E282E54C-81B6-4028-9556-D1BECECC4E6B}"/>
            </a:ext>
          </a:extLst>
        </xdr:cNvPr>
        <xdr:cNvSpPr/>
      </xdr:nvSpPr>
      <xdr:spPr bwMode="auto">
        <a:xfrm>
          <a:off x="1228725" y="30016989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459</xdr:row>
      <xdr:rowOff>0</xdr:rowOff>
    </xdr:from>
    <xdr:to>
      <xdr:col>1</xdr:col>
      <xdr:colOff>1104900</xdr:colOff>
      <xdr:row>459</xdr:row>
      <xdr:rowOff>342900</xdr:rowOff>
    </xdr:to>
    <xdr:sp macro="" textlink="">
      <xdr:nvSpPr>
        <xdr:cNvPr id="14" name="CmbSeleccioneSedeRegional" hidden="1">
          <a:extLst>
            <a:ext uri="{63B3BB69-23CF-44E3-9099-C40C66FF867C}">
              <a14:compatExt xmlns:a14="http://schemas.microsoft.com/office/drawing/2010/main" spid="_x0000_s1038"/>
            </a:ext>
            <a:ext uri="{FF2B5EF4-FFF2-40B4-BE49-F238E27FC236}">
              <a16:creationId xmlns:a16="http://schemas.microsoft.com/office/drawing/2014/main" id="{74E9C71F-6374-4982-AB99-B9045AC38893}"/>
            </a:ext>
          </a:extLst>
        </xdr:cNvPr>
        <xdr:cNvSpPr/>
      </xdr:nvSpPr>
      <xdr:spPr bwMode="auto">
        <a:xfrm>
          <a:off x="1228725" y="3006899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460</xdr:row>
      <xdr:rowOff>0</xdr:rowOff>
    </xdr:from>
    <xdr:to>
      <xdr:col>1</xdr:col>
      <xdr:colOff>1104900</xdr:colOff>
      <xdr:row>460</xdr:row>
      <xdr:rowOff>342900</xdr:rowOff>
    </xdr:to>
    <xdr:sp macro="" textlink="">
      <xdr:nvSpPr>
        <xdr:cNvPr id="15" name="CmbSeleccioneSedeRegional" hidden="1">
          <a:extLst>
            <a:ext uri="{63B3BB69-23CF-44E3-9099-C40C66FF867C}">
              <a14:compatExt xmlns:a14="http://schemas.microsoft.com/office/drawing/2010/main" spid="_x0000_s1039"/>
            </a:ext>
            <a:ext uri="{FF2B5EF4-FFF2-40B4-BE49-F238E27FC236}">
              <a16:creationId xmlns:a16="http://schemas.microsoft.com/office/drawing/2014/main" id="{D76578D2-BA42-4F19-A214-6EF756114A9D}"/>
            </a:ext>
          </a:extLst>
        </xdr:cNvPr>
        <xdr:cNvSpPr/>
      </xdr:nvSpPr>
      <xdr:spPr bwMode="auto">
        <a:xfrm>
          <a:off x="1228725" y="3012100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461</xdr:row>
      <xdr:rowOff>0</xdr:rowOff>
    </xdr:from>
    <xdr:to>
      <xdr:col>1</xdr:col>
      <xdr:colOff>1104900</xdr:colOff>
      <xdr:row>461</xdr:row>
      <xdr:rowOff>342900</xdr:rowOff>
    </xdr:to>
    <xdr:sp macro="" textlink="">
      <xdr:nvSpPr>
        <xdr:cNvPr id="16" name="CmbSeleccioneSedeRegional" hidden="1">
          <a:extLst>
            <a:ext uri="{63B3BB69-23CF-44E3-9099-C40C66FF867C}">
              <a14:compatExt xmlns:a14="http://schemas.microsoft.com/office/drawing/2010/main" spid="_x0000_s1040"/>
            </a:ext>
            <a:ext uri="{FF2B5EF4-FFF2-40B4-BE49-F238E27FC236}">
              <a16:creationId xmlns:a16="http://schemas.microsoft.com/office/drawing/2014/main" id="{969FCC6D-BAF1-4BE9-BF9D-2F3163EEC6BC}"/>
            </a:ext>
          </a:extLst>
        </xdr:cNvPr>
        <xdr:cNvSpPr/>
      </xdr:nvSpPr>
      <xdr:spPr bwMode="auto">
        <a:xfrm>
          <a:off x="1228725" y="3017300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462</xdr:row>
      <xdr:rowOff>0</xdr:rowOff>
    </xdr:from>
    <xdr:to>
      <xdr:col>1</xdr:col>
      <xdr:colOff>1104900</xdr:colOff>
      <xdr:row>462</xdr:row>
      <xdr:rowOff>342900</xdr:rowOff>
    </xdr:to>
    <xdr:sp macro="" textlink="">
      <xdr:nvSpPr>
        <xdr:cNvPr id="17" name="CmbSeleccioneSedeRegional" hidden="1">
          <a:extLst>
            <a:ext uri="{63B3BB69-23CF-44E3-9099-C40C66FF867C}">
              <a14:compatExt xmlns:a14="http://schemas.microsoft.com/office/drawing/2010/main" spid="_x0000_s1041"/>
            </a:ext>
            <a:ext uri="{FF2B5EF4-FFF2-40B4-BE49-F238E27FC236}">
              <a16:creationId xmlns:a16="http://schemas.microsoft.com/office/drawing/2014/main" id="{FD93E732-25F1-4AF1-8DDC-A06925616B4F}"/>
            </a:ext>
          </a:extLst>
        </xdr:cNvPr>
        <xdr:cNvSpPr/>
      </xdr:nvSpPr>
      <xdr:spPr bwMode="auto">
        <a:xfrm>
          <a:off x="1228725" y="3022501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463</xdr:row>
      <xdr:rowOff>0</xdr:rowOff>
    </xdr:from>
    <xdr:to>
      <xdr:col>1</xdr:col>
      <xdr:colOff>1104900</xdr:colOff>
      <xdr:row>463</xdr:row>
      <xdr:rowOff>342900</xdr:rowOff>
    </xdr:to>
    <xdr:sp macro="" textlink="">
      <xdr:nvSpPr>
        <xdr:cNvPr id="18" name="CmbSeleccioneSedeRegional" hidden="1">
          <a:extLst>
            <a:ext uri="{63B3BB69-23CF-44E3-9099-C40C66FF867C}">
              <a14:compatExt xmlns:a14="http://schemas.microsoft.com/office/drawing/2010/main" spid="_x0000_s1042"/>
            </a:ext>
            <a:ext uri="{FF2B5EF4-FFF2-40B4-BE49-F238E27FC236}">
              <a16:creationId xmlns:a16="http://schemas.microsoft.com/office/drawing/2014/main" id="{97AAB340-384B-4BCB-BC6C-DCB83A2D0E2B}"/>
            </a:ext>
          </a:extLst>
        </xdr:cNvPr>
        <xdr:cNvSpPr/>
      </xdr:nvSpPr>
      <xdr:spPr bwMode="auto">
        <a:xfrm>
          <a:off x="1228725" y="3027702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464</xdr:row>
      <xdr:rowOff>0</xdr:rowOff>
    </xdr:from>
    <xdr:to>
      <xdr:col>1</xdr:col>
      <xdr:colOff>1104900</xdr:colOff>
      <xdr:row>464</xdr:row>
      <xdr:rowOff>342900</xdr:rowOff>
    </xdr:to>
    <xdr:sp macro="" textlink="">
      <xdr:nvSpPr>
        <xdr:cNvPr id="19" name="CmbSeleccioneSedeRegional" hidden="1">
          <a:extLst>
            <a:ext uri="{63B3BB69-23CF-44E3-9099-C40C66FF867C}">
              <a14:compatExt xmlns:a14="http://schemas.microsoft.com/office/drawing/2010/main" spid="_x0000_s1043"/>
            </a:ext>
            <a:ext uri="{FF2B5EF4-FFF2-40B4-BE49-F238E27FC236}">
              <a16:creationId xmlns:a16="http://schemas.microsoft.com/office/drawing/2014/main" id="{D6323C56-3214-40AE-891C-46BE08D494EE}"/>
            </a:ext>
          </a:extLst>
        </xdr:cNvPr>
        <xdr:cNvSpPr/>
      </xdr:nvSpPr>
      <xdr:spPr bwMode="auto">
        <a:xfrm>
          <a:off x="1228725" y="30329028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465</xdr:row>
      <xdr:rowOff>0</xdr:rowOff>
    </xdr:from>
    <xdr:to>
      <xdr:col>1</xdr:col>
      <xdr:colOff>1104900</xdr:colOff>
      <xdr:row>465</xdr:row>
      <xdr:rowOff>342900</xdr:rowOff>
    </xdr:to>
    <xdr:sp macro="" textlink="">
      <xdr:nvSpPr>
        <xdr:cNvPr id="20" name="CmbSeleccioneSedeRegional" hidden="1">
          <a:extLst>
            <a:ext uri="{63B3BB69-23CF-44E3-9099-C40C66FF867C}">
              <a14:compatExt xmlns:a14="http://schemas.microsoft.com/office/drawing/2010/main" spid="_x0000_s1044"/>
            </a:ext>
            <a:ext uri="{FF2B5EF4-FFF2-40B4-BE49-F238E27FC236}">
              <a16:creationId xmlns:a16="http://schemas.microsoft.com/office/drawing/2014/main" id="{71647B75-BF54-4CB5-AE3A-2C63979EA10E}"/>
            </a:ext>
          </a:extLst>
        </xdr:cNvPr>
        <xdr:cNvSpPr/>
      </xdr:nvSpPr>
      <xdr:spPr bwMode="auto">
        <a:xfrm>
          <a:off x="1228725" y="3038103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466</xdr:row>
      <xdr:rowOff>0</xdr:rowOff>
    </xdr:from>
    <xdr:to>
      <xdr:col>1</xdr:col>
      <xdr:colOff>1104900</xdr:colOff>
      <xdr:row>466</xdr:row>
      <xdr:rowOff>342900</xdr:rowOff>
    </xdr:to>
    <xdr:sp macro="" textlink="">
      <xdr:nvSpPr>
        <xdr:cNvPr id="21" name="CmbSeleccioneSedeRegional" hidden="1">
          <a:extLst>
            <a:ext uri="{63B3BB69-23CF-44E3-9099-C40C66FF867C}">
              <a14:compatExt xmlns:a14="http://schemas.microsoft.com/office/drawing/2010/main" spid="_x0000_s1045"/>
            </a:ext>
            <a:ext uri="{FF2B5EF4-FFF2-40B4-BE49-F238E27FC236}">
              <a16:creationId xmlns:a16="http://schemas.microsoft.com/office/drawing/2014/main" id="{6E45E37F-7D79-49C3-A037-B6171D80F0BE}"/>
            </a:ext>
          </a:extLst>
        </xdr:cNvPr>
        <xdr:cNvSpPr/>
      </xdr:nvSpPr>
      <xdr:spPr bwMode="auto">
        <a:xfrm>
          <a:off x="1228725" y="3043304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467</xdr:row>
      <xdr:rowOff>0</xdr:rowOff>
    </xdr:from>
    <xdr:to>
      <xdr:col>1</xdr:col>
      <xdr:colOff>1104900</xdr:colOff>
      <xdr:row>467</xdr:row>
      <xdr:rowOff>342900</xdr:rowOff>
    </xdr:to>
    <xdr:sp macro="" textlink="">
      <xdr:nvSpPr>
        <xdr:cNvPr id="22" name="CmbSeleccioneSedeRegional" hidden="1">
          <a:extLst>
            <a:ext uri="{63B3BB69-23CF-44E3-9099-C40C66FF867C}">
              <a14:compatExt xmlns:a14="http://schemas.microsoft.com/office/drawing/2010/main" spid="_x0000_s1046"/>
            </a:ext>
            <a:ext uri="{FF2B5EF4-FFF2-40B4-BE49-F238E27FC236}">
              <a16:creationId xmlns:a16="http://schemas.microsoft.com/office/drawing/2014/main" id="{ED78AB18-3585-40A9-9791-E024BF9A7568}"/>
            </a:ext>
          </a:extLst>
        </xdr:cNvPr>
        <xdr:cNvSpPr/>
      </xdr:nvSpPr>
      <xdr:spPr bwMode="auto">
        <a:xfrm>
          <a:off x="1228725" y="30485048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468</xdr:row>
      <xdr:rowOff>0</xdr:rowOff>
    </xdr:from>
    <xdr:to>
      <xdr:col>1</xdr:col>
      <xdr:colOff>1104900</xdr:colOff>
      <xdr:row>468</xdr:row>
      <xdr:rowOff>342900</xdr:rowOff>
    </xdr:to>
    <xdr:sp macro="" textlink="">
      <xdr:nvSpPr>
        <xdr:cNvPr id="23" name="CmbSeleccioneSedeRegional" hidden="1">
          <a:extLst>
            <a:ext uri="{63B3BB69-23CF-44E3-9099-C40C66FF867C}">
              <a14:compatExt xmlns:a14="http://schemas.microsoft.com/office/drawing/2010/main" spid="_x0000_s1047"/>
            </a:ext>
            <a:ext uri="{FF2B5EF4-FFF2-40B4-BE49-F238E27FC236}">
              <a16:creationId xmlns:a16="http://schemas.microsoft.com/office/drawing/2014/main" id="{B765C818-C006-43A4-9E46-1C50E157FBDE}"/>
            </a:ext>
          </a:extLst>
        </xdr:cNvPr>
        <xdr:cNvSpPr/>
      </xdr:nvSpPr>
      <xdr:spPr bwMode="auto">
        <a:xfrm>
          <a:off x="1228725" y="30537054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469</xdr:row>
      <xdr:rowOff>0</xdr:rowOff>
    </xdr:from>
    <xdr:to>
      <xdr:col>1</xdr:col>
      <xdr:colOff>1104900</xdr:colOff>
      <xdr:row>469</xdr:row>
      <xdr:rowOff>342900</xdr:rowOff>
    </xdr:to>
    <xdr:sp macro="" textlink="">
      <xdr:nvSpPr>
        <xdr:cNvPr id="24" name="CmbSeleccioneSedeRegional" hidden="1">
          <a:extLst>
            <a:ext uri="{63B3BB69-23CF-44E3-9099-C40C66FF867C}">
              <a14:compatExt xmlns:a14="http://schemas.microsoft.com/office/drawing/2010/main" spid="_x0000_s1048"/>
            </a:ext>
            <a:ext uri="{FF2B5EF4-FFF2-40B4-BE49-F238E27FC236}">
              <a16:creationId xmlns:a16="http://schemas.microsoft.com/office/drawing/2014/main" id="{1A14020D-19A0-4E7A-A070-CF815354DAD4}"/>
            </a:ext>
          </a:extLst>
        </xdr:cNvPr>
        <xdr:cNvSpPr/>
      </xdr:nvSpPr>
      <xdr:spPr bwMode="auto">
        <a:xfrm>
          <a:off x="1228725" y="3058906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470</xdr:row>
      <xdr:rowOff>0</xdr:rowOff>
    </xdr:from>
    <xdr:to>
      <xdr:col>1</xdr:col>
      <xdr:colOff>1104900</xdr:colOff>
      <xdr:row>470</xdr:row>
      <xdr:rowOff>342900</xdr:rowOff>
    </xdr:to>
    <xdr:sp macro="" textlink="">
      <xdr:nvSpPr>
        <xdr:cNvPr id="25" name="CmbSeleccioneSedeRegional" hidden="1">
          <a:extLst>
            <a:ext uri="{63B3BB69-23CF-44E3-9099-C40C66FF867C}">
              <a14:compatExt xmlns:a14="http://schemas.microsoft.com/office/drawing/2010/main" spid="_x0000_s1049"/>
            </a:ext>
            <a:ext uri="{FF2B5EF4-FFF2-40B4-BE49-F238E27FC236}">
              <a16:creationId xmlns:a16="http://schemas.microsoft.com/office/drawing/2014/main" id="{3709E42F-B5EF-4511-8F6C-103B2418CC56}"/>
            </a:ext>
          </a:extLst>
        </xdr:cNvPr>
        <xdr:cNvSpPr/>
      </xdr:nvSpPr>
      <xdr:spPr bwMode="auto">
        <a:xfrm>
          <a:off x="1228725" y="30641067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471</xdr:row>
      <xdr:rowOff>0</xdr:rowOff>
    </xdr:from>
    <xdr:to>
      <xdr:col>1</xdr:col>
      <xdr:colOff>1104900</xdr:colOff>
      <xdr:row>471</xdr:row>
      <xdr:rowOff>342900</xdr:rowOff>
    </xdr:to>
    <xdr:sp macro="" textlink="">
      <xdr:nvSpPr>
        <xdr:cNvPr id="26" name="CmbSeleccioneSedeRegional" hidden="1">
          <a:extLst>
            <a:ext uri="{63B3BB69-23CF-44E3-9099-C40C66FF867C}">
              <a14:compatExt xmlns:a14="http://schemas.microsoft.com/office/drawing/2010/main" spid="_x0000_s1050"/>
            </a:ext>
            <a:ext uri="{FF2B5EF4-FFF2-40B4-BE49-F238E27FC236}">
              <a16:creationId xmlns:a16="http://schemas.microsoft.com/office/drawing/2014/main" id="{7A8F7DEA-9BB2-4B20-9563-F15E9240E46F}"/>
            </a:ext>
          </a:extLst>
        </xdr:cNvPr>
        <xdr:cNvSpPr/>
      </xdr:nvSpPr>
      <xdr:spPr bwMode="auto">
        <a:xfrm>
          <a:off x="1228725" y="30693074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472</xdr:row>
      <xdr:rowOff>0</xdr:rowOff>
    </xdr:from>
    <xdr:to>
      <xdr:col>1</xdr:col>
      <xdr:colOff>1104900</xdr:colOff>
      <xdr:row>472</xdr:row>
      <xdr:rowOff>342900</xdr:rowOff>
    </xdr:to>
    <xdr:sp macro="" textlink="">
      <xdr:nvSpPr>
        <xdr:cNvPr id="27" name="CmbSeleccioneSedeRegional" hidden="1">
          <a:extLst>
            <a:ext uri="{63B3BB69-23CF-44E3-9099-C40C66FF867C}">
              <a14:compatExt xmlns:a14="http://schemas.microsoft.com/office/drawing/2010/main" spid="_x0000_s1051"/>
            </a:ext>
            <a:ext uri="{FF2B5EF4-FFF2-40B4-BE49-F238E27FC236}">
              <a16:creationId xmlns:a16="http://schemas.microsoft.com/office/drawing/2014/main" id="{AD1F468D-37FC-4C5A-B561-73CFD4589A3C}"/>
            </a:ext>
          </a:extLst>
        </xdr:cNvPr>
        <xdr:cNvSpPr/>
      </xdr:nvSpPr>
      <xdr:spPr bwMode="auto">
        <a:xfrm>
          <a:off x="1228725" y="30745080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474</xdr:row>
      <xdr:rowOff>0</xdr:rowOff>
    </xdr:from>
    <xdr:to>
      <xdr:col>1</xdr:col>
      <xdr:colOff>1104900</xdr:colOff>
      <xdr:row>474</xdr:row>
      <xdr:rowOff>342900</xdr:rowOff>
    </xdr:to>
    <xdr:sp macro="" textlink="">
      <xdr:nvSpPr>
        <xdr:cNvPr id="28" name="CmbSeleccioneSedeRegional" hidden="1">
          <a:extLst>
            <a:ext uri="{63B3BB69-23CF-44E3-9099-C40C66FF867C}">
              <a14:compatExt xmlns:a14="http://schemas.microsoft.com/office/drawing/2010/main" spid="_x0000_s1052"/>
            </a:ext>
            <a:ext uri="{FF2B5EF4-FFF2-40B4-BE49-F238E27FC236}">
              <a16:creationId xmlns:a16="http://schemas.microsoft.com/office/drawing/2014/main" id="{4327A742-3BDE-4458-9B04-B30A3F14F6E9}"/>
            </a:ext>
          </a:extLst>
        </xdr:cNvPr>
        <xdr:cNvSpPr/>
      </xdr:nvSpPr>
      <xdr:spPr bwMode="auto">
        <a:xfrm>
          <a:off x="1228725" y="30849093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475</xdr:row>
      <xdr:rowOff>0</xdr:rowOff>
    </xdr:from>
    <xdr:to>
      <xdr:col>1</xdr:col>
      <xdr:colOff>1104900</xdr:colOff>
      <xdr:row>475</xdr:row>
      <xdr:rowOff>342900</xdr:rowOff>
    </xdr:to>
    <xdr:sp macro="" textlink="">
      <xdr:nvSpPr>
        <xdr:cNvPr id="29" name="CmbSeleccioneSedeRegional" hidden="1">
          <a:extLst>
            <a:ext uri="{63B3BB69-23CF-44E3-9099-C40C66FF867C}">
              <a14:compatExt xmlns:a14="http://schemas.microsoft.com/office/drawing/2010/main" spid="_x0000_s1053"/>
            </a:ext>
            <a:ext uri="{FF2B5EF4-FFF2-40B4-BE49-F238E27FC236}">
              <a16:creationId xmlns:a16="http://schemas.microsoft.com/office/drawing/2014/main" id="{F122F2F3-06D8-422F-839C-5F7E074E4E0E}"/>
            </a:ext>
          </a:extLst>
        </xdr:cNvPr>
        <xdr:cNvSpPr/>
      </xdr:nvSpPr>
      <xdr:spPr bwMode="auto">
        <a:xfrm>
          <a:off x="1228725" y="30901100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476</xdr:row>
      <xdr:rowOff>0</xdr:rowOff>
    </xdr:from>
    <xdr:to>
      <xdr:col>1</xdr:col>
      <xdr:colOff>1104900</xdr:colOff>
      <xdr:row>476</xdr:row>
      <xdr:rowOff>342900</xdr:rowOff>
    </xdr:to>
    <xdr:sp macro="" textlink="">
      <xdr:nvSpPr>
        <xdr:cNvPr id="30" name="CmbSeleccioneSedeRegional" hidden="1">
          <a:extLst>
            <a:ext uri="{63B3BB69-23CF-44E3-9099-C40C66FF867C}">
              <a14:compatExt xmlns:a14="http://schemas.microsoft.com/office/drawing/2010/main" spid="_x0000_s1054"/>
            </a:ext>
            <a:ext uri="{FF2B5EF4-FFF2-40B4-BE49-F238E27FC236}">
              <a16:creationId xmlns:a16="http://schemas.microsoft.com/office/drawing/2014/main" id="{183AB7B9-F193-40D8-9B93-B46FF190136E}"/>
            </a:ext>
          </a:extLst>
        </xdr:cNvPr>
        <xdr:cNvSpPr/>
      </xdr:nvSpPr>
      <xdr:spPr bwMode="auto">
        <a:xfrm>
          <a:off x="1228725" y="30953106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477</xdr:row>
      <xdr:rowOff>0</xdr:rowOff>
    </xdr:from>
    <xdr:to>
      <xdr:col>1</xdr:col>
      <xdr:colOff>1104900</xdr:colOff>
      <xdr:row>477</xdr:row>
      <xdr:rowOff>342900</xdr:rowOff>
    </xdr:to>
    <xdr:sp macro="" textlink="">
      <xdr:nvSpPr>
        <xdr:cNvPr id="31" name="CmbSeleccioneSedeRegional" hidden="1">
          <a:extLst>
            <a:ext uri="{63B3BB69-23CF-44E3-9099-C40C66FF867C}">
              <a14:compatExt xmlns:a14="http://schemas.microsoft.com/office/drawing/2010/main" spid="_x0000_s1055"/>
            </a:ext>
            <a:ext uri="{FF2B5EF4-FFF2-40B4-BE49-F238E27FC236}">
              <a16:creationId xmlns:a16="http://schemas.microsoft.com/office/drawing/2014/main" id="{63B4BADC-D021-4F29-B01E-D80A229A7264}"/>
            </a:ext>
          </a:extLst>
        </xdr:cNvPr>
        <xdr:cNvSpPr/>
      </xdr:nvSpPr>
      <xdr:spPr bwMode="auto">
        <a:xfrm>
          <a:off x="1228725" y="31005113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478</xdr:row>
      <xdr:rowOff>0</xdr:rowOff>
    </xdr:from>
    <xdr:to>
      <xdr:col>1</xdr:col>
      <xdr:colOff>1104900</xdr:colOff>
      <xdr:row>478</xdr:row>
      <xdr:rowOff>342900</xdr:rowOff>
    </xdr:to>
    <xdr:sp macro="" textlink="">
      <xdr:nvSpPr>
        <xdr:cNvPr id="32" name="CmbSeleccioneSedeRegional" hidden="1">
          <a:extLst>
            <a:ext uri="{63B3BB69-23CF-44E3-9099-C40C66FF867C}">
              <a14:compatExt xmlns:a14="http://schemas.microsoft.com/office/drawing/2010/main" spid="_x0000_s1056"/>
            </a:ext>
            <a:ext uri="{FF2B5EF4-FFF2-40B4-BE49-F238E27FC236}">
              <a16:creationId xmlns:a16="http://schemas.microsoft.com/office/drawing/2014/main" id="{067433BB-A761-4EFB-8738-C2E4C66050E8}"/>
            </a:ext>
          </a:extLst>
        </xdr:cNvPr>
        <xdr:cNvSpPr/>
      </xdr:nvSpPr>
      <xdr:spPr bwMode="auto">
        <a:xfrm>
          <a:off x="1228725" y="31057119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479</xdr:row>
      <xdr:rowOff>0</xdr:rowOff>
    </xdr:from>
    <xdr:to>
      <xdr:col>1</xdr:col>
      <xdr:colOff>1104900</xdr:colOff>
      <xdr:row>479</xdr:row>
      <xdr:rowOff>342900</xdr:rowOff>
    </xdr:to>
    <xdr:sp macro="" textlink="">
      <xdr:nvSpPr>
        <xdr:cNvPr id="33" name="CmbSeleccioneSedeRegional" hidden="1">
          <a:extLst>
            <a:ext uri="{63B3BB69-23CF-44E3-9099-C40C66FF867C}">
              <a14:compatExt xmlns:a14="http://schemas.microsoft.com/office/drawing/2010/main" spid="_x0000_s1057"/>
            </a:ext>
            <a:ext uri="{FF2B5EF4-FFF2-40B4-BE49-F238E27FC236}">
              <a16:creationId xmlns:a16="http://schemas.microsoft.com/office/drawing/2014/main" id="{66B313E0-23B5-42C4-BF77-279E8214A371}"/>
            </a:ext>
          </a:extLst>
        </xdr:cNvPr>
        <xdr:cNvSpPr/>
      </xdr:nvSpPr>
      <xdr:spPr bwMode="auto">
        <a:xfrm>
          <a:off x="1228725" y="3110912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480</xdr:row>
      <xdr:rowOff>0</xdr:rowOff>
    </xdr:from>
    <xdr:to>
      <xdr:col>1</xdr:col>
      <xdr:colOff>1104900</xdr:colOff>
      <xdr:row>480</xdr:row>
      <xdr:rowOff>342900</xdr:rowOff>
    </xdr:to>
    <xdr:sp macro="" textlink="">
      <xdr:nvSpPr>
        <xdr:cNvPr id="34" name="CmbSeleccioneSedeRegional" hidden="1">
          <a:extLst>
            <a:ext uri="{63B3BB69-23CF-44E3-9099-C40C66FF867C}">
              <a14:compatExt xmlns:a14="http://schemas.microsoft.com/office/drawing/2010/main" spid="_x0000_s1058"/>
            </a:ext>
            <a:ext uri="{FF2B5EF4-FFF2-40B4-BE49-F238E27FC236}">
              <a16:creationId xmlns:a16="http://schemas.microsoft.com/office/drawing/2014/main" id="{07177DB3-53E1-49D7-8BB5-94D5D8DFAF7F}"/>
            </a:ext>
          </a:extLst>
        </xdr:cNvPr>
        <xdr:cNvSpPr/>
      </xdr:nvSpPr>
      <xdr:spPr bwMode="auto">
        <a:xfrm>
          <a:off x="1228725" y="3116113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481</xdr:row>
      <xdr:rowOff>0</xdr:rowOff>
    </xdr:from>
    <xdr:to>
      <xdr:col>1</xdr:col>
      <xdr:colOff>1104900</xdr:colOff>
      <xdr:row>481</xdr:row>
      <xdr:rowOff>342900</xdr:rowOff>
    </xdr:to>
    <xdr:sp macro="" textlink="">
      <xdr:nvSpPr>
        <xdr:cNvPr id="35" name="CmbSeleccioneSedeRegional" hidden="1">
          <a:extLst>
            <a:ext uri="{63B3BB69-23CF-44E3-9099-C40C66FF867C}">
              <a14:compatExt xmlns:a14="http://schemas.microsoft.com/office/drawing/2010/main" spid="_x0000_s1059"/>
            </a:ext>
            <a:ext uri="{FF2B5EF4-FFF2-40B4-BE49-F238E27FC236}">
              <a16:creationId xmlns:a16="http://schemas.microsoft.com/office/drawing/2014/main" id="{E3D7C6B7-C583-4D95-88E0-64180AF4369B}"/>
            </a:ext>
          </a:extLst>
        </xdr:cNvPr>
        <xdr:cNvSpPr/>
      </xdr:nvSpPr>
      <xdr:spPr bwMode="auto">
        <a:xfrm>
          <a:off x="1228725" y="3121313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482</xdr:row>
      <xdr:rowOff>0</xdr:rowOff>
    </xdr:from>
    <xdr:to>
      <xdr:col>1</xdr:col>
      <xdr:colOff>1104900</xdr:colOff>
      <xdr:row>482</xdr:row>
      <xdr:rowOff>342900</xdr:rowOff>
    </xdr:to>
    <xdr:sp macro="" textlink="">
      <xdr:nvSpPr>
        <xdr:cNvPr id="36" name="CmbSeleccioneSedeRegional" hidden="1">
          <a:extLst>
            <a:ext uri="{63B3BB69-23CF-44E3-9099-C40C66FF867C}">
              <a14:compatExt xmlns:a14="http://schemas.microsoft.com/office/drawing/2010/main" spid="_x0000_s1060"/>
            </a:ext>
            <a:ext uri="{FF2B5EF4-FFF2-40B4-BE49-F238E27FC236}">
              <a16:creationId xmlns:a16="http://schemas.microsoft.com/office/drawing/2014/main" id="{461443C6-18AE-4D6E-BE00-7A47CAEBB155}"/>
            </a:ext>
          </a:extLst>
        </xdr:cNvPr>
        <xdr:cNvSpPr/>
      </xdr:nvSpPr>
      <xdr:spPr bwMode="auto">
        <a:xfrm>
          <a:off x="1228725" y="3126514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483</xdr:row>
      <xdr:rowOff>0</xdr:rowOff>
    </xdr:from>
    <xdr:to>
      <xdr:col>1</xdr:col>
      <xdr:colOff>1104900</xdr:colOff>
      <xdr:row>483</xdr:row>
      <xdr:rowOff>342900</xdr:rowOff>
    </xdr:to>
    <xdr:sp macro="" textlink="">
      <xdr:nvSpPr>
        <xdr:cNvPr id="37" name="CmbSeleccioneSedeRegional" hidden="1">
          <a:extLst>
            <a:ext uri="{63B3BB69-23CF-44E3-9099-C40C66FF867C}">
              <a14:compatExt xmlns:a14="http://schemas.microsoft.com/office/drawing/2010/main" spid="_x0000_s1061"/>
            </a:ext>
            <a:ext uri="{FF2B5EF4-FFF2-40B4-BE49-F238E27FC236}">
              <a16:creationId xmlns:a16="http://schemas.microsoft.com/office/drawing/2014/main" id="{CB038D8E-18D5-46B3-B02B-903398A69081}"/>
            </a:ext>
          </a:extLst>
        </xdr:cNvPr>
        <xdr:cNvSpPr/>
      </xdr:nvSpPr>
      <xdr:spPr bwMode="auto">
        <a:xfrm>
          <a:off x="1228725" y="3131715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484</xdr:row>
      <xdr:rowOff>0</xdr:rowOff>
    </xdr:from>
    <xdr:to>
      <xdr:col>1</xdr:col>
      <xdr:colOff>1104900</xdr:colOff>
      <xdr:row>484</xdr:row>
      <xdr:rowOff>342900</xdr:rowOff>
    </xdr:to>
    <xdr:sp macro="" textlink="">
      <xdr:nvSpPr>
        <xdr:cNvPr id="38" name="CmbSeleccioneSedeRegional" hidden="1">
          <a:extLst>
            <a:ext uri="{63B3BB69-23CF-44E3-9099-C40C66FF867C}">
              <a14:compatExt xmlns:a14="http://schemas.microsoft.com/office/drawing/2010/main" spid="_x0000_s1062"/>
            </a:ext>
            <a:ext uri="{FF2B5EF4-FFF2-40B4-BE49-F238E27FC236}">
              <a16:creationId xmlns:a16="http://schemas.microsoft.com/office/drawing/2014/main" id="{109E0A89-4CD3-4C8C-BD0C-0C3D0875A9F0}"/>
            </a:ext>
          </a:extLst>
        </xdr:cNvPr>
        <xdr:cNvSpPr/>
      </xdr:nvSpPr>
      <xdr:spPr bwMode="auto">
        <a:xfrm>
          <a:off x="1228725" y="31369158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485</xdr:row>
      <xdr:rowOff>0</xdr:rowOff>
    </xdr:from>
    <xdr:to>
      <xdr:col>1</xdr:col>
      <xdr:colOff>1104900</xdr:colOff>
      <xdr:row>485</xdr:row>
      <xdr:rowOff>342900</xdr:rowOff>
    </xdr:to>
    <xdr:sp macro="" textlink="">
      <xdr:nvSpPr>
        <xdr:cNvPr id="39" name="CmbSeleccioneSedeRegional" hidden="1">
          <a:extLst>
            <a:ext uri="{63B3BB69-23CF-44E3-9099-C40C66FF867C}">
              <a14:compatExt xmlns:a14="http://schemas.microsoft.com/office/drawing/2010/main" spid="_x0000_s1063"/>
            </a:ext>
            <a:ext uri="{FF2B5EF4-FFF2-40B4-BE49-F238E27FC236}">
              <a16:creationId xmlns:a16="http://schemas.microsoft.com/office/drawing/2014/main" id="{4742F917-9CBC-4E45-940C-D5F02E547547}"/>
            </a:ext>
          </a:extLst>
        </xdr:cNvPr>
        <xdr:cNvSpPr/>
      </xdr:nvSpPr>
      <xdr:spPr bwMode="auto">
        <a:xfrm>
          <a:off x="1228725" y="3142116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486</xdr:row>
      <xdr:rowOff>0</xdr:rowOff>
    </xdr:from>
    <xdr:to>
      <xdr:col>1</xdr:col>
      <xdr:colOff>1104900</xdr:colOff>
      <xdr:row>486</xdr:row>
      <xdr:rowOff>342900</xdr:rowOff>
    </xdr:to>
    <xdr:sp macro="" textlink="">
      <xdr:nvSpPr>
        <xdr:cNvPr id="40" name="CmbSeleccioneSedeRegional" hidden="1">
          <a:extLst>
            <a:ext uri="{63B3BB69-23CF-44E3-9099-C40C66FF867C}">
              <a14:compatExt xmlns:a14="http://schemas.microsoft.com/office/drawing/2010/main" spid="_x0000_s1064"/>
            </a:ext>
            <a:ext uri="{FF2B5EF4-FFF2-40B4-BE49-F238E27FC236}">
              <a16:creationId xmlns:a16="http://schemas.microsoft.com/office/drawing/2014/main" id="{901FD0FF-39E0-418A-9D12-4FBB2980BD38}"/>
            </a:ext>
          </a:extLst>
        </xdr:cNvPr>
        <xdr:cNvSpPr/>
      </xdr:nvSpPr>
      <xdr:spPr bwMode="auto">
        <a:xfrm>
          <a:off x="1228725" y="3147317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487</xdr:row>
      <xdr:rowOff>0</xdr:rowOff>
    </xdr:from>
    <xdr:to>
      <xdr:col>1</xdr:col>
      <xdr:colOff>1104900</xdr:colOff>
      <xdr:row>487</xdr:row>
      <xdr:rowOff>342900</xdr:rowOff>
    </xdr:to>
    <xdr:sp macro="" textlink="">
      <xdr:nvSpPr>
        <xdr:cNvPr id="41" name="CmbSeleccioneSedeRegional" hidden="1">
          <a:extLst>
            <a:ext uri="{63B3BB69-23CF-44E3-9099-C40C66FF867C}">
              <a14:compatExt xmlns:a14="http://schemas.microsoft.com/office/drawing/2010/main" spid="_x0000_s1065"/>
            </a:ext>
            <a:ext uri="{FF2B5EF4-FFF2-40B4-BE49-F238E27FC236}">
              <a16:creationId xmlns:a16="http://schemas.microsoft.com/office/drawing/2014/main" id="{5F3062D2-28FE-4C9E-8956-0C0F4970B2AB}"/>
            </a:ext>
          </a:extLst>
        </xdr:cNvPr>
        <xdr:cNvSpPr/>
      </xdr:nvSpPr>
      <xdr:spPr bwMode="auto">
        <a:xfrm>
          <a:off x="1228725" y="31525178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488</xdr:row>
      <xdr:rowOff>0</xdr:rowOff>
    </xdr:from>
    <xdr:to>
      <xdr:col>1</xdr:col>
      <xdr:colOff>1104900</xdr:colOff>
      <xdr:row>488</xdr:row>
      <xdr:rowOff>342900</xdr:rowOff>
    </xdr:to>
    <xdr:sp macro="" textlink="">
      <xdr:nvSpPr>
        <xdr:cNvPr id="42" name="CmbSeleccioneSedeRegional" hidden="1">
          <a:extLst>
            <a:ext uri="{63B3BB69-23CF-44E3-9099-C40C66FF867C}">
              <a14:compatExt xmlns:a14="http://schemas.microsoft.com/office/drawing/2010/main" spid="_x0000_s1066"/>
            </a:ext>
            <a:ext uri="{FF2B5EF4-FFF2-40B4-BE49-F238E27FC236}">
              <a16:creationId xmlns:a16="http://schemas.microsoft.com/office/drawing/2014/main" id="{F0D53A5C-6A9D-4EA3-B5A7-BE4D64453894}"/>
            </a:ext>
          </a:extLst>
        </xdr:cNvPr>
        <xdr:cNvSpPr/>
      </xdr:nvSpPr>
      <xdr:spPr bwMode="auto">
        <a:xfrm>
          <a:off x="1228725" y="31577184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489</xdr:row>
      <xdr:rowOff>0</xdr:rowOff>
    </xdr:from>
    <xdr:to>
      <xdr:col>1</xdr:col>
      <xdr:colOff>1104900</xdr:colOff>
      <xdr:row>489</xdr:row>
      <xdr:rowOff>342900</xdr:rowOff>
    </xdr:to>
    <xdr:sp macro="" textlink="">
      <xdr:nvSpPr>
        <xdr:cNvPr id="43" name="CmbSeleccioneSedeRegional" hidden="1">
          <a:extLst>
            <a:ext uri="{63B3BB69-23CF-44E3-9099-C40C66FF867C}">
              <a14:compatExt xmlns:a14="http://schemas.microsoft.com/office/drawing/2010/main" spid="_x0000_s1067"/>
            </a:ext>
            <a:ext uri="{FF2B5EF4-FFF2-40B4-BE49-F238E27FC236}">
              <a16:creationId xmlns:a16="http://schemas.microsoft.com/office/drawing/2014/main" id="{F95CE5C9-062E-49EC-A2F5-C3AEBAE1CFB7}"/>
            </a:ext>
          </a:extLst>
        </xdr:cNvPr>
        <xdr:cNvSpPr/>
      </xdr:nvSpPr>
      <xdr:spPr bwMode="auto">
        <a:xfrm>
          <a:off x="1228725" y="3162919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490</xdr:row>
      <xdr:rowOff>0</xdr:rowOff>
    </xdr:from>
    <xdr:to>
      <xdr:col>1</xdr:col>
      <xdr:colOff>1104900</xdr:colOff>
      <xdr:row>490</xdr:row>
      <xdr:rowOff>342900</xdr:rowOff>
    </xdr:to>
    <xdr:sp macro="" textlink="">
      <xdr:nvSpPr>
        <xdr:cNvPr id="44" name="CmbSeleccioneSedeRegional" hidden="1">
          <a:extLst>
            <a:ext uri="{63B3BB69-23CF-44E3-9099-C40C66FF867C}">
              <a14:compatExt xmlns:a14="http://schemas.microsoft.com/office/drawing/2010/main" spid="_x0000_s1068"/>
            </a:ext>
            <a:ext uri="{FF2B5EF4-FFF2-40B4-BE49-F238E27FC236}">
              <a16:creationId xmlns:a16="http://schemas.microsoft.com/office/drawing/2014/main" id="{8E187073-18D6-4DDE-BB36-0457B0464FDA}"/>
            </a:ext>
          </a:extLst>
        </xdr:cNvPr>
        <xdr:cNvSpPr/>
      </xdr:nvSpPr>
      <xdr:spPr bwMode="auto">
        <a:xfrm>
          <a:off x="1228725" y="31681197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491</xdr:row>
      <xdr:rowOff>0</xdr:rowOff>
    </xdr:from>
    <xdr:to>
      <xdr:col>1</xdr:col>
      <xdr:colOff>1104900</xdr:colOff>
      <xdr:row>491</xdr:row>
      <xdr:rowOff>342900</xdr:rowOff>
    </xdr:to>
    <xdr:sp macro="" textlink="">
      <xdr:nvSpPr>
        <xdr:cNvPr id="45" name="CmbSeleccioneSedeRegional" hidden="1">
          <a:extLst>
            <a:ext uri="{63B3BB69-23CF-44E3-9099-C40C66FF867C}">
              <a14:compatExt xmlns:a14="http://schemas.microsoft.com/office/drawing/2010/main" spid="_x0000_s1069"/>
            </a:ext>
            <a:ext uri="{FF2B5EF4-FFF2-40B4-BE49-F238E27FC236}">
              <a16:creationId xmlns:a16="http://schemas.microsoft.com/office/drawing/2014/main" id="{8F34F12A-30AF-4396-B49F-1D8C3C151B5D}"/>
            </a:ext>
          </a:extLst>
        </xdr:cNvPr>
        <xdr:cNvSpPr/>
      </xdr:nvSpPr>
      <xdr:spPr bwMode="auto">
        <a:xfrm>
          <a:off x="1228725" y="31733204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492</xdr:row>
      <xdr:rowOff>0</xdr:rowOff>
    </xdr:from>
    <xdr:to>
      <xdr:col>1</xdr:col>
      <xdr:colOff>1104900</xdr:colOff>
      <xdr:row>492</xdr:row>
      <xdr:rowOff>342900</xdr:rowOff>
    </xdr:to>
    <xdr:sp macro="" textlink="">
      <xdr:nvSpPr>
        <xdr:cNvPr id="46" name="CmbSeleccioneSedeRegional" hidden="1">
          <a:extLst>
            <a:ext uri="{63B3BB69-23CF-44E3-9099-C40C66FF867C}">
              <a14:compatExt xmlns:a14="http://schemas.microsoft.com/office/drawing/2010/main" spid="_x0000_s1070"/>
            </a:ext>
            <a:ext uri="{FF2B5EF4-FFF2-40B4-BE49-F238E27FC236}">
              <a16:creationId xmlns:a16="http://schemas.microsoft.com/office/drawing/2014/main" id="{D7473761-00E5-45AD-B784-0FB36966122D}"/>
            </a:ext>
          </a:extLst>
        </xdr:cNvPr>
        <xdr:cNvSpPr/>
      </xdr:nvSpPr>
      <xdr:spPr bwMode="auto">
        <a:xfrm>
          <a:off x="1228725" y="31785210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493</xdr:row>
      <xdr:rowOff>0</xdr:rowOff>
    </xdr:from>
    <xdr:to>
      <xdr:col>1</xdr:col>
      <xdr:colOff>1104900</xdr:colOff>
      <xdr:row>493</xdr:row>
      <xdr:rowOff>342900</xdr:rowOff>
    </xdr:to>
    <xdr:sp macro="" textlink="">
      <xdr:nvSpPr>
        <xdr:cNvPr id="47" name="CmbSeleccioneSedeRegional" hidden="1">
          <a:extLst>
            <a:ext uri="{63B3BB69-23CF-44E3-9099-C40C66FF867C}">
              <a14:compatExt xmlns:a14="http://schemas.microsoft.com/office/drawing/2010/main" spid="_x0000_s1071"/>
            </a:ext>
            <a:ext uri="{FF2B5EF4-FFF2-40B4-BE49-F238E27FC236}">
              <a16:creationId xmlns:a16="http://schemas.microsoft.com/office/drawing/2014/main" id="{2782B5DD-0198-4B3F-A1E4-D1FA134BD31D}"/>
            </a:ext>
          </a:extLst>
        </xdr:cNvPr>
        <xdr:cNvSpPr/>
      </xdr:nvSpPr>
      <xdr:spPr bwMode="auto">
        <a:xfrm>
          <a:off x="1228725" y="3183721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494</xdr:row>
      <xdr:rowOff>0</xdr:rowOff>
    </xdr:from>
    <xdr:to>
      <xdr:col>1</xdr:col>
      <xdr:colOff>1104900</xdr:colOff>
      <xdr:row>494</xdr:row>
      <xdr:rowOff>342900</xdr:rowOff>
    </xdr:to>
    <xdr:sp macro="" textlink="">
      <xdr:nvSpPr>
        <xdr:cNvPr id="48" name="CmbSeleccioneSedeRegional" hidden="1">
          <a:extLst>
            <a:ext uri="{63B3BB69-23CF-44E3-9099-C40C66FF867C}">
              <a14:compatExt xmlns:a14="http://schemas.microsoft.com/office/drawing/2010/main" spid="_x0000_s1072"/>
            </a:ext>
            <a:ext uri="{FF2B5EF4-FFF2-40B4-BE49-F238E27FC236}">
              <a16:creationId xmlns:a16="http://schemas.microsoft.com/office/drawing/2014/main" id="{E2F31706-A47E-4451-8DB6-10B92202462A}"/>
            </a:ext>
          </a:extLst>
        </xdr:cNvPr>
        <xdr:cNvSpPr/>
      </xdr:nvSpPr>
      <xdr:spPr bwMode="auto">
        <a:xfrm>
          <a:off x="1228725" y="31889223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495</xdr:row>
      <xdr:rowOff>0</xdr:rowOff>
    </xdr:from>
    <xdr:to>
      <xdr:col>1</xdr:col>
      <xdr:colOff>1104900</xdr:colOff>
      <xdr:row>495</xdr:row>
      <xdr:rowOff>342900</xdr:rowOff>
    </xdr:to>
    <xdr:sp macro="" textlink="">
      <xdr:nvSpPr>
        <xdr:cNvPr id="49" name="CmbSeleccioneSedeRegional" hidden="1">
          <a:extLst>
            <a:ext uri="{63B3BB69-23CF-44E3-9099-C40C66FF867C}">
              <a14:compatExt xmlns:a14="http://schemas.microsoft.com/office/drawing/2010/main" spid="_x0000_s1073"/>
            </a:ext>
            <a:ext uri="{FF2B5EF4-FFF2-40B4-BE49-F238E27FC236}">
              <a16:creationId xmlns:a16="http://schemas.microsoft.com/office/drawing/2014/main" id="{8AC9879F-6623-42A4-82C8-5CAC8D6E1E17}"/>
            </a:ext>
          </a:extLst>
        </xdr:cNvPr>
        <xdr:cNvSpPr/>
      </xdr:nvSpPr>
      <xdr:spPr bwMode="auto">
        <a:xfrm>
          <a:off x="1228725" y="31941230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496</xdr:row>
      <xdr:rowOff>0</xdr:rowOff>
    </xdr:from>
    <xdr:to>
      <xdr:col>1</xdr:col>
      <xdr:colOff>1104900</xdr:colOff>
      <xdr:row>496</xdr:row>
      <xdr:rowOff>342900</xdr:rowOff>
    </xdr:to>
    <xdr:sp macro="" textlink="">
      <xdr:nvSpPr>
        <xdr:cNvPr id="50" name="CmbSeleccioneSedeRegional" hidden="1">
          <a:extLst>
            <a:ext uri="{63B3BB69-23CF-44E3-9099-C40C66FF867C}">
              <a14:compatExt xmlns:a14="http://schemas.microsoft.com/office/drawing/2010/main" spid="_x0000_s1074"/>
            </a:ext>
            <a:ext uri="{FF2B5EF4-FFF2-40B4-BE49-F238E27FC236}">
              <a16:creationId xmlns:a16="http://schemas.microsoft.com/office/drawing/2014/main" id="{E7A07463-3362-471A-9127-4B9904E2CEEA}"/>
            </a:ext>
          </a:extLst>
        </xdr:cNvPr>
        <xdr:cNvSpPr/>
      </xdr:nvSpPr>
      <xdr:spPr bwMode="auto">
        <a:xfrm>
          <a:off x="1228725" y="31993236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497</xdr:row>
      <xdr:rowOff>0</xdr:rowOff>
    </xdr:from>
    <xdr:to>
      <xdr:col>1</xdr:col>
      <xdr:colOff>1104900</xdr:colOff>
      <xdr:row>497</xdr:row>
      <xdr:rowOff>342900</xdr:rowOff>
    </xdr:to>
    <xdr:sp macro="" textlink="">
      <xdr:nvSpPr>
        <xdr:cNvPr id="51" name="CmbSeleccioneSedeRegional" hidden="1">
          <a:extLst>
            <a:ext uri="{63B3BB69-23CF-44E3-9099-C40C66FF867C}">
              <a14:compatExt xmlns:a14="http://schemas.microsoft.com/office/drawing/2010/main" spid="_x0000_s1075"/>
            </a:ext>
            <a:ext uri="{FF2B5EF4-FFF2-40B4-BE49-F238E27FC236}">
              <a16:creationId xmlns:a16="http://schemas.microsoft.com/office/drawing/2014/main" id="{95EFC63A-5E7C-47CC-ABD1-24199BCE347D}"/>
            </a:ext>
          </a:extLst>
        </xdr:cNvPr>
        <xdr:cNvSpPr/>
      </xdr:nvSpPr>
      <xdr:spPr bwMode="auto">
        <a:xfrm>
          <a:off x="1228725" y="32045243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498</xdr:row>
      <xdr:rowOff>0</xdr:rowOff>
    </xdr:from>
    <xdr:to>
      <xdr:col>1</xdr:col>
      <xdr:colOff>1104900</xdr:colOff>
      <xdr:row>498</xdr:row>
      <xdr:rowOff>342900</xdr:rowOff>
    </xdr:to>
    <xdr:sp macro="" textlink="">
      <xdr:nvSpPr>
        <xdr:cNvPr id="52" name="CmbSeleccioneSedeRegional" hidden="1">
          <a:extLst>
            <a:ext uri="{63B3BB69-23CF-44E3-9099-C40C66FF867C}">
              <a14:compatExt xmlns:a14="http://schemas.microsoft.com/office/drawing/2010/main" spid="_x0000_s1076"/>
            </a:ext>
            <a:ext uri="{FF2B5EF4-FFF2-40B4-BE49-F238E27FC236}">
              <a16:creationId xmlns:a16="http://schemas.microsoft.com/office/drawing/2014/main" id="{A1C9F5D6-3180-415C-ABCA-1781577CE934}"/>
            </a:ext>
          </a:extLst>
        </xdr:cNvPr>
        <xdr:cNvSpPr/>
      </xdr:nvSpPr>
      <xdr:spPr bwMode="auto">
        <a:xfrm>
          <a:off x="1228725" y="32097249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499</xdr:row>
      <xdr:rowOff>0</xdr:rowOff>
    </xdr:from>
    <xdr:to>
      <xdr:col>1</xdr:col>
      <xdr:colOff>1104900</xdr:colOff>
      <xdr:row>499</xdr:row>
      <xdr:rowOff>342900</xdr:rowOff>
    </xdr:to>
    <xdr:sp macro="" textlink="">
      <xdr:nvSpPr>
        <xdr:cNvPr id="53" name="CmbSeleccioneSedeRegional" hidden="1">
          <a:extLst>
            <a:ext uri="{63B3BB69-23CF-44E3-9099-C40C66FF867C}">
              <a14:compatExt xmlns:a14="http://schemas.microsoft.com/office/drawing/2010/main" spid="_x0000_s1077"/>
            </a:ext>
            <a:ext uri="{FF2B5EF4-FFF2-40B4-BE49-F238E27FC236}">
              <a16:creationId xmlns:a16="http://schemas.microsoft.com/office/drawing/2014/main" id="{2313E419-179F-4FDB-B295-2E758C774248}"/>
            </a:ext>
          </a:extLst>
        </xdr:cNvPr>
        <xdr:cNvSpPr/>
      </xdr:nvSpPr>
      <xdr:spPr bwMode="auto">
        <a:xfrm>
          <a:off x="1228725" y="3214925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500</xdr:row>
      <xdr:rowOff>0</xdr:rowOff>
    </xdr:from>
    <xdr:to>
      <xdr:col>1</xdr:col>
      <xdr:colOff>1104900</xdr:colOff>
      <xdr:row>500</xdr:row>
      <xdr:rowOff>342900</xdr:rowOff>
    </xdr:to>
    <xdr:sp macro="" textlink="">
      <xdr:nvSpPr>
        <xdr:cNvPr id="54" name="CmbSeleccioneSedeRegional" hidden="1">
          <a:extLst>
            <a:ext uri="{63B3BB69-23CF-44E3-9099-C40C66FF867C}">
              <a14:compatExt xmlns:a14="http://schemas.microsoft.com/office/drawing/2010/main" spid="_x0000_s1078"/>
            </a:ext>
            <a:ext uri="{FF2B5EF4-FFF2-40B4-BE49-F238E27FC236}">
              <a16:creationId xmlns:a16="http://schemas.microsoft.com/office/drawing/2014/main" id="{1A58C156-10D1-4BC1-9B53-4118E0B02467}"/>
            </a:ext>
          </a:extLst>
        </xdr:cNvPr>
        <xdr:cNvSpPr/>
      </xdr:nvSpPr>
      <xdr:spPr bwMode="auto">
        <a:xfrm>
          <a:off x="1228725" y="3220126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501</xdr:row>
      <xdr:rowOff>0</xdr:rowOff>
    </xdr:from>
    <xdr:to>
      <xdr:col>1</xdr:col>
      <xdr:colOff>1104900</xdr:colOff>
      <xdr:row>501</xdr:row>
      <xdr:rowOff>342900</xdr:rowOff>
    </xdr:to>
    <xdr:sp macro="" textlink="">
      <xdr:nvSpPr>
        <xdr:cNvPr id="55" name="CmbSeleccioneSedeRegional" hidden="1">
          <a:extLst>
            <a:ext uri="{63B3BB69-23CF-44E3-9099-C40C66FF867C}">
              <a14:compatExt xmlns:a14="http://schemas.microsoft.com/office/drawing/2010/main" spid="_x0000_s1079"/>
            </a:ext>
            <a:ext uri="{FF2B5EF4-FFF2-40B4-BE49-F238E27FC236}">
              <a16:creationId xmlns:a16="http://schemas.microsoft.com/office/drawing/2014/main" id="{31C515EA-F8A4-403F-B245-1BB350D08AFF}"/>
            </a:ext>
          </a:extLst>
        </xdr:cNvPr>
        <xdr:cNvSpPr/>
      </xdr:nvSpPr>
      <xdr:spPr bwMode="auto">
        <a:xfrm>
          <a:off x="1228725" y="3225326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502</xdr:row>
      <xdr:rowOff>0</xdr:rowOff>
    </xdr:from>
    <xdr:to>
      <xdr:col>1</xdr:col>
      <xdr:colOff>1104900</xdr:colOff>
      <xdr:row>502</xdr:row>
      <xdr:rowOff>342900</xdr:rowOff>
    </xdr:to>
    <xdr:sp macro="" textlink="">
      <xdr:nvSpPr>
        <xdr:cNvPr id="56" name="CmbSeleccioneSedeRegional" hidden="1">
          <a:extLst>
            <a:ext uri="{63B3BB69-23CF-44E3-9099-C40C66FF867C}">
              <a14:compatExt xmlns:a14="http://schemas.microsoft.com/office/drawing/2010/main" spid="_x0000_s1080"/>
            </a:ext>
            <a:ext uri="{FF2B5EF4-FFF2-40B4-BE49-F238E27FC236}">
              <a16:creationId xmlns:a16="http://schemas.microsoft.com/office/drawing/2014/main" id="{850751AE-1947-4989-A507-A5F972A4AC8F}"/>
            </a:ext>
          </a:extLst>
        </xdr:cNvPr>
        <xdr:cNvSpPr/>
      </xdr:nvSpPr>
      <xdr:spPr bwMode="auto">
        <a:xfrm>
          <a:off x="1228725" y="3230527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503</xdr:row>
      <xdr:rowOff>0</xdr:rowOff>
    </xdr:from>
    <xdr:to>
      <xdr:col>1</xdr:col>
      <xdr:colOff>1104900</xdr:colOff>
      <xdr:row>503</xdr:row>
      <xdr:rowOff>342900</xdr:rowOff>
    </xdr:to>
    <xdr:sp macro="" textlink="">
      <xdr:nvSpPr>
        <xdr:cNvPr id="57" name="CmbSeleccioneSedeRegional" hidden="1">
          <a:extLst>
            <a:ext uri="{63B3BB69-23CF-44E3-9099-C40C66FF867C}">
              <a14:compatExt xmlns:a14="http://schemas.microsoft.com/office/drawing/2010/main" spid="_x0000_s1081"/>
            </a:ext>
            <a:ext uri="{FF2B5EF4-FFF2-40B4-BE49-F238E27FC236}">
              <a16:creationId xmlns:a16="http://schemas.microsoft.com/office/drawing/2014/main" id="{CC6CBCC8-393C-459A-98E8-D761C8D2CB31}"/>
            </a:ext>
          </a:extLst>
        </xdr:cNvPr>
        <xdr:cNvSpPr/>
      </xdr:nvSpPr>
      <xdr:spPr bwMode="auto">
        <a:xfrm>
          <a:off x="1228725" y="3235728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504</xdr:row>
      <xdr:rowOff>0</xdr:rowOff>
    </xdr:from>
    <xdr:to>
      <xdr:col>1</xdr:col>
      <xdr:colOff>1104900</xdr:colOff>
      <xdr:row>504</xdr:row>
      <xdr:rowOff>342900</xdr:rowOff>
    </xdr:to>
    <xdr:sp macro="" textlink="">
      <xdr:nvSpPr>
        <xdr:cNvPr id="58" name="CmbSeleccioneSedeRegional" hidden="1">
          <a:extLst>
            <a:ext uri="{63B3BB69-23CF-44E3-9099-C40C66FF867C}">
              <a14:compatExt xmlns:a14="http://schemas.microsoft.com/office/drawing/2010/main" spid="_x0000_s1082"/>
            </a:ext>
            <a:ext uri="{FF2B5EF4-FFF2-40B4-BE49-F238E27FC236}">
              <a16:creationId xmlns:a16="http://schemas.microsoft.com/office/drawing/2014/main" id="{69925366-D599-4A05-972E-540F9AC9DEEF}"/>
            </a:ext>
          </a:extLst>
        </xdr:cNvPr>
        <xdr:cNvSpPr/>
      </xdr:nvSpPr>
      <xdr:spPr bwMode="auto">
        <a:xfrm>
          <a:off x="1228725" y="32409288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505</xdr:row>
      <xdr:rowOff>0</xdr:rowOff>
    </xdr:from>
    <xdr:to>
      <xdr:col>1</xdr:col>
      <xdr:colOff>1104900</xdr:colOff>
      <xdr:row>505</xdr:row>
      <xdr:rowOff>342900</xdr:rowOff>
    </xdr:to>
    <xdr:sp macro="" textlink="">
      <xdr:nvSpPr>
        <xdr:cNvPr id="59" name="CmbSeleccioneSedeRegional" hidden="1">
          <a:extLst>
            <a:ext uri="{63B3BB69-23CF-44E3-9099-C40C66FF867C}">
              <a14:compatExt xmlns:a14="http://schemas.microsoft.com/office/drawing/2010/main" spid="_x0000_s1083"/>
            </a:ext>
            <a:ext uri="{FF2B5EF4-FFF2-40B4-BE49-F238E27FC236}">
              <a16:creationId xmlns:a16="http://schemas.microsoft.com/office/drawing/2014/main" id="{502E979B-CF0C-4A0F-AEA6-178D4E160319}"/>
            </a:ext>
          </a:extLst>
        </xdr:cNvPr>
        <xdr:cNvSpPr/>
      </xdr:nvSpPr>
      <xdr:spPr bwMode="auto">
        <a:xfrm>
          <a:off x="1228725" y="3246129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506</xdr:row>
      <xdr:rowOff>0</xdr:rowOff>
    </xdr:from>
    <xdr:to>
      <xdr:col>1</xdr:col>
      <xdr:colOff>1104900</xdr:colOff>
      <xdr:row>506</xdr:row>
      <xdr:rowOff>342900</xdr:rowOff>
    </xdr:to>
    <xdr:sp macro="" textlink="">
      <xdr:nvSpPr>
        <xdr:cNvPr id="60" name="CmbSeleccioneSedeRegional" hidden="1">
          <a:extLst>
            <a:ext uri="{63B3BB69-23CF-44E3-9099-C40C66FF867C}">
              <a14:compatExt xmlns:a14="http://schemas.microsoft.com/office/drawing/2010/main" spid="_x0000_s1084"/>
            </a:ext>
            <a:ext uri="{FF2B5EF4-FFF2-40B4-BE49-F238E27FC236}">
              <a16:creationId xmlns:a16="http://schemas.microsoft.com/office/drawing/2014/main" id="{F24858CB-8D3E-43D8-A61C-8B1B5C3A1B2F}"/>
            </a:ext>
          </a:extLst>
        </xdr:cNvPr>
        <xdr:cNvSpPr/>
      </xdr:nvSpPr>
      <xdr:spPr bwMode="auto">
        <a:xfrm>
          <a:off x="1228725" y="3251330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507</xdr:row>
      <xdr:rowOff>0</xdr:rowOff>
    </xdr:from>
    <xdr:to>
      <xdr:col>1</xdr:col>
      <xdr:colOff>1104900</xdr:colOff>
      <xdr:row>507</xdr:row>
      <xdr:rowOff>342900</xdr:rowOff>
    </xdr:to>
    <xdr:sp macro="" textlink="">
      <xdr:nvSpPr>
        <xdr:cNvPr id="61" name="CmbSeleccioneSedeRegional" hidden="1">
          <a:extLst>
            <a:ext uri="{63B3BB69-23CF-44E3-9099-C40C66FF867C}">
              <a14:compatExt xmlns:a14="http://schemas.microsoft.com/office/drawing/2010/main" spid="_x0000_s1085"/>
            </a:ext>
            <a:ext uri="{FF2B5EF4-FFF2-40B4-BE49-F238E27FC236}">
              <a16:creationId xmlns:a16="http://schemas.microsoft.com/office/drawing/2014/main" id="{AFE7BBC0-3E37-4CA2-A182-2C7D93A43297}"/>
            </a:ext>
          </a:extLst>
        </xdr:cNvPr>
        <xdr:cNvSpPr/>
      </xdr:nvSpPr>
      <xdr:spPr bwMode="auto">
        <a:xfrm>
          <a:off x="1228725" y="32565308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508</xdr:row>
      <xdr:rowOff>0</xdr:rowOff>
    </xdr:from>
    <xdr:to>
      <xdr:col>1</xdr:col>
      <xdr:colOff>1104900</xdr:colOff>
      <xdr:row>508</xdr:row>
      <xdr:rowOff>342900</xdr:rowOff>
    </xdr:to>
    <xdr:sp macro="" textlink="">
      <xdr:nvSpPr>
        <xdr:cNvPr id="62" name="CmbSeleccioneSedeRegional" hidden="1">
          <a:extLst>
            <a:ext uri="{63B3BB69-23CF-44E3-9099-C40C66FF867C}">
              <a14:compatExt xmlns:a14="http://schemas.microsoft.com/office/drawing/2010/main" spid="_x0000_s1086"/>
            </a:ext>
            <a:ext uri="{FF2B5EF4-FFF2-40B4-BE49-F238E27FC236}">
              <a16:creationId xmlns:a16="http://schemas.microsoft.com/office/drawing/2014/main" id="{ED25315C-D880-4F7E-AC7D-5308A36F7036}"/>
            </a:ext>
          </a:extLst>
        </xdr:cNvPr>
        <xdr:cNvSpPr/>
      </xdr:nvSpPr>
      <xdr:spPr bwMode="auto">
        <a:xfrm>
          <a:off x="1228725" y="32617314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509</xdr:row>
      <xdr:rowOff>0</xdr:rowOff>
    </xdr:from>
    <xdr:to>
      <xdr:col>1</xdr:col>
      <xdr:colOff>1104900</xdr:colOff>
      <xdr:row>509</xdr:row>
      <xdr:rowOff>342900</xdr:rowOff>
    </xdr:to>
    <xdr:sp macro="" textlink="">
      <xdr:nvSpPr>
        <xdr:cNvPr id="63" name="CmbSeleccioneSedeRegional" hidden="1">
          <a:extLst>
            <a:ext uri="{63B3BB69-23CF-44E3-9099-C40C66FF867C}">
              <a14:compatExt xmlns:a14="http://schemas.microsoft.com/office/drawing/2010/main" spid="_x0000_s1087"/>
            </a:ext>
            <a:ext uri="{FF2B5EF4-FFF2-40B4-BE49-F238E27FC236}">
              <a16:creationId xmlns:a16="http://schemas.microsoft.com/office/drawing/2014/main" id="{05D6EA1E-D24B-45A9-9FBA-9CBA21118C27}"/>
            </a:ext>
          </a:extLst>
        </xdr:cNvPr>
        <xdr:cNvSpPr/>
      </xdr:nvSpPr>
      <xdr:spPr bwMode="auto">
        <a:xfrm>
          <a:off x="1228725" y="3266932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510</xdr:row>
      <xdr:rowOff>0</xdr:rowOff>
    </xdr:from>
    <xdr:to>
      <xdr:col>1</xdr:col>
      <xdr:colOff>1104900</xdr:colOff>
      <xdr:row>510</xdr:row>
      <xdr:rowOff>342900</xdr:rowOff>
    </xdr:to>
    <xdr:sp macro="" textlink="">
      <xdr:nvSpPr>
        <xdr:cNvPr id="64" name="CmbSeleccioneSedeRegional" hidden="1">
          <a:extLst>
            <a:ext uri="{63B3BB69-23CF-44E3-9099-C40C66FF867C}">
              <a14:compatExt xmlns:a14="http://schemas.microsoft.com/office/drawing/2010/main" spid="_x0000_s1088"/>
            </a:ext>
            <a:ext uri="{FF2B5EF4-FFF2-40B4-BE49-F238E27FC236}">
              <a16:creationId xmlns:a16="http://schemas.microsoft.com/office/drawing/2014/main" id="{09060A48-1E75-45B5-A015-466F73C66A41}"/>
            </a:ext>
          </a:extLst>
        </xdr:cNvPr>
        <xdr:cNvSpPr/>
      </xdr:nvSpPr>
      <xdr:spPr bwMode="auto">
        <a:xfrm>
          <a:off x="1228725" y="32721327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511</xdr:row>
      <xdr:rowOff>0</xdr:rowOff>
    </xdr:from>
    <xdr:to>
      <xdr:col>1</xdr:col>
      <xdr:colOff>1104900</xdr:colOff>
      <xdr:row>511</xdr:row>
      <xdr:rowOff>342900</xdr:rowOff>
    </xdr:to>
    <xdr:sp macro="" textlink="">
      <xdr:nvSpPr>
        <xdr:cNvPr id="65" name="CmbSeleccioneSedeRegional" hidden="1">
          <a:extLst>
            <a:ext uri="{63B3BB69-23CF-44E3-9099-C40C66FF867C}">
              <a14:compatExt xmlns:a14="http://schemas.microsoft.com/office/drawing/2010/main" spid="_x0000_s1089"/>
            </a:ext>
            <a:ext uri="{FF2B5EF4-FFF2-40B4-BE49-F238E27FC236}">
              <a16:creationId xmlns:a16="http://schemas.microsoft.com/office/drawing/2014/main" id="{FC09AB56-9EC1-4F23-8580-F0F21E88BCA3}"/>
            </a:ext>
          </a:extLst>
        </xdr:cNvPr>
        <xdr:cNvSpPr/>
      </xdr:nvSpPr>
      <xdr:spPr bwMode="auto">
        <a:xfrm>
          <a:off x="1228725" y="32773334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512</xdr:row>
      <xdr:rowOff>0</xdr:rowOff>
    </xdr:from>
    <xdr:to>
      <xdr:col>1</xdr:col>
      <xdr:colOff>1104900</xdr:colOff>
      <xdr:row>512</xdr:row>
      <xdr:rowOff>342900</xdr:rowOff>
    </xdr:to>
    <xdr:sp macro="" textlink="">
      <xdr:nvSpPr>
        <xdr:cNvPr id="66" name="CmbSeleccioneSedeRegional" hidden="1">
          <a:extLst>
            <a:ext uri="{63B3BB69-23CF-44E3-9099-C40C66FF867C}">
              <a14:compatExt xmlns:a14="http://schemas.microsoft.com/office/drawing/2010/main" spid="_x0000_s1090"/>
            </a:ext>
            <a:ext uri="{FF2B5EF4-FFF2-40B4-BE49-F238E27FC236}">
              <a16:creationId xmlns:a16="http://schemas.microsoft.com/office/drawing/2014/main" id="{A466D2A0-37A2-4D09-A854-409D8EB1BCDD}"/>
            </a:ext>
          </a:extLst>
        </xdr:cNvPr>
        <xdr:cNvSpPr/>
      </xdr:nvSpPr>
      <xdr:spPr bwMode="auto">
        <a:xfrm>
          <a:off x="1228725" y="32825340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513</xdr:row>
      <xdr:rowOff>0</xdr:rowOff>
    </xdr:from>
    <xdr:to>
      <xdr:col>1</xdr:col>
      <xdr:colOff>1104900</xdr:colOff>
      <xdr:row>513</xdr:row>
      <xdr:rowOff>342900</xdr:rowOff>
    </xdr:to>
    <xdr:sp macro="" textlink="">
      <xdr:nvSpPr>
        <xdr:cNvPr id="67" name="CmbSeleccioneSedeRegional" hidden="1">
          <a:extLst>
            <a:ext uri="{63B3BB69-23CF-44E3-9099-C40C66FF867C}">
              <a14:compatExt xmlns:a14="http://schemas.microsoft.com/office/drawing/2010/main" spid="_x0000_s1091"/>
            </a:ext>
            <a:ext uri="{FF2B5EF4-FFF2-40B4-BE49-F238E27FC236}">
              <a16:creationId xmlns:a16="http://schemas.microsoft.com/office/drawing/2014/main" id="{D0149C69-A849-44DC-B9B8-DB4734BF0830}"/>
            </a:ext>
          </a:extLst>
        </xdr:cNvPr>
        <xdr:cNvSpPr/>
      </xdr:nvSpPr>
      <xdr:spPr bwMode="auto">
        <a:xfrm>
          <a:off x="1228725" y="3287734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514</xdr:row>
      <xdr:rowOff>0</xdr:rowOff>
    </xdr:from>
    <xdr:to>
      <xdr:col>1</xdr:col>
      <xdr:colOff>1104900</xdr:colOff>
      <xdr:row>514</xdr:row>
      <xdr:rowOff>342900</xdr:rowOff>
    </xdr:to>
    <xdr:sp macro="" textlink="">
      <xdr:nvSpPr>
        <xdr:cNvPr id="68" name="CmbSeleccioneSedeRegional" hidden="1">
          <a:extLst>
            <a:ext uri="{63B3BB69-23CF-44E3-9099-C40C66FF867C}">
              <a14:compatExt xmlns:a14="http://schemas.microsoft.com/office/drawing/2010/main" spid="_x0000_s1092"/>
            </a:ext>
            <a:ext uri="{FF2B5EF4-FFF2-40B4-BE49-F238E27FC236}">
              <a16:creationId xmlns:a16="http://schemas.microsoft.com/office/drawing/2014/main" id="{A587591F-D69D-476E-9E6D-989BCD137A8A}"/>
            </a:ext>
          </a:extLst>
        </xdr:cNvPr>
        <xdr:cNvSpPr/>
      </xdr:nvSpPr>
      <xdr:spPr bwMode="auto">
        <a:xfrm>
          <a:off x="1228725" y="32929353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515</xdr:row>
      <xdr:rowOff>0</xdr:rowOff>
    </xdr:from>
    <xdr:to>
      <xdr:col>1</xdr:col>
      <xdr:colOff>1104900</xdr:colOff>
      <xdr:row>515</xdr:row>
      <xdr:rowOff>342900</xdr:rowOff>
    </xdr:to>
    <xdr:sp macro="" textlink="">
      <xdr:nvSpPr>
        <xdr:cNvPr id="69" name="CmbSeleccioneSedeRegional" hidden="1">
          <a:extLst>
            <a:ext uri="{63B3BB69-23CF-44E3-9099-C40C66FF867C}">
              <a14:compatExt xmlns:a14="http://schemas.microsoft.com/office/drawing/2010/main" spid="_x0000_s1093"/>
            </a:ext>
            <a:ext uri="{FF2B5EF4-FFF2-40B4-BE49-F238E27FC236}">
              <a16:creationId xmlns:a16="http://schemas.microsoft.com/office/drawing/2014/main" id="{B4D3744C-02AC-4E50-BB59-17B7DF297B5E}"/>
            </a:ext>
          </a:extLst>
        </xdr:cNvPr>
        <xdr:cNvSpPr/>
      </xdr:nvSpPr>
      <xdr:spPr bwMode="auto">
        <a:xfrm>
          <a:off x="1228725" y="32981360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516</xdr:row>
      <xdr:rowOff>0</xdr:rowOff>
    </xdr:from>
    <xdr:to>
      <xdr:col>1</xdr:col>
      <xdr:colOff>1104900</xdr:colOff>
      <xdr:row>516</xdr:row>
      <xdr:rowOff>342900</xdr:rowOff>
    </xdr:to>
    <xdr:sp macro="" textlink="">
      <xdr:nvSpPr>
        <xdr:cNvPr id="70" name="CmbSeleccioneSedeRegional" hidden="1">
          <a:extLst>
            <a:ext uri="{63B3BB69-23CF-44E3-9099-C40C66FF867C}">
              <a14:compatExt xmlns:a14="http://schemas.microsoft.com/office/drawing/2010/main" spid="_x0000_s1094"/>
            </a:ext>
            <a:ext uri="{FF2B5EF4-FFF2-40B4-BE49-F238E27FC236}">
              <a16:creationId xmlns:a16="http://schemas.microsoft.com/office/drawing/2014/main" id="{65B6B7DE-1459-4987-B329-138FAC4B66CE}"/>
            </a:ext>
          </a:extLst>
        </xdr:cNvPr>
        <xdr:cNvSpPr/>
      </xdr:nvSpPr>
      <xdr:spPr bwMode="auto">
        <a:xfrm>
          <a:off x="1228725" y="33033366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517</xdr:row>
      <xdr:rowOff>0</xdr:rowOff>
    </xdr:from>
    <xdr:to>
      <xdr:col>1</xdr:col>
      <xdr:colOff>1104900</xdr:colOff>
      <xdr:row>517</xdr:row>
      <xdr:rowOff>342900</xdr:rowOff>
    </xdr:to>
    <xdr:sp macro="" textlink="">
      <xdr:nvSpPr>
        <xdr:cNvPr id="71" name="CmbSeleccioneSedeRegional" hidden="1">
          <a:extLst>
            <a:ext uri="{63B3BB69-23CF-44E3-9099-C40C66FF867C}">
              <a14:compatExt xmlns:a14="http://schemas.microsoft.com/office/drawing/2010/main" spid="_x0000_s1095"/>
            </a:ext>
            <a:ext uri="{FF2B5EF4-FFF2-40B4-BE49-F238E27FC236}">
              <a16:creationId xmlns:a16="http://schemas.microsoft.com/office/drawing/2014/main" id="{24CFF3B4-9787-438C-A6FC-DC230F73C670}"/>
            </a:ext>
          </a:extLst>
        </xdr:cNvPr>
        <xdr:cNvSpPr/>
      </xdr:nvSpPr>
      <xdr:spPr bwMode="auto">
        <a:xfrm>
          <a:off x="1228725" y="33085373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518</xdr:row>
      <xdr:rowOff>0</xdr:rowOff>
    </xdr:from>
    <xdr:to>
      <xdr:col>1</xdr:col>
      <xdr:colOff>1104900</xdr:colOff>
      <xdr:row>518</xdr:row>
      <xdr:rowOff>342900</xdr:rowOff>
    </xdr:to>
    <xdr:sp macro="" textlink="">
      <xdr:nvSpPr>
        <xdr:cNvPr id="72" name="CmbSeleccioneSedeRegional" hidden="1">
          <a:extLst>
            <a:ext uri="{63B3BB69-23CF-44E3-9099-C40C66FF867C}">
              <a14:compatExt xmlns:a14="http://schemas.microsoft.com/office/drawing/2010/main" spid="_x0000_s1096"/>
            </a:ext>
            <a:ext uri="{FF2B5EF4-FFF2-40B4-BE49-F238E27FC236}">
              <a16:creationId xmlns:a16="http://schemas.microsoft.com/office/drawing/2014/main" id="{F88C7235-A491-4132-8750-EB63BEB5FAEC}"/>
            </a:ext>
          </a:extLst>
        </xdr:cNvPr>
        <xdr:cNvSpPr/>
      </xdr:nvSpPr>
      <xdr:spPr bwMode="auto">
        <a:xfrm>
          <a:off x="1228725" y="33137379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519</xdr:row>
      <xdr:rowOff>0</xdr:rowOff>
    </xdr:from>
    <xdr:to>
      <xdr:col>1</xdr:col>
      <xdr:colOff>1104900</xdr:colOff>
      <xdr:row>519</xdr:row>
      <xdr:rowOff>342900</xdr:rowOff>
    </xdr:to>
    <xdr:sp macro="" textlink="">
      <xdr:nvSpPr>
        <xdr:cNvPr id="73" name="CmbSeleccioneSedeRegional" hidden="1">
          <a:extLst>
            <a:ext uri="{63B3BB69-23CF-44E3-9099-C40C66FF867C}">
              <a14:compatExt xmlns:a14="http://schemas.microsoft.com/office/drawing/2010/main" spid="_x0000_s1097"/>
            </a:ext>
            <a:ext uri="{FF2B5EF4-FFF2-40B4-BE49-F238E27FC236}">
              <a16:creationId xmlns:a16="http://schemas.microsoft.com/office/drawing/2014/main" id="{8356BF35-08C3-4D61-908A-D483B90E42C7}"/>
            </a:ext>
          </a:extLst>
        </xdr:cNvPr>
        <xdr:cNvSpPr/>
      </xdr:nvSpPr>
      <xdr:spPr bwMode="auto">
        <a:xfrm>
          <a:off x="1228725" y="3318938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520</xdr:row>
      <xdr:rowOff>0</xdr:rowOff>
    </xdr:from>
    <xdr:to>
      <xdr:col>1</xdr:col>
      <xdr:colOff>1104900</xdr:colOff>
      <xdr:row>520</xdr:row>
      <xdr:rowOff>342900</xdr:rowOff>
    </xdr:to>
    <xdr:sp macro="" textlink="">
      <xdr:nvSpPr>
        <xdr:cNvPr id="74" name="CmbSeleccioneSedeRegional" hidden="1">
          <a:extLst>
            <a:ext uri="{63B3BB69-23CF-44E3-9099-C40C66FF867C}">
              <a14:compatExt xmlns:a14="http://schemas.microsoft.com/office/drawing/2010/main" spid="_x0000_s1098"/>
            </a:ext>
            <a:ext uri="{FF2B5EF4-FFF2-40B4-BE49-F238E27FC236}">
              <a16:creationId xmlns:a16="http://schemas.microsoft.com/office/drawing/2014/main" id="{F519CA0C-77C4-4ACC-B950-C00C246A187A}"/>
            </a:ext>
          </a:extLst>
        </xdr:cNvPr>
        <xdr:cNvSpPr/>
      </xdr:nvSpPr>
      <xdr:spPr bwMode="auto">
        <a:xfrm>
          <a:off x="1228725" y="3324139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521</xdr:row>
      <xdr:rowOff>0</xdr:rowOff>
    </xdr:from>
    <xdr:to>
      <xdr:col>1</xdr:col>
      <xdr:colOff>1104900</xdr:colOff>
      <xdr:row>521</xdr:row>
      <xdr:rowOff>342900</xdr:rowOff>
    </xdr:to>
    <xdr:sp macro="" textlink="">
      <xdr:nvSpPr>
        <xdr:cNvPr id="75" name="CmbSeleccioneSedeRegional" hidden="1">
          <a:extLst>
            <a:ext uri="{63B3BB69-23CF-44E3-9099-C40C66FF867C}">
              <a14:compatExt xmlns:a14="http://schemas.microsoft.com/office/drawing/2010/main" spid="_x0000_s1099"/>
            </a:ext>
            <a:ext uri="{FF2B5EF4-FFF2-40B4-BE49-F238E27FC236}">
              <a16:creationId xmlns:a16="http://schemas.microsoft.com/office/drawing/2014/main" id="{F89F5915-BC3C-4890-9D2B-89CF17649C5F}"/>
            </a:ext>
          </a:extLst>
        </xdr:cNvPr>
        <xdr:cNvSpPr/>
      </xdr:nvSpPr>
      <xdr:spPr bwMode="auto">
        <a:xfrm>
          <a:off x="1228725" y="3329339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522</xdr:row>
      <xdr:rowOff>0</xdr:rowOff>
    </xdr:from>
    <xdr:to>
      <xdr:col>1</xdr:col>
      <xdr:colOff>1104900</xdr:colOff>
      <xdr:row>522</xdr:row>
      <xdr:rowOff>342900</xdr:rowOff>
    </xdr:to>
    <xdr:sp macro="" textlink="">
      <xdr:nvSpPr>
        <xdr:cNvPr id="76" name="CmbSeleccioneSedeRegional" hidden="1">
          <a:extLst>
            <a:ext uri="{63B3BB69-23CF-44E3-9099-C40C66FF867C}">
              <a14:compatExt xmlns:a14="http://schemas.microsoft.com/office/drawing/2010/main" spid="_x0000_s1100"/>
            </a:ext>
            <a:ext uri="{FF2B5EF4-FFF2-40B4-BE49-F238E27FC236}">
              <a16:creationId xmlns:a16="http://schemas.microsoft.com/office/drawing/2014/main" id="{BE552795-D928-40A1-878D-8EB495D92D4E}"/>
            </a:ext>
          </a:extLst>
        </xdr:cNvPr>
        <xdr:cNvSpPr/>
      </xdr:nvSpPr>
      <xdr:spPr bwMode="auto">
        <a:xfrm>
          <a:off x="1228725" y="3334540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523</xdr:row>
      <xdr:rowOff>0</xdr:rowOff>
    </xdr:from>
    <xdr:to>
      <xdr:col>1</xdr:col>
      <xdr:colOff>1104900</xdr:colOff>
      <xdr:row>523</xdr:row>
      <xdr:rowOff>342900</xdr:rowOff>
    </xdr:to>
    <xdr:sp macro="" textlink="">
      <xdr:nvSpPr>
        <xdr:cNvPr id="77" name="CmbSeleccioneSedeRegional" hidden="1">
          <a:extLst>
            <a:ext uri="{63B3BB69-23CF-44E3-9099-C40C66FF867C}">
              <a14:compatExt xmlns:a14="http://schemas.microsoft.com/office/drawing/2010/main" spid="_x0000_s1101"/>
            </a:ext>
            <a:ext uri="{FF2B5EF4-FFF2-40B4-BE49-F238E27FC236}">
              <a16:creationId xmlns:a16="http://schemas.microsoft.com/office/drawing/2014/main" id="{3EAA9C4E-F140-4BB5-B0E6-651D5E3BD4FE}"/>
            </a:ext>
          </a:extLst>
        </xdr:cNvPr>
        <xdr:cNvSpPr/>
      </xdr:nvSpPr>
      <xdr:spPr bwMode="auto">
        <a:xfrm>
          <a:off x="1228725" y="3339741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524</xdr:row>
      <xdr:rowOff>0</xdr:rowOff>
    </xdr:from>
    <xdr:to>
      <xdr:col>1</xdr:col>
      <xdr:colOff>1104900</xdr:colOff>
      <xdr:row>524</xdr:row>
      <xdr:rowOff>342900</xdr:rowOff>
    </xdr:to>
    <xdr:sp macro="" textlink="">
      <xdr:nvSpPr>
        <xdr:cNvPr id="78" name="CmbSeleccioneSedeRegional" hidden="1">
          <a:extLst>
            <a:ext uri="{63B3BB69-23CF-44E3-9099-C40C66FF867C}">
              <a14:compatExt xmlns:a14="http://schemas.microsoft.com/office/drawing/2010/main" spid="_x0000_s1102"/>
            </a:ext>
            <a:ext uri="{FF2B5EF4-FFF2-40B4-BE49-F238E27FC236}">
              <a16:creationId xmlns:a16="http://schemas.microsoft.com/office/drawing/2014/main" id="{A830C9A7-C9A6-4AC7-B832-84F22C305B0A}"/>
            </a:ext>
          </a:extLst>
        </xdr:cNvPr>
        <xdr:cNvSpPr/>
      </xdr:nvSpPr>
      <xdr:spPr bwMode="auto">
        <a:xfrm>
          <a:off x="1228725" y="33449418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525</xdr:row>
      <xdr:rowOff>0</xdr:rowOff>
    </xdr:from>
    <xdr:to>
      <xdr:col>1</xdr:col>
      <xdr:colOff>1104900</xdr:colOff>
      <xdr:row>525</xdr:row>
      <xdr:rowOff>342900</xdr:rowOff>
    </xdr:to>
    <xdr:sp macro="" textlink="">
      <xdr:nvSpPr>
        <xdr:cNvPr id="79" name="CmbSeleccioneSedeRegional" hidden="1">
          <a:extLst>
            <a:ext uri="{63B3BB69-23CF-44E3-9099-C40C66FF867C}">
              <a14:compatExt xmlns:a14="http://schemas.microsoft.com/office/drawing/2010/main" spid="_x0000_s1103"/>
            </a:ext>
            <a:ext uri="{FF2B5EF4-FFF2-40B4-BE49-F238E27FC236}">
              <a16:creationId xmlns:a16="http://schemas.microsoft.com/office/drawing/2014/main" id="{3E301BDD-86D6-4583-81DC-11F36B3BD33D}"/>
            </a:ext>
          </a:extLst>
        </xdr:cNvPr>
        <xdr:cNvSpPr/>
      </xdr:nvSpPr>
      <xdr:spPr bwMode="auto">
        <a:xfrm>
          <a:off x="1228725" y="3350142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526</xdr:row>
      <xdr:rowOff>0</xdr:rowOff>
    </xdr:from>
    <xdr:to>
      <xdr:col>1</xdr:col>
      <xdr:colOff>1104900</xdr:colOff>
      <xdr:row>526</xdr:row>
      <xdr:rowOff>342900</xdr:rowOff>
    </xdr:to>
    <xdr:sp macro="" textlink="">
      <xdr:nvSpPr>
        <xdr:cNvPr id="80" name="CmbSeleccioneSedeRegional" hidden="1">
          <a:extLst>
            <a:ext uri="{63B3BB69-23CF-44E3-9099-C40C66FF867C}">
              <a14:compatExt xmlns:a14="http://schemas.microsoft.com/office/drawing/2010/main" spid="_x0000_s1104"/>
            </a:ext>
            <a:ext uri="{FF2B5EF4-FFF2-40B4-BE49-F238E27FC236}">
              <a16:creationId xmlns:a16="http://schemas.microsoft.com/office/drawing/2014/main" id="{6FD4DB8C-D620-40C2-955B-7BEC201FEF82}"/>
            </a:ext>
          </a:extLst>
        </xdr:cNvPr>
        <xdr:cNvSpPr/>
      </xdr:nvSpPr>
      <xdr:spPr bwMode="auto">
        <a:xfrm>
          <a:off x="1228725" y="3355343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527</xdr:row>
      <xdr:rowOff>0</xdr:rowOff>
    </xdr:from>
    <xdr:to>
      <xdr:col>1</xdr:col>
      <xdr:colOff>1104900</xdr:colOff>
      <xdr:row>527</xdr:row>
      <xdr:rowOff>342900</xdr:rowOff>
    </xdr:to>
    <xdr:sp macro="" textlink="">
      <xdr:nvSpPr>
        <xdr:cNvPr id="81" name="CmbSeleccioneSedeRegional" hidden="1">
          <a:extLst>
            <a:ext uri="{63B3BB69-23CF-44E3-9099-C40C66FF867C}">
              <a14:compatExt xmlns:a14="http://schemas.microsoft.com/office/drawing/2010/main" spid="_x0000_s1105"/>
            </a:ext>
            <a:ext uri="{FF2B5EF4-FFF2-40B4-BE49-F238E27FC236}">
              <a16:creationId xmlns:a16="http://schemas.microsoft.com/office/drawing/2014/main" id="{4BF8D8FC-2780-4BD8-B9D2-21A95FD4325E}"/>
            </a:ext>
          </a:extLst>
        </xdr:cNvPr>
        <xdr:cNvSpPr/>
      </xdr:nvSpPr>
      <xdr:spPr bwMode="auto">
        <a:xfrm>
          <a:off x="1228725" y="33605438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528</xdr:row>
      <xdr:rowOff>0</xdr:rowOff>
    </xdr:from>
    <xdr:to>
      <xdr:col>1</xdr:col>
      <xdr:colOff>1104900</xdr:colOff>
      <xdr:row>528</xdr:row>
      <xdr:rowOff>342900</xdr:rowOff>
    </xdr:to>
    <xdr:sp macro="" textlink="">
      <xdr:nvSpPr>
        <xdr:cNvPr id="82" name="CmbSeleccioneSedeRegional" hidden="1">
          <a:extLst>
            <a:ext uri="{63B3BB69-23CF-44E3-9099-C40C66FF867C}">
              <a14:compatExt xmlns:a14="http://schemas.microsoft.com/office/drawing/2010/main" spid="_x0000_s1106"/>
            </a:ext>
            <a:ext uri="{FF2B5EF4-FFF2-40B4-BE49-F238E27FC236}">
              <a16:creationId xmlns:a16="http://schemas.microsoft.com/office/drawing/2014/main" id="{2D725000-6C82-4E32-8A37-75867202F800}"/>
            </a:ext>
          </a:extLst>
        </xdr:cNvPr>
        <xdr:cNvSpPr/>
      </xdr:nvSpPr>
      <xdr:spPr bwMode="auto">
        <a:xfrm>
          <a:off x="1228725" y="33657444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529</xdr:row>
      <xdr:rowOff>0</xdr:rowOff>
    </xdr:from>
    <xdr:to>
      <xdr:col>1</xdr:col>
      <xdr:colOff>1104900</xdr:colOff>
      <xdr:row>529</xdr:row>
      <xdr:rowOff>342900</xdr:rowOff>
    </xdr:to>
    <xdr:sp macro="" textlink="">
      <xdr:nvSpPr>
        <xdr:cNvPr id="83" name="CmbSeleccioneSedeRegional" hidden="1">
          <a:extLst>
            <a:ext uri="{63B3BB69-23CF-44E3-9099-C40C66FF867C}">
              <a14:compatExt xmlns:a14="http://schemas.microsoft.com/office/drawing/2010/main" spid="_x0000_s1107"/>
            </a:ext>
            <a:ext uri="{FF2B5EF4-FFF2-40B4-BE49-F238E27FC236}">
              <a16:creationId xmlns:a16="http://schemas.microsoft.com/office/drawing/2014/main" id="{F13AD222-9F39-42F4-AD23-803F45CB563E}"/>
            </a:ext>
          </a:extLst>
        </xdr:cNvPr>
        <xdr:cNvSpPr/>
      </xdr:nvSpPr>
      <xdr:spPr bwMode="auto">
        <a:xfrm>
          <a:off x="1228725" y="3370945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530</xdr:row>
      <xdr:rowOff>0</xdr:rowOff>
    </xdr:from>
    <xdr:to>
      <xdr:col>1</xdr:col>
      <xdr:colOff>1104900</xdr:colOff>
      <xdr:row>530</xdr:row>
      <xdr:rowOff>342900</xdr:rowOff>
    </xdr:to>
    <xdr:sp macro="" textlink="">
      <xdr:nvSpPr>
        <xdr:cNvPr id="84" name="CmbSeleccioneSedeRegional" hidden="1">
          <a:extLst>
            <a:ext uri="{63B3BB69-23CF-44E3-9099-C40C66FF867C}">
              <a14:compatExt xmlns:a14="http://schemas.microsoft.com/office/drawing/2010/main" spid="_x0000_s1108"/>
            </a:ext>
            <a:ext uri="{FF2B5EF4-FFF2-40B4-BE49-F238E27FC236}">
              <a16:creationId xmlns:a16="http://schemas.microsoft.com/office/drawing/2014/main" id="{63834CB8-CD7B-4A3B-BC4F-A0C125E5977E}"/>
            </a:ext>
          </a:extLst>
        </xdr:cNvPr>
        <xdr:cNvSpPr/>
      </xdr:nvSpPr>
      <xdr:spPr bwMode="auto">
        <a:xfrm>
          <a:off x="1228725" y="33761457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531</xdr:row>
      <xdr:rowOff>0</xdr:rowOff>
    </xdr:from>
    <xdr:to>
      <xdr:col>1</xdr:col>
      <xdr:colOff>1104900</xdr:colOff>
      <xdr:row>531</xdr:row>
      <xdr:rowOff>342900</xdr:rowOff>
    </xdr:to>
    <xdr:sp macro="" textlink="">
      <xdr:nvSpPr>
        <xdr:cNvPr id="85" name="CmbSeleccioneSedeRegional" hidden="1">
          <a:extLst>
            <a:ext uri="{63B3BB69-23CF-44E3-9099-C40C66FF867C}">
              <a14:compatExt xmlns:a14="http://schemas.microsoft.com/office/drawing/2010/main" spid="_x0000_s1109"/>
            </a:ext>
            <a:ext uri="{FF2B5EF4-FFF2-40B4-BE49-F238E27FC236}">
              <a16:creationId xmlns:a16="http://schemas.microsoft.com/office/drawing/2014/main" id="{DBD459FB-1FBC-4FAF-AB97-0E1AE8025D23}"/>
            </a:ext>
          </a:extLst>
        </xdr:cNvPr>
        <xdr:cNvSpPr/>
      </xdr:nvSpPr>
      <xdr:spPr bwMode="auto">
        <a:xfrm>
          <a:off x="1228725" y="33813464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532</xdr:row>
      <xdr:rowOff>0</xdr:rowOff>
    </xdr:from>
    <xdr:to>
      <xdr:col>1</xdr:col>
      <xdr:colOff>1104900</xdr:colOff>
      <xdr:row>532</xdr:row>
      <xdr:rowOff>342900</xdr:rowOff>
    </xdr:to>
    <xdr:sp macro="" textlink="">
      <xdr:nvSpPr>
        <xdr:cNvPr id="86" name="CmbSeleccioneSedeRegional" hidden="1">
          <a:extLst>
            <a:ext uri="{63B3BB69-23CF-44E3-9099-C40C66FF867C}">
              <a14:compatExt xmlns:a14="http://schemas.microsoft.com/office/drawing/2010/main" spid="_x0000_s1110"/>
            </a:ext>
            <a:ext uri="{FF2B5EF4-FFF2-40B4-BE49-F238E27FC236}">
              <a16:creationId xmlns:a16="http://schemas.microsoft.com/office/drawing/2014/main" id="{01FD8C3D-AA18-4DA0-AF16-DDC20C4EC61D}"/>
            </a:ext>
          </a:extLst>
        </xdr:cNvPr>
        <xdr:cNvSpPr/>
      </xdr:nvSpPr>
      <xdr:spPr bwMode="auto">
        <a:xfrm>
          <a:off x="1228725" y="33865470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533</xdr:row>
      <xdr:rowOff>0</xdr:rowOff>
    </xdr:from>
    <xdr:to>
      <xdr:col>1</xdr:col>
      <xdr:colOff>1104900</xdr:colOff>
      <xdr:row>533</xdr:row>
      <xdr:rowOff>342900</xdr:rowOff>
    </xdr:to>
    <xdr:sp macro="" textlink="">
      <xdr:nvSpPr>
        <xdr:cNvPr id="87" name="CmbSeleccioneSedeRegional" hidden="1">
          <a:extLst>
            <a:ext uri="{63B3BB69-23CF-44E3-9099-C40C66FF867C}">
              <a14:compatExt xmlns:a14="http://schemas.microsoft.com/office/drawing/2010/main" spid="_x0000_s1111"/>
            </a:ext>
            <a:ext uri="{FF2B5EF4-FFF2-40B4-BE49-F238E27FC236}">
              <a16:creationId xmlns:a16="http://schemas.microsoft.com/office/drawing/2014/main" id="{FE0278C9-DE48-4CAF-9E35-99F13C1258EE}"/>
            </a:ext>
          </a:extLst>
        </xdr:cNvPr>
        <xdr:cNvSpPr/>
      </xdr:nvSpPr>
      <xdr:spPr bwMode="auto">
        <a:xfrm>
          <a:off x="1228725" y="3398605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533</xdr:row>
      <xdr:rowOff>0</xdr:rowOff>
    </xdr:from>
    <xdr:to>
      <xdr:col>1</xdr:col>
      <xdr:colOff>1104900</xdr:colOff>
      <xdr:row>533</xdr:row>
      <xdr:rowOff>342900</xdr:rowOff>
    </xdr:to>
    <xdr:sp macro="" textlink="">
      <xdr:nvSpPr>
        <xdr:cNvPr id="88" name="CmbSeleccioneSedeRegional" hidden="1">
          <a:extLst>
            <a:ext uri="{63B3BB69-23CF-44E3-9099-C40C66FF867C}">
              <a14:compatExt xmlns:a14="http://schemas.microsoft.com/office/drawing/2010/main" spid="_x0000_s1112"/>
            </a:ext>
            <a:ext uri="{FF2B5EF4-FFF2-40B4-BE49-F238E27FC236}">
              <a16:creationId xmlns:a16="http://schemas.microsoft.com/office/drawing/2014/main" id="{41D14F06-4899-4473-B660-F578C2E352D1}"/>
            </a:ext>
          </a:extLst>
        </xdr:cNvPr>
        <xdr:cNvSpPr/>
      </xdr:nvSpPr>
      <xdr:spPr bwMode="auto">
        <a:xfrm>
          <a:off x="1228725" y="3398605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532</xdr:row>
      <xdr:rowOff>0</xdr:rowOff>
    </xdr:from>
    <xdr:to>
      <xdr:col>1</xdr:col>
      <xdr:colOff>1104900</xdr:colOff>
      <xdr:row>532</xdr:row>
      <xdr:rowOff>342900</xdr:rowOff>
    </xdr:to>
    <xdr:sp macro="" textlink="">
      <xdr:nvSpPr>
        <xdr:cNvPr id="89" name="CmbSeleccioneSedeRegional" hidden="1">
          <a:extLst>
            <a:ext uri="{63B3BB69-23CF-44E3-9099-C40C66FF867C}">
              <a14:compatExt xmlns:a14="http://schemas.microsoft.com/office/drawing/2010/main" spid="_x0000_s1113"/>
            </a:ext>
            <a:ext uri="{FF2B5EF4-FFF2-40B4-BE49-F238E27FC236}">
              <a16:creationId xmlns:a16="http://schemas.microsoft.com/office/drawing/2014/main" id="{60285959-1690-4524-A2CE-A6B60D77BE40}"/>
            </a:ext>
          </a:extLst>
        </xdr:cNvPr>
        <xdr:cNvSpPr/>
      </xdr:nvSpPr>
      <xdr:spPr bwMode="auto">
        <a:xfrm>
          <a:off x="1228725" y="33865470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531</xdr:row>
      <xdr:rowOff>0</xdr:rowOff>
    </xdr:from>
    <xdr:to>
      <xdr:col>1</xdr:col>
      <xdr:colOff>1104900</xdr:colOff>
      <xdr:row>531</xdr:row>
      <xdr:rowOff>342900</xdr:rowOff>
    </xdr:to>
    <xdr:sp macro="" textlink="">
      <xdr:nvSpPr>
        <xdr:cNvPr id="90" name="CmbSeleccioneSedeRegional" hidden="1">
          <a:extLst>
            <a:ext uri="{63B3BB69-23CF-44E3-9099-C40C66FF867C}">
              <a14:compatExt xmlns:a14="http://schemas.microsoft.com/office/drawing/2010/main" spid="_x0000_s1114"/>
            </a:ext>
            <a:ext uri="{FF2B5EF4-FFF2-40B4-BE49-F238E27FC236}">
              <a16:creationId xmlns:a16="http://schemas.microsoft.com/office/drawing/2014/main" id="{02469C1F-AB60-4683-9C46-475EDF133D6F}"/>
            </a:ext>
          </a:extLst>
        </xdr:cNvPr>
        <xdr:cNvSpPr/>
      </xdr:nvSpPr>
      <xdr:spPr bwMode="auto">
        <a:xfrm>
          <a:off x="1228725" y="33813464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530</xdr:row>
      <xdr:rowOff>0</xdr:rowOff>
    </xdr:from>
    <xdr:to>
      <xdr:col>1</xdr:col>
      <xdr:colOff>1104900</xdr:colOff>
      <xdr:row>530</xdr:row>
      <xdr:rowOff>342900</xdr:rowOff>
    </xdr:to>
    <xdr:sp macro="" textlink="">
      <xdr:nvSpPr>
        <xdr:cNvPr id="91" name="CmbSeleccioneSedeRegional" hidden="1">
          <a:extLst>
            <a:ext uri="{63B3BB69-23CF-44E3-9099-C40C66FF867C}">
              <a14:compatExt xmlns:a14="http://schemas.microsoft.com/office/drawing/2010/main" spid="_x0000_s1115"/>
            </a:ext>
            <a:ext uri="{FF2B5EF4-FFF2-40B4-BE49-F238E27FC236}">
              <a16:creationId xmlns:a16="http://schemas.microsoft.com/office/drawing/2014/main" id="{CB65E871-6C04-4D16-818F-0B68E99CDEA5}"/>
            </a:ext>
          </a:extLst>
        </xdr:cNvPr>
        <xdr:cNvSpPr/>
      </xdr:nvSpPr>
      <xdr:spPr bwMode="auto">
        <a:xfrm>
          <a:off x="1228725" y="33761457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529</xdr:row>
      <xdr:rowOff>0</xdr:rowOff>
    </xdr:from>
    <xdr:to>
      <xdr:col>1</xdr:col>
      <xdr:colOff>1104900</xdr:colOff>
      <xdr:row>529</xdr:row>
      <xdr:rowOff>342900</xdr:rowOff>
    </xdr:to>
    <xdr:sp macro="" textlink="">
      <xdr:nvSpPr>
        <xdr:cNvPr id="92" name="CmbSeleccioneSedeRegional" hidden="1">
          <a:extLst>
            <a:ext uri="{63B3BB69-23CF-44E3-9099-C40C66FF867C}">
              <a14:compatExt xmlns:a14="http://schemas.microsoft.com/office/drawing/2010/main" spid="_x0000_s1116"/>
            </a:ext>
            <a:ext uri="{FF2B5EF4-FFF2-40B4-BE49-F238E27FC236}">
              <a16:creationId xmlns:a16="http://schemas.microsoft.com/office/drawing/2014/main" id="{D827BAA8-7FE6-4EC8-9E2B-2312AE15351D}"/>
            </a:ext>
          </a:extLst>
        </xdr:cNvPr>
        <xdr:cNvSpPr/>
      </xdr:nvSpPr>
      <xdr:spPr bwMode="auto">
        <a:xfrm>
          <a:off x="1228725" y="3370945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528</xdr:row>
      <xdr:rowOff>0</xdr:rowOff>
    </xdr:from>
    <xdr:to>
      <xdr:col>1</xdr:col>
      <xdr:colOff>1104900</xdr:colOff>
      <xdr:row>528</xdr:row>
      <xdr:rowOff>342900</xdr:rowOff>
    </xdr:to>
    <xdr:sp macro="" textlink="">
      <xdr:nvSpPr>
        <xdr:cNvPr id="93" name="CmbSeleccioneSedeRegional" hidden="1">
          <a:extLst>
            <a:ext uri="{63B3BB69-23CF-44E3-9099-C40C66FF867C}">
              <a14:compatExt xmlns:a14="http://schemas.microsoft.com/office/drawing/2010/main" spid="_x0000_s1117"/>
            </a:ext>
            <a:ext uri="{FF2B5EF4-FFF2-40B4-BE49-F238E27FC236}">
              <a16:creationId xmlns:a16="http://schemas.microsoft.com/office/drawing/2014/main" id="{3EF52969-40A2-4E0A-BC1D-B1DF60C8DF82}"/>
            </a:ext>
          </a:extLst>
        </xdr:cNvPr>
        <xdr:cNvSpPr/>
      </xdr:nvSpPr>
      <xdr:spPr bwMode="auto">
        <a:xfrm>
          <a:off x="1228725" y="33657444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527</xdr:row>
      <xdr:rowOff>0</xdr:rowOff>
    </xdr:from>
    <xdr:to>
      <xdr:col>1</xdr:col>
      <xdr:colOff>1104900</xdr:colOff>
      <xdr:row>527</xdr:row>
      <xdr:rowOff>342900</xdr:rowOff>
    </xdr:to>
    <xdr:sp macro="" textlink="">
      <xdr:nvSpPr>
        <xdr:cNvPr id="94" name="CmbSeleccioneSedeRegional" hidden="1">
          <a:extLst>
            <a:ext uri="{63B3BB69-23CF-44E3-9099-C40C66FF867C}">
              <a14:compatExt xmlns:a14="http://schemas.microsoft.com/office/drawing/2010/main" spid="_x0000_s1118"/>
            </a:ext>
            <a:ext uri="{FF2B5EF4-FFF2-40B4-BE49-F238E27FC236}">
              <a16:creationId xmlns:a16="http://schemas.microsoft.com/office/drawing/2014/main" id="{A7E634B9-64EF-4E6C-BF99-086F7656D902}"/>
            </a:ext>
          </a:extLst>
        </xdr:cNvPr>
        <xdr:cNvSpPr/>
      </xdr:nvSpPr>
      <xdr:spPr bwMode="auto">
        <a:xfrm>
          <a:off x="1228725" y="33605438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526</xdr:row>
      <xdr:rowOff>0</xdr:rowOff>
    </xdr:from>
    <xdr:to>
      <xdr:col>1</xdr:col>
      <xdr:colOff>1104900</xdr:colOff>
      <xdr:row>526</xdr:row>
      <xdr:rowOff>342900</xdr:rowOff>
    </xdr:to>
    <xdr:sp macro="" textlink="">
      <xdr:nvSpPr>
        <xdr:cNvPr id="95" name="CmbSeleccioneSedeRegional" hidden="1">
          <a:extLst>
            <a:ext uri="{63B3BB69-23CF-44E3-9099-C40C66FF867C}">
              <a14:compatExt xmlns:a14="http://schemas.microsoft.com/office/drawing/2010/main" spid="_x0000_s1119"/>
            </a:ext>
            <a:ext uri="{FF2B5EF4-FFF2-40B4-BE49-F238E27FC236}">
              <a16:creationId xmlns:a16="http://schemas.microsoft.com/office/drawing/2014/main" id="{ECA7079F-03D7-4969-A479-21AEC936431E}"/>
            </a:ext>
          </a:extLst>
        </xdr:cNvPr>
        <xdr:cNvSpPr/>
      </xdr:nvSpPr>
      <xdr:spPr bwMode="auto">
        <a:xfrm>
          <a:off x="1228725" y="3355343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525</xdr:row>
      <xdr:rowOff>0</xdr:rowOff>
    </xdr:from>
    <xdr:to>
      <xdr:col>1</xdr:col>
      <xdr:colOff>1104900</xdr:colOff>
      <xdr:row>525</xdr:row>
      <xdr:rowOff>342900</xdr:rowOff>
    </xdr:to>
    <xdr:sp macro="" textlink="">
      <xdr:nvSpPr>
        <xdr:cNvPr id="96" name="CmbSeleccioneSedeRegional" hidden="1">
          <a:extLst>
            <a:ext uri="{63B3BB69-23CF-44E3-9099-C40C66FF867C}">
              <a14:compatExt xmlns:a14="http://schemas.microsoft.com/office/drawing/2010/main" spid="_x0000_s1120"/>
            </a:ext>
            <a:ext uri="{FF2B5EF4-FFF2-40B4-BE49-F238E27FC236}">
              <a16:creationId xmlns:a16="http://schemas.microsoft.com/office/drawing/2014/main" id="{4444CEEA-53EA-40D8-B8C7-A119AB99843B}"/>
            </a:ext>
          </a:extLst>
        </xdr:cNvPr>
        <xdr:cNvSpPr/>
      </xdr:nvSpPr>
      <xdr:spPr bwMode="auto">
        <a:xfrm>
          <a:off x="1228725" y="3350142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473</xdr:row>
      <xdr:rowOff>0</xdr:rowOff>
    </xdr:from>
    <xdr:to>
      <xdr:col>1</xdr:col>
      <xdr:colOff>1104900</xdr:colOff>
      <xdr:row>473</xdr:row>
      <xdr:rowOff>342900</xdr:rowOff>
    </xdr:to>
    <xdr:sp macro="" textlink="">
      <xdr:nvSpPr>
        <xdr:cNvPr id="97" name="CmbSeleccioneSedeRegional" hidden="1">
          <a:extLst>
            <a:ext uri="{63B3BB69-23CF-44E3-9099-C40C66FF867C}">
              <a14:compatExt xmlns:a14="http://schemas.microsoft.com/office/drawing/2010/main" spid="_x0000_s1121"/>
            </a:ext>
            <a:ext uri="{FF2B5EF4-FFF2-40B4-BE49-F238E27FC236}">
              <a16:creationId xmlns:a16="http://schemas.microsoft.com/office/drawing/2014/main" id="{BA3AC69C-D5D0-4ECD-B63F-3B4DC6ECD558}"/>
            </a:ext>
          </a:extLst>
        </xdr:cNvPr>
        <xdr:cNvSpPr/>
      </xdr:nvSpPr>
      <xdr:spPr bwMode="auto">
        <a:xfrm>
          <a:off x="1228725" y="3079708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339</xdr:row>
      <xdr:rowOff>0</xdr:rowOff>
    </xdr:from>
    <xdr:to>
      <xdr:col>1</xdr:col>
      <xdr:colOff>1104900</xdr:colOff>
      <xdr:row>339</xdr:row>
      <xdr:rowOff>342900</xdr:rowOff>
    </xdr:to>
    <xdr:sp macro="" textlink="">
      <xdr:nvSpPr>
        <xdr:cNvPr id="98" name="CmbSeleccioneSedeRegional" hidden="1">
          <a:extLst>
            <a:ext uri="{63B3BB69-23CF-44E3-9099-C40C66FF867C}">
              <a14:compatExt xmlns:a14="http://schemas.microsoft.com/office/drawing/2010/main" spid="_x0000_s1122"/>
            </a:ext>
            <a:ext uri="{FF2B5EF4-FFF2-40B4-BE49-F238E27FC236}">
              <a16:creationId xmlns:a16="http://schemas.microsoft.com/office/drawing/2014/main" id="{1B2D8919-AB9D-4BC5-B443-0369BBAA7278}"/>
            </a:ext>
          </a:extLst>
        </xdr:cNvPr>
        <xdr:cNvSpPr/>
      </xdr:nvSpPr>
      <xdr:spPr bwMode="auto">
        <a:xfrm>
          <a:off x="1228725" y="2291762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xdr:col>
      <xdr:colOff>0</xdr:colOff>
      <xdr:row>340</xdr:row>
      <xdr:rowOff>0</xdr:rowOff>
    </xdr:from>
    <xdr:ext cx="1104900" cy="342900"/>
    <xdr:sp macro="" textlink="">
      <xdr:nvSpPr>
        <xdr:cNvPr id="99" name="CmbSeleccioneSedeRegional" hidden="1">
          <a:extLst>
            <a:ext uri="{63B3BB69-23CF-44E3-9099-C40C66FF867C}">
              <a14:compatExt xmlns:a14="http://schemas.microsoft.com/office/drawing/2010/main" spid="_x0000_s1123"/>
            </a:ext>
            <a:ext uri="{FF2B5EF4-FFF2-40B4-BE49-F238E27FC236}">
              <a16:creationId xmlns:a16="http://schemas.microsoft.com/office/drawing/2014/main" id="{64CF0973-CF86-40CF-B342-DBC46F8CAB3A}"/>
            </a:ext>
          </a:extLst>
        </xdr:cNvPr>
        <xdr:cNvSpPr/>
      </xdr:nvSpPr>
      <xdr:spPr bwMode="auto">
        <a:xfrm>
          <a:off x="1228725" y="2296963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0</xdr:colOff>
      <xdr:row>341</xdr:row>
      <xdr:rowOff>0</xdr:rowOff>
    </xdr:from>
    <xdr:ext cx="1104900" cy="342900"/>
    <xdr:sp macro="" textlink="">
      <xdr:nvSpPr>
        <xdr:cNvPr id="100" name="CmbSeleccioneSedeRegional" hidden="1">
          <a:extLst>
            <a:ext uri="{63B3BB69-23CF-44E3-9099-C40C66FF867C}">
              <a14:compatExt xmlns:a14="http://schemas.microsoft.com/office/drawing/2010/main" spid="_x0000_s1124"/>
            </a:ext>
            <a:ext uri="{FF2B5EF4-FFF2-40B4-BE49-F238E27FC236}">
              <a16:creationId xmlns:a16="http://schemas.microsoft.com/office/drawing/2014/main" id="{DBED5106-79EF-4B62-9252-6C25FB2757DB}"/>
            </a:ext>
          </a:extLst>
        </xdr:cNvPr>
        <xdr:cNvSpPr/>
      </xdr:nvSpPr>
      <xdr:spPr bwMode="auto">
        <a:xfrm>
          <a:off x="1228725" y="2302163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0</xdr:colOff>
      <xdr:row>342</xdr:row>
      <xdr:rowOff>0</xdr:rowOff>
    </xdr:from>
    <xdr:ext cx="1104900" cy="342900"/>
    <xdr:sp macro="" textlink="">
      <xdr:nvSpPr>
        <xdr:cNvPr id="101" name="CmbSeleccioneSedeRegional" hidden="1">
          <a:extLst>
            <a:ext uri="{63B3BB69-23CF-44E3-9099-C40C66FF867C}">
              <a14:compatExt xmlns:a14="http://schemas.microsoft.com/office/drawing/2010/main" spid="_x0000_s1125"/>
            </a:ext>
            <a:ext uri="{FF2B5EF4-FFF2-40B4-BE49-F238E27FC236}">
              <a16:creationId xmlns:a16="http://schemas.microsoft.com/office/drawing/2014/main" id="{C6138792-7559-474E-8BDD-0E641AE96A33}"/>
            </a:ext>
          </a:extLst>
        </xdr:cNvPr>
        <xdr:cNvSpPr/>
      </xdr:nvSpPr>
      <xdr:spPr bwMode="auto">
        <a:xfrm>
          <a:off x="1228725" y="2307364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0</xdr:colOff>
      <xdr:row>343</xdr:row>
      <xdr:rowOff>0</xdr:rowOff>
    </xdr:from>
    <xdr:ext cx="1104900" cy="342900"/>
    <xdr:sp macro="" textlink="">
      <xdr:nvSpPr>
        <xdr:cNvPr id="102" name="CmbSeleccioneSedeRegional" hidden="1">
          <a:extLst>
            <a:ext uri="{63B3BB69-23CF-44E3-9099-C40C66FF867C}">
              <a14:compatExt xmlns:a14="http://schemas.microsoft.com/office/drawing/2010/main" spid="_x0000_s1126"/>
            </a:ext>
            <a:ext uri="{FF2B5EF4-FFF2-40B4-BE49-F238E27FC236}">
              <a16:creationId xmlns:a16="http://schemas.microsoft.com/office/drawing/2014/main" id="{6C259BE1-BA36-4CB1-9CA0-C0022D605BFB}"/>
            </a:ext>
          </a:extLst>
        </xdr:cNvPr>
        <xdr:cNvSpPr/>
      </xdr:nvSpPr>
      <xdr:spPr bwMode="auto">
        <a:xfrm>
          <a:off x="1228725" y="2312565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0</xdr:colOff>
      <xdr:row>344</xdr:row>
      <xdr:rowOff>0</xdr:rowOff>
    </xdr:from>
    <xdr:ext cx="1104900" cy="342900"/>
    <xdr:sp macro="" textlink="">
      <xdr:nvSpPr>
        <xdr:cNvPr id="103" name="CmbSeleccioneSedeRegional" hidden="1">
          <a:extLst>
            <a:ext uri="{63B3BB69-23CF-44E3-9099-C40C66FF867C}">
              <a14:compatExt xmlns:a14="http://schemas.microsoft.com/office/drawing/2010/main" spid="_x0000_s1127"/>
            </a:ext>
            <a:ext uri="{FF2B5EF4-FFF2-40B4-BE49-F238E27FC236}">
              <a16:creationId xmlns:a16="http://schemas.microsoft.com/office/drawing/2014/main" id="{48BF520F-6BF9-43FD-8770-97D0602FCFFC}"/>
            </a:ext>
          </a:extLst>
        </xdr:cNvPr>
        <xdr:cNvSpPr/>
      </xdr:nvSpPr>
      <xdr:spPr bwMode="auto">
        <a:xfrm>
          <a:off x="1228725" y="23177658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0</xdr:colOff>
      <xdr:row>345</xdr:row>
      <xdr:rowOff>0</xdr:rowOff>
    </xdr:from>
    <xdr:ext cx="1104900" cy="342900"/>
    <xdr:sp macro="" textlink="">
      <xdr:nvSpPr>
        <xdr:cNvPr id="104" name="CmbSeleccioneSedeRegional" hidden="1">
          <a:extLst>
            <a:ext uri="{63B3BB69-23CF-44E3-9099-C40C66FF867C}">
              <a14:compatExt xmlns:a14="http://schemas.microsoft.com/office/drawing/2010/main" spid="_x0000_s1128"/>
            </a:ext>
            <a:ext uri="{FF2B5EF4-FFF2-40B4-BE49-F238E27FC236}">
              <a16:creationId xmlns:a16="http://schemas.microsoft.com/office/drawing/2014/main" id="{15A6B8AD-84F0-47A1-BBF1-4FEEA0653D72}"/>
            </a:ext>
          </a:extLst>
        </xdr:cNvPr>
        <xdr:cNvSpPr/>
      </xdr:nvSpPr>
      <xdr:spPr bwMode="auto">
        <a:xfrm>
          <a:off x="1228725" y="2322966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0</xdr:colOff>
      <xdr:row>346</xdr:row>
      <xdr:rowOff>0</xdr:rowOff>
    </xdr:from>
    <xdr:ext cx="1104900" cy="342900"/>
    <xdr:sp macro="" textlink="">
      <xdr:nvSpPr>
        <xdr:cNvPr id="105" name="CmbSeleccioneSedeRegional" hidden="1">
          <a:extLst>
            <a:ext uri="{63B3BB69-23CF-44E3-9099-C40C66FF867C}">
              <a14:compatExt xmlns:a14="http://schemas.microsoft.com/office/drawing/2010/main" spid="_x0000_s1129"/>
            </a:ext>
            <a:ext uri="{FF2B5EF4-FFF2-40B4-BE49-F238E27FC236}">
              <a16:creationId xmlns:a16="http://schemas.microsoft.com/office/drawing/2014/main" id="{ABB7834C-6BB2-4731-BFB1-7F0CA009D6E7}"/>
            </a:ext>
          </a:extLst>
        </xdr:cNvPr>
        <xdr:cNvSpPr/>
      </xdr:nvSpPr>
      <xdr:spPr bwMode="auto">
        <a:xfrm>
          <a:off x="1228725" y="2328167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xdr:col>
      <xdr:colOff>0</xdr:colOff>
      <xdr:row>347</xdr:row>
      <xdr:rowOff>0</xdr:rowOff>
    </xdr:from>
    <xdr:ext cx="1104900" cy="342900"/>
    <xdr:sp macro="" textlink="">
      <xdr:nvSpPr>
        <xdr:cNvPr id="106" name="CmbSeleccioneSedeRegional" hidden="1">
          <a:extLst>
            <a:ext uri="{63B3BB69-23CF-44E3-9099-C40C66FF867C}">
              <a14:compatExt xmlns:a14="http://schemas.microsoft.com/office/drawing/2010/main" spid="_x0000_s1130"/>
            </a:ext>
            <a:ext uri="{FF2B5EF4-FFF2-40B4-BE49-F238E27FC236}">
              <a16:creationId xmlns:a16="http://schemas.microsoft.com/office/drawing/2014/main" id="{8194CAE8-1AD5-43EE-AB1A-F2BBEC369027}"/>
            </a:ext>
          </a:extLst>
        </xdr:cNvPr>
        <xdr:cNvSpPr/>
      </xdr:nvSpPr>
      <xdr:spPr bwMode="auto">
        <a:xfrm>
          <a:off x="1228725" y="23333678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editAs="oneCell">
    <xdr:from>
      <xdr:col>1</xdr:col>
      <xdr:colOff>0</xdr:colOff>
      <xdr:row>329</xdr:row>
      <xdr:rowOff>0</xdr:rowOff>
    </xdr:from>
    <xdr:to>
      <xdr:col>1</xdr:col>
      <xdr:colOff>1104900</xdr:colOff>
      <xdr:row>329</xdr:row>
      <xdr:rowOff>342900</xdr:rowOff>
    </xdr:to>
    <xdr:sp macro="" textlink="">
      <xdr:nvSpPr>
        <xdr:cNvPr id="107" name="CmbSeleccioneSedeRegional" hidden="1">
          <a:extLst>
            <a:ext uri="{63B3BB69-23CF-44E3-9099-C40C66FF867C}">
              <a14:compatExt xmlns:a14="http://schemas.microsoft.com/office/drawing/2010/main" spid="_x0000_s1132"/>
            </a:ext>
            <a:ext uri="{FF2B5EF4-FFF2-40B4-BE49-F238E27FC236}">
              <a16:creationId xmlns:a16="http://schemas.microsoft.com/office/drawing/2014/main" id="{5BD28C32-FB07-49C8-BE44-BA0C06643610}"/>
            </a:ext>
          </a:extLst>
        </xdr:cNvPr>
        <xdr:cNvSpPr/>
      </xdr:nvSpPr>
      <xdr:spPr bwMode="auto">
        <a:xfrm>
          <a:off x="1228725" y="21993129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53</xdr:row>
      <xdr:rowOff>0</xdr:rowOff>
    </xdr:from>
    <xdr:to>
      <xdr:col>1</xdr:col>
      <xdr:colOff>1104900</xdr:colOff>
      <xdr:row>53</xdr:row>
      <xdr:rowOff>342900</xdr:rowOff>
    </xdr:to>
    <xdr:sp macro="" textlink="">
      <xdr:nvSpPr>
        <xdr:cNvPr id="108" name="CmbSeleccioneSedeRegional" hidden="1">
          <a:extLst>
            <a:ext uri="{63B3BB69-23CF-44E3-9099-C40C66FF867C}">
              <a14:compatExt xmlns:a14="http://schemas.microsoft.com/office/drawing/2010/main" spid="_x0000_s1133"/>
            </a:ext>
            <a:ext uri="{FF2B5EF4-FFF2-40B4-BE49-F238E27FC236}">
              <a16:creationId xmlns:a16="http://schemas.microsoft.com/office/drawing/2014/main" id="{8CAA5767-1D54-4F2F-B597-7E445DE508C6}"/>
            </a:ext>
          </a:extLst>
        </xdr:cNvPr>
        <xdr:cNvSpPr/>
      </xdr:nvSpPr>
      <xdr:spPr bwMode="auto">
        <a:xfrm>
          <a:off x="1228725" y="350758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31</xdr:row>
      <xdr:rowOff>0</xdr:rowOff>
    </xdr:from>
    <xdr:to>
      <xdr:col>1</xdr:col>
      <xdr:colOff>1104900</xdr:colOff>
      <xdr:row>31</xdr:row>
      <xdr:rowOff>342900</xdr:rowOff>
    </xdr:to>
    <xdr:sp macro="" textlink="">
      <xdr:nvSpPr>
        <xdr:cNvPr id="109" name="CmbSeleccioneSedeRegional" hidden="1">
          <a:extLst>
            <a:ext uri="{63B3BB69-23CF-44E3-9099-C40C66FF867C}">
              <a14:compatExt xmlns:a14="http://schemas.microsoft.com/office/drawing/2010/main" spid="_x0000_s1134"/>
            </a:ext>
            <a:ext uri="{FF2B5EF4-FFF2-40B4-BE49-F238E27FC236}">
              <a16:creationId xmlns:a16="http://schemas.microsoft.com/office/drawing/2014/main" id="{06985DC6-8298-4A03-A55B-1259D130EBAB}"/>
            </a:ext>
          </a:extLst>
        </xdr:cNvPr>
        <xdr:cNvSpPr/>
      </xdr:nvSpPr>
      <xdr:spPr bwMode="auto">
        <a:xfrm>
          <a:off x="1228725" y="1679543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6</xdr:row>
      <xdr:rowOff>0</xdr:rowOff>
    </xdr:from>
    <xdr:to>
      <xdr:col>1</xdr:col>
      <xdr:colOff>1104900</xdr:colOff>
      <xdr:row>6</xdr:row>
      <xdr:rowOff>342900</xdr:rowOff>
    </xdr:to>
    <xdr:sp macro="" textlink="">
      <xdr:nvSpPr>
        <xdr:cNvPr id="110" name="CmbSeleccioneSedeRegional" hidden="1">
          <a:extLst>
            <a:ext uri="{63B3BB69-23CF-44E3-9099-C40C66FF867C}">
              <a14:compatExt xmlns:a14="http://schemas.microsoft.com/office/drawing/2010/main" spid="_x0000_s1135"/>
            </a:ext>
            <a:ext uri="{FF2B5EF4-FFF2-40B4-BE49-F238E27FC236}">
              <a16:creationId xmlns:a16="http://schemas.microsoft.com/office/drawing/2014/main" id="{E9067B17-F9EA-425A-94DE-746D3A14E316}"/>
            </a:ext>
          </a:extLst>
        </xdr:cNvPr>
        <xdr:cNvSpPr/>
      </xdr:nvSpPr>
      <xdr:spPr bwMode="auto">
        <a:xfrm>
          <a:off x="1228725" y="2314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7</xdr:row>
      <xdr:rowOff>0</xdr:rowOff>
    </xdr:from>
    <xdr:to>
      <xdr:col>1</xdr:col>
      <xdr:colOff>1104900</xdr:colOff>
      <xdr:row>7</xdr:row>
      <xdr:rowOff>342900</xdr:rowOff>
    </xdr:to>
    <xdr:sp macro="" textlink="">
      <xdr:nvSpPr>
        <xdr:cNvPr id="111" name="CmbSeleccioneSedeRegional" hidden="1">
          <a:extLst>
            <a:ext uri="{63B3BB69-23CF-44E3-9099-C40C66FF867C}">
              <a14:compatExt xmlns:a14="http://schemas.microsoft.com/office/drawing/2010/main" spid="_x0000_s1136"/>
            </a:ext>
            <a:ext uri="{FF2B5EF4-FFF2-40B4-BE49-F238E27FC236}">
              <a16:creationId xmlns:a16="http://schemas.microsoft.com/office/drawing/2014/main" id="{A438CF26-08F7-47E3-ADD0-662EFFB214A8}"/>
            </a:ext>
          </a:extLst>
        </xdr:cNvPr>
        <xdr:cNvSpPr/>
      </xdr:nvSpPr>
      <xdr:spPr bwMode="auto">
        <a:xfrm>
          <a:off x="1228725" y="7515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8</xdr:row>
      <xdr:rowOff>0</xdr:rowOff>
    </xdr:from>
    <xdr:to>
      <xdr:col>1</xdr:col>
      <xdr:colOff>1104900</xdr:colOff>
      <xdr:row>8</xdr:row>
      <xdr:rowOff>342900</xdr:rowOff>
    </xdr:to>
    <xdr:sp macro="" textlink="">
      <xdr:nvSpPr>
        <xdr:cNvPr id="112" name="CmbSeleccioneSedeRegional" hidden="1">
          <a:extLst>
            <a:ext uri="{63B3BB69-23CF-44E3-9099-C40C66FF867C}">
              <a14:compatExt xmlns:a14="http://schemas.microsoft.com/office/drawing/2010/main" spid="_x0000_s1137"/>
            </a:ext>
            <a:ext uri="{FF2B5EF4-FFF2-40B4-BE49-F238E27FC236}">
              <a16:creationId xmlns:a16="http://schemas.microsoft.com/office/drawing/2014/main" id="{400BD1B9-484B-4C2E-9BCE-A6EEED46EB3A}"/>
            </a:ext>
          </a:extLst>
        </xdr:cNvPr>
        <xdr:cNvSpPr/>
      </xdr:nvSpPr>
      <xdr:spPr bwMode="auto">
        <a:xfrm>
          <a:off x="1228725" y="127158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9</xdr:row>
      <xdr:rowOff>0</xdr:rowOff>
    </xdr:from>
    <xdr:to>
      <xdr:col>1</xdr:col>
      <xdr:colOff>1104900</xdr:colOff>
      <xdr:row>9</xdr:row>
      <xdr:rowOff>342900</xdr:rowOff>
    </xdr:to>
    <xdr:sp macro="" textlink="">
      <xdr:nvSpPr>
        <xdr:cNvPr id="113" name="CmbSeleccioneSedeRegional" hidden="1">
          <a:extLst>
            <a:ext uri="{63B3BB69-23CF-44E3-9099-C40C66FF867C}">
              <a14:compatExt xmlns:a14="http://schemas.microsoft.com/office/drawing/2010/main" spid="_x0000_s1138"/>
            </a:ext>
            <a:ext uri="{FF2B5EF4-FFF2-40B4-BE49-F238E27FC236}">
              <a16:creationId xmlns:a16="http://schemas.microsoft.com/office/drawing/2014/main" id="{0D9CE766-6DF0-468E-BFEE-FF78118B7EE5}"/>
            </a:ext>
          </a:extLst>
        </xdr:cNvPr>
        <xdr:cNvSpPr/>
      </xdr:nvSpPr>
      <xdr:spPr bwMode="auto">
        <a:xfrm>
          <a:off x="1228725" y="17916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449</xdr:row>
      <xdr:rowOff>0</xdr:rowOff>
    </xdr:from>
    <xdr:to>
      <xdr:col>1</xdr:col>
      <xdr:colOff>1104900</xdr:colOff>
      <xdr:row>449</xdr:row>
      <xdr:rowOff>342900</xdr:rowOff>
    </xdr:to>
    <xdr:pic>
      <xdr:nvPicPr>
        <xdr:cNvPr id="114" name="CmbSeleccioneSedeRegional">
          <a:extLst>
            <a:ext uri="{FF2B5EF4-FFF2-40B4-BE49-F238E27FC236}">
              <a16:creationId xmlns:a16="http://schemas.microsoft.com/office/drawing/2014/main" id="{AD87EB23-2C5A-47D5-AF70-7BC0B613FF05}"/>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954893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450</xdr:row>
      <xdr:rowOff>0</xdr:rowOff>
    </xdr:from>
    <xdr:to>
      <xdr:col>1</xdr:col>
      <xdr:colOff>1104900</xdr:colOff>
      <xdr:row>450</xdr:row>
      <xdr:rowOff>342900</xdr:rowOff>
    </xdr:to>
    <xdr:pic>
      <xdr:nvPicPr>
        <xdr:cNvPr id="115" name="Picture 4">
          <a:extLst>
            <a:ext uri="{FF2B5EF4-FFF2-40B4-BE49-F238E27FC236}">
              <a16:creationId xmlns:a16="http://schemas.microsoft.com/office/drawing/2014/main" id="{310414C2-8751-4338-8881-66DC14F992A1}"/>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9600937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451</xdr:row>
      <xdr:rowOff>0</xdr:rowOff>
    </xdr:from>
    <xdr:to>
      <xdr:col>1</xdr:col>
      <xdr:colOff>1104900</xdr:colOff>
      <xdr:row>451</xdr:row>
      <xdr:rowOff>342900</xdr:rowOff>
    </xdr:to>
    <xdr:pic>
      <xdr:nvPicPr>
        <xdr:cNvPr id="116" name="Picture 5">
          <a:extLst>
            <a:ext uri="{FF2B5EF4-FFF2-40B4-BE49-F238E27FC236}">
              <a16:creationId xmlns:a16="http://schemas.microsoft.com/office/drawing/2014/main" id="{FDD3FD49-0937-4833-9C4F-D5FCDE265D9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9652944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451</xdr:row>
      <xdr:rowOff>0</xdr:rowOff>
    </xdr:from>
    <xdr:to>
      <xdr:col>1</xdr:col>
      <xdr:colOff>1104900</xdr:colOff>
      <xdr:row>451</xdr:row>
      <xdr:rowOff>342900</xdr:rowOff>
    </xdr:to>
    <xdr:pic>
      <xdr:nvPicPr>
        <xdr:cNvPr id="117" name="Picture 6">
          <a:extLst>
            <a:ext uri="{FF2B5EF4-FFF2-40B4-BE49-F238E27FC236}">
              <a16:creationId xmlns:a16="http://schemas.microsoft.com/office/drawing/2014/main" id="{253278A9-C40B-491E-A7F2-CF3F7345E745}"/>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9652944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452</xdr:row>
      <xdr:rowOff>0</xdr:rowOff>
    </xdr:from>
    <xdr:to>
      <xdr:col>1</xdr:col>
      <xdr:colOff>1104900</xdr:colOff>
      <xdr:row>452</xdr:row>
      <xdr:rowOff>342900</xdr:rowOff>
    </xdr:to>
    <xdr:pic>
      <xdr:nvPicPr>
        <xdr:cNvPr id="118" name="Picture 7">
          <a:extLst>
            <a:ext uri="{FF2B5EF4-FFF2-40B4-BE49-F238E27FC236}">
              <a16:creationId xmlns:a16="http://schemas.microsoft.com/office/drawing/2014/main" id="{FE5F60D9-BAF8-44E1-AFDA-35E1E5E0627D}"/>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9704950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453</xdr:row>
      <xdr:rowOff>0</xdr:rowOff>
    </xdr:from>
    <xdr:to>
      <xdr:col>1</xdr:col>
      <xdr:colOff>1104900</xdr:colOff>
      <xdr:row>453</xdr:row>
      <xdr:rowOff>342900</xdr:rowOff>
    </xdr:to>
    <xdr:pic>
      <xdr:nvPicPr>
        <xdr:cNvPr id="119" name="Picture 8">
          <a:extLst>
            <a:ext uri="{FF2B5EF4-FFF2-40B4-BE49-F238E27FC236}">
              <a16:creationId xmlns:a16="http://schemas.microsoft.com/office/drawing/2014/main" id="{F9880919-3ED8-4879-B29F-6F53DD6F5CDC}"/>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975695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454</xdr:row>
      <xdr:rowOff>0</xdr:rowOff>
    </xdr:from>
    <xdr:to>
      <xdr:col>1</xdr:col>
      <xdr:colOff>1104900</xdr:colOff>
      <xdr:row>454</xdr:row>
      <xdr:rowOff>342900</xdr:rowOff>
    </xdr:to>
    <xdr:pic>
      <xdr:nvPicPr>
        <xdr:cNvPr id="120" name="Picture 9">
          <a:extLst>
            <a:ext uri="{FF2B5EF4-FFF2-40B4-BE49-F238E27FC236}">
              <a16:creationId xmlns:a16="http://schemas.microsoft.com/office/drawing/2014/main" id="{0BEFA80B-8265-4166-9DD0-3AFCFA027543}"/>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9808963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455</xdr:row>
      <xdr:rowOff>0</xdr:rowOff>
    </xdr:from>
    <xdr:to>
      <xdr:col>1</xdr:col>
      <xdr:colOff>1104900</xdr:colOff>
      <xdr:row>455</xdr:row>
      <xdr:rowOff>342900</xdr:rowOff>
    </xdr:to>
    <xdr:pic>
      <xdr:nvPicPr>
        <xdr:cNvPr id="121" name="Picture 10">
          <a:extLst>
            <a:ext uri="{FF2B5EF4-FFF2-40B4-BE49-F238E27FC236}">
              <a16:creationId xmlns:a16="http://schemas.microsoft.com/office/drawing/2014/main" id="{F646F119-F821-4B55-9AD9-7B9331F376C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9860970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456</xdr:row>
      <xdr:rowOff>0</xdr:rowOff>
    </xdr:from>
    <xdr:to>
      <xdr:col>1</xdr:col>
      <xdr:colOff>1104900</xdr:colOff>
      <xdr:row>456</xdr:row>
      <xdr:rowOff>342900</xdr:rowOff>
    </xdr:to>
    <xdr:pic>
      <xdr:nvPicPr>
        <xdr:cNvPr id="122" name="Picture 11">
          <a:extLst>
            <a:ext uri="{FF2B5EF4-FFF2-40B4-BE49-F238E27FC236}">
              <a16:creationId xmlns:a16="http://schemas.microsoft.com/office/drawing/2014/main" id="{ECF6AE3E-F1F1-45E0-9C52-D996221BA91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9912976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457</xdr:row>
      <xdr:rowOff>0</xdr:rowOff>
    </xdr:from>
    <xdr:to>
      <xdr:col>1</xdr:col>
      <xdr:colOff>1104900</xdr:colOff>
      <xdr:row>457</xdr:row>
      <xdr:rowOff>342900</xdr:rowOff>
    </xdr:to>
    <xdr:pic>
      <xdr:nvPicPr>
        <xdr:cNvPr id="123" name="Picture 12">
          <a:extLst>
            <a:ext uri="{FF2B5EF4-FFF2-40B4-BE49-F238E27FC236}">
              <a16:creationId xmlns:a16="http://schemas.microsoft.com/office/drawing/2014/main" id="{67A55D86-810E-4CEA-9AE4-5A8B4515CF06}"/>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9964983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458</xdr:row>
      <xdr:rowOff>0</xdr:rowOff>
    </xdr:from>
    <xdr:to>
      <xdr:col>1</xdr:col>
      <xdr:colOff>1104900</xdr:colOff>
      <xdr:row>458</xdr:row>
      <xdr:rowOff>342900</xdr:rowOff>
    </xdr:to>
    <xdr:pic>
      <xdr:nvPicPr>
        <xdr:cNvPr id="124" name="Picture 13">
          <a:extLst>
            <a:ext uri="{FF2B5EF4-FFF2-40B4-BE49-F238E27FC236}">
              <a16:creationId xmlns:a16="http://schemas.microsoft.com/office/drawing/2014/main" id="{40427916-4E40-480C-9A1E-02829AA5BD55}"/>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0016989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459</xdr:row>
      <xdr:rowOff>0</xdr:rowOff>
    </xdr:from>
    <xdr:to>
      <xdr:col>1</xdr:col>
      <xdr:colOff>1104900</xdr:colOff>
      <xdr:row>459</xdr:row>
      <xdr:rowOff>342900</xdr:rowOff>
    </xdr:to>
    <xdr:pic>
      <xdr:nvPicPr>
        <xdr:cNvPr id="125" name="Picture 14">
          <a:extLst>
            <a:ext uri="{FF2B5EF4-FFF2-40B4-BE49-F238E27FC236}">
              <a16:creationId xmlns:a16="http://schemas.microsoft.com/office/drawing/2014/main" id="{C1509637-E55E-455E-9356-3D89C39A41A7}"/>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006899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460</xdr:row>
      <xdr:rowOff>0</xdr:rowOff>
    </xdr:from>
    <xdr:to>
      <xdr:col>1</xdr:col>
      <xdr:colOff>1104900</xdr:colOff>
      <xdr:row>460</xdr:row>
      <xdr:rowOff>342900</xdr:rowOff>
    </xdr:to>
    <xdr:pic>
      <xdr:nvPicPr>
        <xdr:cNvPr id="126" name="Picture 15">
          <a:extLst>
            <a:ext uri="{FF2B5EF4-FFF2-40B4-BE49-F238E27FC236}">
              <a16:creationId xmlns:a16="http://schemas.microsoft.com/office/drawing/2014/main" id="{E5C4A701-55AC-4ED5-A91C-40899E818DF1}"/>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012100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461</xdr:row>
      <xdr:rowOff>0</xdr:rowOff>
    </xdr:from>
    <xdr:to>
      <xdr:col>1</xdr:col>
      <xdr:colOff>1104900</xdr:colOff>
      <xdr:row>461</xdr:row>
      <xdr:rowOff>342900</xdr:rowOff>
    </xdr:to>
    <xdr:pic>
      <xdr:nvPicPr>
        <xdr:cNvPr id="127" name="Picture 16">
          <a:extLst>
            <a:ext uri="{FF2B5EF4-FFF2-40B4-BE49-F238E27FC236}">
              <a16:creationId xmlns:a16="http://schemas.microsoft.com/office/drawing/2014/main" id="{DB9CFC81-A8DD-4488-BCB9-27861D7E1B7F}"/>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017300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462</xdr:row>
      <xdr:rowOff>0</xdr:rowOff>
    </xdr:from>
    <xdr:to>
      <xdr:col>1</xdr:col>
      <xdr:colOff>1104900</xdr:colOff>
      <xdr:row>462</xdr:row>
      <xdr:rowOff>342900</xdr:rowOff>
    </xdr:to>
    <xdr:pic>
      <xdr:nvPicPr>
        <xdr:cNvPr id="128" name="Picture 17">
          <a:extLst>
            <a:ext uri="{FF2B5EF4-FFF2-40B4-BE49-F238E27FC236}">
              <a16:creationId xmlns:a16="http://schemas.microsoft.com/office/drawing/2014/main" id="{87E4C5FD-9B2E-41A7-8A7A-AD65C8456406}"/>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022501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463</xdr:row>
      <xdr:rowOff>0</xdr:rowOff>
    </xdr:from>
    <xdr:to>
      <xdr:col>1</xdr:col>
      <xdr:colOff>1104900</xdr:colOff>
      <xdr:row>463</xdr:row>
      <xdr:rowOff>342900</xdr:rowOff>
    </xdr:to>
    <xdr:pic>
      <xdr:nvPicPr>
        <xdr:cNvPr id="129" name="Picture 18">
          <a:extLst>
            <a:ext uri="{FF2B5EF4-FFF2-40B4-BE49-F238E27FC236}">
              <a16:creationId xmlns:a16="http://schemas.microsoft.com/office/drawing/2014/main" id="{775ADB0E-A135-4199-8864-DFC439D53137}"/>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027702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464</xdr:row>
      <xdr:rowOff>0</xdr:rowOff>
    </xdr:from>
    <xdr:to>
      <xdr:col>1</xdr:col>
      <xdr:colOff>1104900</xdr:colOff>
      <xdr:row>464</xdr:row>
      <xdr:rowOff>342900</xdr:rowOff>
    </xdr:to>
    <xdr:pic>
      <xdr:nvPicPr>
        <xdr:cNvPr id="130" name="Picture 19">
          <a:extLst>
            <a:ext uri="{FF2B5EF4-FFF2-40B4-BE49-F238E27FC236}">
              <a16:creationId xmlns:a16="http://schemas.microsoft.com/office/drawing/2014/main" id="{34EF0C35-0EA8-42A9-8F60-A4F785F53E02}"/>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0329028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465</xdr:row>
      <xdr:rowOff>0</xdr:rowOff>
    </xdr:from>
    <xdr:to>
      <xdr:col>1</xdr:col>
      <xdr:colOff>1104900</xdr:colOff>
      <xdr:row>465</xdr:row>
      <xdr:rowOff>342900</xdr:rowOff>
    </xdr:to>
    <xdr:pic>
      <xdr:nvPicPr>
        <xdr:cNvPr id="131" name="Picture 20">
          <a:extLst>
            <a:ext uri="{FF2B5EF4-FFF2-40B4-BE49-F238E27FC236}">
              <a16:creationId xmlns:a16="http://schemas.microsoft.com/office/drawing/2014/main" id="{F335F17F-75B9-4555-8A30-2AF729EABEBB}"/>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038103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466</xdr:row>
      <xdr:rowOff>0</xdr:rowOff>
    </xdr:from>
    <xdr:to>
      <xdr:col>1</xdr:col>
      <xdr:colOff>1104900</xdr:colOff>
      <xdr:row>466</xdr:row>
      <xdr:rowOff>342900</xdr:rowOff>
    </xdr:to>
    <xdr:pic>
      <xdr:nvPicPr>
        <xdr:cNvPr id="132" name="Picture 21">
          <a:extLst>
            <a:ext uri="{FF2B5EF4-FFF2-40B4-BE49-F238E27FC236}">
              <a16:creationId xmlns:a16="http://schemas.microsoft.com/office/drawing/2014/main" id="{2C88BB79-620E-4078-A1B4-8DA86F776483}"/>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043304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467</xdr:row>
      <xdr:rowOff>0</xdr:rowOff>
    </xdr:from>
    <xdr:to>
      <xdr:col>1</xdr:col>
      <xdr:colOff>1104900</xdr:colOff>
      <xdr:row>467</xdr:row>
      <xdr:rowOff>342900</xdr:rowOff>
    </xdr:to>
    <xdr:pic>
      <xdr:nvPicPr>
        <xdr:cNvPr id="133" name="Picture 22">
          <a:extLst>
            <a:ext uri="{FF2B5EF4-FFF2-40B4-BE49-F238E27FC236}">
              <a16:creationId xmlns:a16="http://schemas.microsoft.com/office/drawing/2014/main" id="{3DDEA825-5ECE-4FBB-AF7F-EB84497772BF}"/>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0485048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468</xdr:row>
      <xdr:rowOff>0</xdr:rowOff>
    </xdr:from>
    <xdr:to>
      <xdr:col>1</xdr:col>
      <xdr:colOff>1104900</xdr:colOff>
      <xdr:row>468</xdr:row>
      <xdr:rowOff>342900</xdr:rowOff>
    </xdr:to>
    <xdr:pic>
      <xdr:nvPicPr>
        <xdr:cNvPr id="134" name="Picture 23">
          <a:extLst>
            <a:ext uri="{FF2B5EF4-FFF2-40B4-BE49-F238E27FC236}">
              <a16:creationId xmlns:a16="http://schemas.microsoft.com/office/drawing/2014/main" id="{412EB62D-0718-4238-AD9C-03F7D42B83F8}"/>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0537054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469</xdr:row>
      <xdr:rowOff>0</xdr:rowOff>
    </xdr:from>
    <xdr:to>
      <xdr:col>1</xdr:col>
      <xdr:colOff>1104900</xdr:colOff>
      <xdr:row>469</xdr:row>
      <xdr:rowOff>342900</xdr:rowOff>
    </xdr:to>
    <xdr:pic>
      <xdr:nvPicPr>
        <xdr:cNvPr id="135" name="Picture 24">
          <a:extLst>
            <a:ext uri="{FF2B5EF4-FFF2-40B4-BE49-F238E27FC236}">
              <a16:creationId xmlns:a16="http://schemas.microsoft.com/office/drawing/2014/main" id="{DD4D2947-ADF1-4BA3-982F-6742EE3B25AC}"/>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058906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470</xdr:row>
      <xdr:rowOff>0</xdr:rowOff>
    </xdr:from>
    <xdr:to>
      <xdr:col>1</xdr:col>
      <xdr:colOff>1104900</xdr:colOff>
      <xdr:row>470</xdr:row>
      <xdr:rowOff>342900</xdr:rowOff>
    </xdr:to>
    <xdr:pic>
      <xdr:nvPicPr>
        <xdr:cNvPr id="136" name="Picture 25">
          <a:extLst>
            <a:ext uri="{FF2B5EF4-FFF2-40B4-BE49-F238E27FC236}">
              <a16:creationId xmlns:a16="http://schemas.microsoft.com/office/drawing/2014/main" id="{C57F6128-44B2-46FB-999C-27AEB4298E3F}"/>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0641067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471</xdr:row>
      <xdr:rowOff>0</xdr:rowOff>
    </xdr:from>
    <xdr:to>
      <xdr:col>1</xdr:col>
      <xdr:colOff>1104900</xdr:colOff>
      <xdr:row>471</xdr:row>
      <xdr:rowOff>342900</xdr:rowOff>
    </xdr:to>
    <xdr:pic>
      <xdr:nvPicPr>
        <xdr:cNvPr id="137" name="Picture 26">
          <a:extLst>
            <a:ext uri="{FF2B5EF4-FFF2-40B4-BE49-F238E27FC236}">
              <a16:creationId xmlns:a16="http://schemas.microsoft.com/office/drawing/2014/main" id="{5B0C79D9-108F-48E9-8A90-CE2C0C779767}"/>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0693074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472</xdr:row>
      <xdr:rowOff>0</xdr:rowOff>
    </xdr:from>
    <xdr:to>
      <xdr:col>1</xdr:col>
      <xdr:colOff>1104900</xdr:colOff>
      <xdr:row>472</xdr:row>
      <xdr:rowOff>342900</xdr:rowOff>
    </xdr:to>
    <xdr:pic>
      <xdr:nvPicPr>
        <xdr:cNvPr id="138" name="Picture 27">
          <a:extLst>
            <a:ext uri="{FF2B5EF4-FFF2-40B4-BE49-F238E27FC236}">
              <a16:creationId xmlns:a16="http://schemas.microsoft.com/office/drawing/2014/main" id="{E0F6CAAB-CFCD-4E41-9049-8A1E1D497F9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0745080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474</xdr:row>
      <xdr:rowOff>0</xdr:rowOff>
    </xdr:from>
    <xdr:to>
      <xdr:col>1</xdr:col>
      <xdr:colOff>1104900</xdr:colOff>
      <xdr:row>474</xdr:row>
      <xdr:rowOff>342900</xdr:rowOff>
    </xdr:to>
    <xdr:pic>
      <xdr:nvPicPr>
        <xdr:cNvPr id="139" name="Picture 28">
          <a:extLst>
            <a:ext uri="{FF2B5EF4-FFF2-40B4-BE49-F238E27FC236}">
              <a16:creationId xmlns:a16="http://schemas.microsoft.com/office/drawing/2014/main" id="{A3BAFB27-CB64-4525-A26E-4CE5E4EC1DF3}"/>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0849093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475</xdr:row>
      <xdr:rowOff>0</xdr:rowOff>
    </xdr:from>
    <xdr:to>
      <xdr:col>1</xdr:col>
      <xdr:colOff>1104900</xdr:colOff>
      <xdr:row>475</xdr:row>
      <xdr:rowOff>342900</xdr:rowOff>
    </xdr:to>
    <xdr:pic>
      <xdr:nvPicPr>
        <xdr:cNvPr id="140" name="Picture 29">
          <a:extLst>
            <a:ext uri="{FF2B5EF4-FFF2-40B4-BE49-F238E27FC236}">
              <a16:creationId xmlns:a16="http://schemas.microsoft.com/office/drawing/2014/main" id="{1A1EC468-C263-40C8-928B-FFE1530168A7}"/>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0901100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476</xdr:row>
      <xdr:rowOff>0</xdr:rowOff>
    </xdr:from>
    <xdr:to>
      <xdr:col>1</xdr:col>
      <xdr:colOff>1104900</xdr:colOff>
      <xdr:row>476</xdr:row>
      <xdr:rowOff>342900</xdr:rowOff>
    </xdr:to>
    <xdr:pic>
      <xdr:nvPicPr>
        <xdr:cNvPr id="141" name="Picture 30">
          <a:extLst>
            <a:ext uri="{FF2B5EF4-FFF2-40B4-BE49-F238E27FC236}">
              <a16:creationId xmlns:a16="http://schemas.microsoft.com/office/drawing/2014/main" id="{48551409-47A6-48FA-BCD6-DE93719ADF0E}"/>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0953106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477</xdr:row>
      <xdr:rowOff>0</xdr:rowOff>
    </xdr:from>
    <xdr:to>
      <xdr:col>1</xdr:col>
      <xdr:colOff>1104900</xdr:colOff>
      <xdr:row>477</xdr:row>
      <xdr:rowOff>342900</xdr:rowOff>
    </xdr:to>
    <xdr:pic>
      <xdr:nvPicPr>
        <xdr:cNvPr id="142" name="Picture 31">
          <a:extLst>
            <a:ext uri="{FF2B5EF4-FFF2-40B4-BE49-F238E27FC236}">
              <a16:creationId xmlns:a16="http://schemas.microsoft.com/office/drawing/2014/main" id="{D53E6C1B-A4BB-47D7-A966-FF0D1D74E87D}"/>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1005113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478</xdr:row>
      <xdr:rowOff>0</xdr:rowOff>
    </xdr:from>
    <xdr:to>
      <xdr:col>1</xdr:col>
      <xdr:colOff>1104900</xdr:colOff>
      <xdr:row>478</xdr:row>
      <xdr:rowOff>342900</xdr:rowOff>
    </xdr:to>
    <xdr:pic>
      <xdr:nvPicPr>
        <xdr:cNvPr id="143" name="Picture 32">
          <a:extLst>
            <a:ext uri="{FF2B5EF4-FFF2-40B4-BE49-F238E27FC236}">
              <a16:creationId xmlns:a16="http://schemas.microsoft.com/office/drawing/2014/main" id="{71A9B49A-5B90-4740-A9BF-0D266CC60C28}"/>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1057119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479</xdr:row>
      <xdr:rowOff>0</xdr:rowOff>
    </xdr:from>
    <xdr:to>
      <xdr:col>1</xdr:col>
      <xdr:colOff>1104900</xdr:colOff>
      <xdr:row>479</xdr:row>
      <xdr:rowOff>342900</xdr:rowOff>
    </xdr:to>
    <xdr:pic>
      <xdr:nvPicPr>
        <xdr:cNvPr id="144" name="Picture 33">
          <a:extLst>
            <a:ext uri="{FF2B5EF4-FFF2-40B4-BE49-F238E27FC236}">
              <a16:creationId xmlns:a16="http://schemas.microsoft.com/office/drawing/2014/main" id="{C6464F62-292E-49BF-9FD3-2C631FED67E8}"/>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110912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480</xdr:row>
      <xdr:rowOff>0</xdr:rowOff>
    </xdr:from>
    <xdr:to>
      <xdr:col>1</xdr:col>
      <xdr:colOff>1104900</xdr:colOff>
      <xdr:row>480</xdr:row>
      <xdr:rowOff>342900</xdr:rowOff>
    </xdr:to>
    <xdr:pic>
      <xdr:nvPicPr>
        <xdr:cNvPr id="145" name="Picture 34">
          <a:extLst>
            <a:ext uri="{FF2B5EF4-FFF2-40B4-BE49-F238E27FC236}">
              <a16:creationId xmlns:a16="http://schemas.microsoft.com/office/drawing/2014/main" id="{4A322280-8197-4EBC-B159-D01F20291B6B}"/>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116113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481</xdr:row>
      <xdr:rowOff>0</xdr:rowOff>
    </xdr:from>
    <xdr:to>
      <xdr:col>1</xdr:col>
      <xdr:colOff>1104900</xdr:colOff>
      <xdr:row>481</xdr:row>
      <xdr:rowOff>342900</xdr:rowOff>
    </xdr:to>
    <xdr:pic>
      <xdr:nvPicPr>
        <xdr:cNvPr id="146" name="Picture 35">
          <a:extLst>
            <a:ext uri="{FF2B5EF4-FFF2-40B4-BE49-F238E27FC236}">
              <a16:creationId xmlns:a16="http://schemas.microsoft.com/office/drawing/2014/main" id="{B237495A-1E6F-433A-9AD4-97BBF533C893}"/>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121313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482</xdr:row>
      <xdr:rowOff>0</xdr:rowOff>
    </xdr:from>
    <xdr:to>
      <xdr:col>1</xdr:col>
      <xdr:colOff>1104900</xdr:colOff>
      <xdr:row>482</xdr:row>
      <xdr:rowOff>342900</xdr:rowOff>
    </xdr:to>
    <xdr:pic>
      <xdr:nvPicPr>
        <xdr:cNvPr id="147" name="Picture 36">
          <a:extLst>
            <a:ext uri="{FF2B5EF4-FFF2-40B4-BE49-F238E27FC236}">
              <a16:creationId xmlns:a16="http://schemas.microsoft.com/office/drawing/2014/main" id="{E23C9BAE-2C78-4F12-84E7-9CC2F6C7A162}"/>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126514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483</xdr:row>
      <xdr:rowOff>0</xdr:rowOff>
    </xdr:from>
    <xdr:to>
      <xdr:col>1</xdr:col>
      <xdr:colOff>1104900</xdr:colOff>
      <xdr:row>483</xdr:row>
      <xdr:rowOff>342900</xdr:rowOff>
    </xdr:to>
    <xdr:pic>
      <xdr:nvPicPr>
        <xdr:cNvPr id="148" name="Picture 37">
          <a:extLst>
            <a:ext uri="{FF2B5EF4-FFF2-40B4-BE49-F238E27FC236}">
              <a16:creationId xmlns:a16="http://schemas.microsoft.com/office/drawing/2014/main" id="{2C81B65E-6335-4875-B9D9-3DE1A3E560C5}"/>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131715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484</xdr:row>
      <xdr:rowOff>0</xdr:rowOff>
    </xdr:from>
    <xdr:to>
      <xdr:col>1</xdr:col>
      <xdr:colOff>1104900</xdr:colOff>
      <xdr:row>484</xdr:row>
      <xdr:rowOff>342900</xdr:rowOff>
    </xdr:to>
    <xdr:pic>
      <xdr:nvPicPr>
        <xdr:cNvPr id="149" name="Picture 38">
          <a:extLst>
            <a:ext uri="{FF2B5EF4-FFF2-40B4-BE49-F238E27FC236}">
              <a16:creationId xmlns:a16="http://schemas.microsoft.com/office/drawing/2014/main" id="{DD22E64E-87DB-44A5-9D73-6FC4DA8A5445}"/>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1369158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485</xdr:row>
      <xdr:rowOff>0</xdr:rowOff>
    </xdr:from>
    <xdr:to>
      <xdr:col>1</xdr:col>
      <xdr:colOff>1104900</xdr:colOff>
      <xdr:row>485</xdr:row>
      <xdr:rowOff>342900</xdr:rowOff>
    </xdr:to>
    <xdr:pic>
      <xdr:nvPicPr>
        <xdr:cNvPr id="150" name="Picture 39">
          <a:extLst>
            <a:ext uri="{FF2B5EF4-FFF2-40B4-BE49-F238E27FC236}">
              <a16:creationId xmlns:a16="http://schemas.microsoft.com/office/drawing/2014/main" id="{B0B84290-A3D5-462A-9CED-806F2493F3D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142116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486</xdr:row>
      <xdr:rowOff>0</xdr:rowOff>
    </xdr:from>
    <xdr:to>
      <xdr:col>1</xdr:col>
      <xdr:colOff>1104900</xdr:colOff>
      <xdr:row>486</xdr:row>
      <xdr:rowOff>342900</xdr:rowOff>
    </xdr:to>
    <xdr:pic>
      <xdr:nvPicPr>
        <xdr:cNvPr id="151" name="Picture 40">
          <a:extLst>
            <a:ext uri="{FF2B5EF4-FFF2-40B4-BE49-F238E27FC236}">
              <a16:creationId xmlns:a16="http://schemas.microsoft.com/office/drawing/2014/main" id="{CD36741B-A933-40EF-B81B-E4178C137E4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147317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487</xdr:row>
      <xdr:rowOff>0</xdr:rowOff>
    </xdr:from>
    <xdr:to>
      <xdr:col>1</xdr:col>
      <xdr:colOff>1104900</xdr:colOff>
      <xdr:row>487</xdr:row>
      <xdr:rowOff>342900</xdr:rowOff>
    </xdr:to>
    <xdr:pic>
      <xdr:nvPicPr>
        <xdr:cNvPr id="152" name="Picture 41">
          <a:extLst>
            <a:ext uri="{FF2B5EF4-FFF2-40B4-BE49-F238E27FC236}">
              <a16:creationId xmlns:a16="http://schemas.microsoft.com/office/drawing/2014/main" id="{27726280-B4FC-415D-9431-23F2F47C6B71}"/>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1525178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488</xdr:row>
      <xdr:rowOff>0</xdr:rowOff>
    </xdr:from>
    <xdr:to>
      <xdr:col>1</xdr:col>
      <xdr:colOff>1104900</xdr:colOff>
      <xdr:row>488</xdr:row>
      <xdr:rowOff>342900</xdr:rowOff>
    </xdr:to>
    <xdr:pic>
      <xdr:nvPicPr>
        <xdr:cNvPr id="153" name="Picture 42">
          <a:extLst>
            <a:ext uri="{FF2B5EF4-FFF2-40B4-BE49-F238E27FC236}">
              <a16:creationId xmlns:a16="http://schemas.microsoft.com/office/drawing/2014/main" id="{17249108-70C7-4A31-B434-744256BA0E93}"/>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1577184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489</xdr:row>
      <xdr:rowOff>0</xdr:rowOff>
    </xdr:from>
    <xdr:to>
      <xdr:col>1</xdr:col>
      <xdr:colOff>1104900</xdr:colOff>
      <xdr:row>489</xdr:row>
      <xdr:rowOff>342900</xdr:rowOff>
    </xdr:to>
    <xdr:pic>
      <xdr:nvPicPr>
        <xdr:cNvPr id="154" name="Picture 43">
          <a:extLst>
            <a:ext uri="{FF2B5EF4-FFF2-40B4-BE49-F238E27FC236}">
              <a16:creationId xmlns:a16="http://schemas.microsoft.com/office/drawing/2014/main" id="{5247B1D0-32E2-47BA-89EA-AAE155D462E2}"/>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162919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490</xdr:row>
      <xdr:rowOff>0</xdr:rowOff>
    </xdr:from>
    <xdr:to>
      <xdr:col>1</xdr:col>
      <xdr:colOff>1104900</xdr:colOff>
      <xdr:row>490</xdr:row>
      <xdr:rowOff>342900</xdr:rowOff>
    </xdr:to>
    <xdr:pic>
      <xdr:nvPicPr>
        <xdr:cNvPr id="155" name="Picture 44">
          <a:extLst>
            <a:ext uri="{FF2B5EF4-FFF2-40B4-BE49-F238E27FC236}">
              <a16:creationId xmlns:a16="http://schemas.microsoft.com/office/drawing/2014/main" id="{0691BEE8-A407-45E8-9649-B111F16AFED5}"/>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1681197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491</xdr:row>
      <xdr:rowOff>0</xdr:rowOff>
    </xdr:from>
    <xdr:to>
      <xdr:col>1</xdr:col>
      <xdr:colOff>1104900</xdr:colOff>
      <xdr:row>491</xdr:row>
      <xdr:rowOff>342900</xdr:rowOff>
    </xdr:to>
    <xdr:pic>
      <xdr:nvPicPr>
        <xdr:cNvPr id="156" name="Picture 45">
          <a:extLst>
            <a:ext uri="{FF2B5EF4-FFF2-40B4-BE49-F238E27FC236}">
              <a16:creationId xmlns:a16="http://schemas.microsoft.com/office/drawing/2014/main" id="{8857CA0A-674D-48C7-83D0-0FFD055B260E}"/>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1733204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492</xdr:row>
      <xdr:rowOff>0</xdr:rowOff>
    </xdr:from>
    <xdr:to>
      <xdr:col>1</xdr:col>
      <xdr:colOff>1104900</xdr:colOff>
      <xdr:row>492</xdr:row>
      <xdr:rowOff>342900</xdr:rowOff>
    </xdr:to>
    <xdr:pic>
      <xdr:nvPicPr>
        <xdr:cNvPr id="157" name="Picture 46">
          <a:extLst>
            <a:ext uri="{FF2B5EF4-FFF2-40B4-BE49-F238E27FC236}">
              <a16:creationId xmlns:a16="http://schemas.microsoft.com/office/drawing/2014/main" id="{BE1C988D-3A33-4184-BFF1-8F123249CCD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1785210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493</xdr:row>
      <xdr:rowOff>0</xdr:rowOff>
    </xdr:from>
    <xdr:to>
      <xdr:col>1</xdr:col>
      <xdr:colOff>1104900</xdr:colOff>
      <xdr:row>493</xdr:row>
      <xdr:rowOff>342900</xdr:rowOff>
    </xdr:to>
    <xdr:pic>
      <xdr:nvPicPr>
        <xdr:cNvPr id="158" name="Picture 47">
          <a:extLst>
            <a:ext uri="{FF2B5EF4-FFF2-40B4-BE49-F238E27FC236}">
              <a16:creationId xmlns:a16="http://schemas.microsoft.com/office/drawing/2014/main" id="{A3BB2C69-2D80-4B2D-B9CA-D75780654961}"/>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183721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494</xdr:row>
      <xdr:rowOff>0</xdr:rowOff>
    </xdr:from>
    <xdr:to>
      <xdr:col>1</xdr:col>
      <xdr:colOff>1104900</xdr:colOff>
      <xdr:row>494</xdr:row>
      <xdr:rowOff>342900</xdr:rowOff>
    </xdr:to>
    <xdr:pic>
      <xdr:nvPicPr>
        <xdr:cNvPr id="159" name="Picture 48">
          <a:extLst>
            <a:ext uri="{FF2B5EF4-FFF2-40B4-BE49-F238E27FC236}">
              <a16:creationId xmlns:a16="http://schemas.microsoft.com/office/drawing/2014/main" id="{7A438780-2ADE-4315-B1F1-40021BF1573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1889223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495</xdr:row>
      <xdr:rowOff>0</xdr:rowOff>
    </xdr:from>
    <xdr:to>
      <xdr:col>1</xdr:col>
      <xdr:colOff>1104900</xdr:colOff>
      <xdr:row>495</xdr:row>
      <xdr:rowOff>342900</xdr:rowOff>
    </xdr:to>
    <xdr:pic>
      <xdr:nvPicPr>
        <xdr:cNvPr id="160" name="Picture 49">
          <a:extLst>
            <a:ext uri="{FF2B5EF4-FFF2-40B4-BE49-F238E27FC236}">
              <a16:creationId xmlns:a16="http://schemas.microsoft.com/office/drawing/2014/main" id="{FDF02191-3E6D-42C8-9D22-9AFCCB0614B5}"/>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1941230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496</xdr:row>
      <xdr:rowOff>0</xdr:rowOff>
    </xdr:from>
    <xdr:to>
      <xdr:col>1</xdr:col>
      <xdr:colOff>1104900</xdr:colOff>
      <xdr:row>496</xdr:row>
      <xdr:rowOff>342900</xdr:rowOff>
    </xdr:to>
    <xdr:pic>
      <xdr:nvPicPr>
        <xdr:cNvPr id="161" name="Picture 50">
          <a:extLst>
            <a:ext uri="{FF2B5EF4-FFF2-40B4-BE49-F238E27FC236}">
              <a16:creationId xmlns:a16="http://schemas.microsoft.com/office/drawing/2014/main" id="{AF8E4B96-8B85-4156-8A78-8C6FC10919B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1993236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497</xdr:row>
      <xdr:rowOff>0</xdr:rowOff>
    </xdr:from>
    <xdr:to>
      <xdr:col>1</xdr:col>
      <xdr:colOff>1104900</xdr:colOff>
      <xdr:row>497</xdr:row>
      <xdr:rowOff>342900</xdr:rowOff>
    </xdr:to>
    <xdr:pic>
      <xdr:nvPicPr>
        <xdr:cNvPr id="162" name="Picture 51">
          <a:extLst>
            <a:ext uri="{FF2B5EF4-FFF2-40B4-BE49-F238E27FC236}">
              <a16:creationId xmlns:a16="http://schemas.microsoft.com/office/drawing/2014/main" id="{C260EE6F-8205-4D55-9933-0F43D7C2746D}"/>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2045243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498</xdr:row>
      <xdr:rowOff>0</xdr:rowOff>
    </xdr:from>
    <xdr:to>
      <xdr:col>1</xdr:col>
      <xdr:colOff>1104900</xdr:colOff>
      <xdr:row>498</xdr:row>
      <xdr:rowOff>342900</xdr:rowOff>
    </xdr:to>
    <xdr:pic>
      <xdr:nvPicPr>
        <xdr:cNvPr id="163" name="Picture 52">
          <a:extLst>
            <a:ext uri="{FF2B5EF4-FFF2-40B4-BE49-F238E27FC236}">
              <a16:creationId xmlns:a16="http://schemas.microsoft.com/office/drawing/2014/main" id="{C0D3E72D-0950-4080-B0B5-F8A010378AE5}"/>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2097249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499</xdr:row>
      <xdr:rowOff>0</xdr:rowOff>
    </xdr:from>
    <xdr:to>
      <xdr:col>1</xdr:col>
      <xdr:colOff>1104900</xdr:colOff>
      <xdr:row>499</xdr:row>
      <xdr:rowOff>342900</xdr:rowOff>
    </xdr:to>
    <xdr:pic>
      <xdr:nvPicPr>
        <xdr:cNvPr id="164" name="Picture 53">
          <a:extLst>
            <a:ext uri="{FF2B5EF4-FFF2-40B4-BE49-F238E27FC236}">
              <a16:creationId xmlns:a16="http://schemas.microsoft.com/office/drawing/2014/main" id="{365E686F-D68A-48CC-8773-E5D65E7A539C}"/>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214925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500</xdr:row>
      <xdr:rowOff>0</xdr:rowOff>
    </xdr:from>
    <xdr:to>
      <xdr:col>1</xdr:col>
      <xdr:colOff>1104900</xdr:colOff>
      <xdr:row>500</xdr:row>
      <xdr:rowOff>342900</xdr:rowOff>
    </xdr:to>
    <xdr:pic>
      <xdr:nvPicPr>
        <xdr:cNvPr id="165" name="Picture 54">
          <a:extLst>
            <a:ext uri="{FF2B5EF4-FFF2-40B4-BE49-F238E27FC236}">
              <a16:creationId xmlns:a16="http://schemas.microsoft.com/office/drawing/2014/main" id="{7423DD2A-4364-4196-9C11-018170C9B71C}"/>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220126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501</xdr:row>
      <xdr:rowOff>0</xdr:rowOff>
    </xdr:from>
    <xdr:to>
      <xdr:col>1</xdr:col>
      <xdr:colOff>1104900</xdr:colOff>
      <xdr:row>501</xdr:row>
      <xdr:rowOff>342900</xdr:rowOff>
    </xdr:to>
    <xdr:pic>
      <xdr:nvPicPr>
        <xdr:cNvPr id="166" name="Picture 55">
          <a:extLst>
            <a:ext uri="{FF2B5EF4-FFF2-40B4-BE49-F238E27FC236}">
              <a16:creationId xmlns:a16="http://schemas.microsoft.com/office/drawing/2014/main" id="{5A5A8976-2684-42F1-9F5B-01406BA4884D}"/>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225326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502</xdr:row>
      <xdr:rowOff>0</xdr:rowOff>
    </xdr:from>
    <xdr:to>
      <xdr:col>1</xdr:col>
      <xdr:colOff>1104900</xdr:colOff>
      <xdr:row>502</xdr:row>
      <xdr:rowOff>342900</xdr:rowOff>
    </xdr:to>
    <xdr:pic>
      <xdr:nvPicPr>
        <xdr:cNvPr id="167" name="Picture 56">
          <a:extLst>
            <a:ext uri="{FF2B5EF4-FFF2-40B4-BE49-F238E27FC236}">
              <a16:creationId xmlns:a16="http://schemas.microsoft.com/office/drawing/2014/main" id="{3B97C8D3-819F-47F8-82C1-A34FE31F966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230527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503</xdr:row>
      <xdr:rowOff>0</xdr:rowOff>
    </xdr:from>
    <xdr:to>
      <xdr:col>1</xdr:col>
      <xdr:colOff>1104900</xdr:colOff>
      <xdr:row>503</xdr:row>
      <xdr:rowOff>342900</xdr:rowOff>
    </xdr:to>
    <xdr:pic>
      <xdr:nvPicPr>
        <xdr:cNvPr id="168" name="Picture 57">
          <a:extLst>
            <a:ext uri="{FF2B5EF4-FFF2-40B4-BE49-F238E27FC236}">
              <a16:creationId xmlns:a16="http://schemas.microsoft.com/office/drawing/2014/main" id="{A7FC7BF3-3798-454C-BFDD-2CC302684886}"/>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235728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504</xdr:row>
      <xdr:rowOff>0</xdr:rowOff>
    </xdr:from>
    <xdr:to>
      <xdr:col>1</xdr:col>
      <xdr:colOff>1104900</xdr:colOff>
      <xdr:row>504</xdr:row>
      <xdr:rowOff>342900</xdr:rowOff>
    </xdr:to>
    <xdr:pic>
      <xdr:nvPicPr>
        <xdr:cNvPr id="169" name="Picture 58">
          <a:extLst>
            <a:ext uri="{FF2B5EF4-FFF2-40B4-BE49-F238E27FC236}">
              <a16:creationId xmlns:a16="http://schemas.microsoft.com/office/drawing/2014/main" id="{2CCBFDC4-CABA-4A3C-B1AF-F69730039B6D}"/>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2409288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505</xdr:row>
      <xdr:rowOff>0</xdr:rowOff>
    </xdr:from>
    <xdr:to>
      <xdr:col>1</xdr:col>
      <xdr:colOff>1104900</xdr:colOff>
      <xdr:row>505</xdr:row>
      <xdr:rowOff>342900</xdr:rowOff>
    </xdr:to>
    <xdr:pic>
      <xdr:nvPicPr>
        <xdr:cNvPr id="170" name="Picture 59">
          <a:extLst>
            <a:ext uri="{FF2B5EF4-FFF2-40B4-BE49-F238E27FC236}">
              <a16:creationId xmlns:a16="http://schemas.microsoft.com/office/drawing/2014/main" id="{0BADC648-FA32-4FAC-B473-E0B85CA31C45}"/>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246129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506</xdr:row>
      <xdr:rowOff>0</xdr:rowOff>
    </xdr:from>
    <xdr:to>
      <xdr:col>1</xdr:col>
      <xdr:colOff>1104900</xdr:colOff>
      <xdr:row>506</xdr:row>
      <xdr:rowOff>342900</xdr:rowOff>
    </xdr:to>
    <xdr:pic>
      <xdr:nvPicPr>
        <xdr:cNvPr id="171" name="Picture 60">
          <a:extLst>
            <a:ext uri="{FF2B5EF4-FFF2-40B4-BE49-F238E27FC236}">
              <a16:creationId xmlns:a16="http://schemas.microsoft.com/office/drawing/2014/main" id="{DF5367A8-9B90-46EA-BADE-913FC5691C47}"/>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251330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507</xdr:row>
      <xdr:rowOff>0</xdr:rowOff>
    </xdr:from>
    <xdr:to>
      <xdr:col>1</xdr:col>
      <xdr:colOff>1104900</xdr:colOff>
      <xdr:row>507</xdr:row>
      <xdr:rowOff>342900</xdr:rowOff>
    </xdr:to>
    <xdr:pic>
      <xdr:nvPicPr>
        <xdr:cNvPr id="172" name="Picture 61">
          <a:extLst>
            <a:ext uri="{FF2B5EF4-FFF2-40B4-BE49-F238E27FC236}">
              <a16:creationId xmlns:a16="http://schemas.microsoft.com/office/drawing/2014/main" id="{EE60DF4A-0424-4571-936F-41822CAAE06C}"/>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2565308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508</xdr:row>
      <xdr:rowOff>0</xdr:rowOff>
    </xdr:from>
    <xdr:to>
      <xdr:col>1</xdr:col>
      <xdr:colOff>1104900</xdr:colOff>
      <xdr:row>508</xdr:row>
      <xdr:rowOff>342900</xdr:rowOff>
    </xdr:to>
    <xdr:pic>
      <xdr:nvPicPr>
        <xdr:cNvPr id="173" name="Picture 62">
          <a:extLst>
            <a:ext uri="{FF2B5EF4-FFF2-40B4-BE49-F238E27FC236}">
              <a16:creationId xmlns:a16="http://schemas.microsoft.com/office/drawing/2014/main" id="{64DF61A8-1332-4AEA-A205-DB4C09161E2B}"/>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2617314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509</xdr:row>
      <xdr:rowOff>0</xdr:rowOff>
    </xdr:from>
    <xdr:to>
      <xdr:col>1</xdr:col>
      <xdr:colOff>1104900</xdr:colOff>
      <xdr:row>509</xdr:row>
      <xdr:rowOff>342900</xdr:rowOff>
    </xdr:to>
    <xdr:pic>
      <xdr:nvPicPr>
        <xdr:cNvPr id="174" name="Picture 63">
          <a:extLst>
            <a:ext uri="{FF2B5EF4-FFF2-40B4-BE49-F238E27FC236}">
              <a16:creationId xmlns:a16="http://schemas.microsoft.com/office/drawing/2014/main" id="{CB261B13-8D52-4E71-9443-22499A46C26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266932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510</xdr:row>
      <xdr:rowOff>0</xdr:rowOff>
    </xdr:from>
    <xdr:to>
      <xdr:col>1</xdr:col>
      <xdr:colOff>1104900</xdr:colOff>
      <xdr:row>510</xdr:row>
      <xdr:rowOff>342900</xdr:rowOff>
    </xdr:to>
    <xdr:pic>
      <xdr:nvPicPr>
        <xdr:cNvPr id="175" name="Picture 64">
          <a:extLst>
            <a:ext uri="{FF2B5EF4-FFF2-40B4-BE49-F238E27FC236}">
              <a16:creationId xmlns:a16="http://schemas.microsoft.com/office/drawing/2014/main" id="{D5A2C83B-8736-4B82-8B1F-2A46368A2891}"/>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2721327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511</xdr:row>
      <xdr:rowOff>0</xdr:rowOff>
    </xdr:from>
    <xdr:to>
      <xdr:col>1</xdr:col>
      <xdr:colOff>1104900</xdr:colOff>
      <xdr:row>511</xdr:row>
      <xdr:rowOff>342900</xdr:rowOff>
    </xdr:to>
    <xdr:pic>
      <xdr:nvPicPr>
        <xdr:cNvPr id="176" name="Picture 65">
          <a:extLst>
            <a:ext uri="{FF2B5EF4-FFF2-40B4-BE49-F238E27FC236}">
              <a16:creationId xmlns:a16="http://schemas.microsoft.com/office/drawing/2014/main" id="{D95CCFD6-617D-4A58-ADA0-D19DB4464FBD}"/>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2773334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512</xdr:row>
      <xdr:rowOff>0</xdr:rowOff>
    </xdr:from>
    <xdr:to>
      <xdr:col>1</xdr:col>
      <xdr:colOff>1104900</xdr:colOff>
      <xdr:row>512</xdr:row>
      <xdr:rowOff>342900</xdr:rowOff>
    </xdr:to>
    <xdr:pic>
      <xdr:nvPicPr>
        <xdr:cNvPr id="177" name="Picture 66">
          <a:extLst>
            <a:ext uri="{FF2B5EF4-FFF2-40B4-BE49-F238E27FC236}">
              <a16:creationId xmlns:a16="http://schemas.microsoft.com/office/drawing/2014/main" id="{AA7238C0-7555-4A7E-8F5B-B43F7FF65D3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2825340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513</xdr:row>
      <xdr:rowOff>0</xdr:rowOff>
    </xdr:from>
    <xdr:to>
      <xdr:col>1</xdr:col>
      <xdr:colOff>1104900</xdr:colOff>
      <xdr:row>513</xdr:row>
      <xdr:rowOff>342900</xdr:rowOff>
    </xdr:to>
    <xdr:pic>
      <xdr:nvPicPr>
        <xdr:cNvPr id="178" name="Picture 67">
          <a:extLst>
            <a:ext uri="{FF2B5EF4-FFF2-40B4-BE49-F238E27FC236}">
              <a16:creationId xmlns:a16="http://schemas.microsoft.com/office/drawing/2014/main" id="{32A2BCFA-7E38-4B18-9DE8-0E495D96F462}"/>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287734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514</xdr:row>
      <xdr:rowOff>0</xdr:rowOff>
    </xdr:from>
    <xdr:to>
      <xdr:col>1</xdr:col>
      <xdr:colOff>1104900</xdr:colOff>
      <xdr:row>514</xdr:row>
      <xdr:rowOff>342900</xdr:rowOff>
    </xdr:to>
    <xdr:pic>
      <xdr:nvPicPr>
        <xdr:cNvPr id="179" name="Picture 68">
          <a:extLst>
            <a:ext uri="{FF2B5EF4-FFF2-40B4-BE49-F238E27FC236}">
              <a16:creationId xmlns:a16="http://schemas.microsoft.com/office/drawing/2014/main" id="{B4F70EAD-81C8-4BD7-BFC8-741D750218FE}"/>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2929353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515</xdr:row>
      <xdr:rowOff>0</xdr:rowOff>
    </xdr:from>
    <xdr:to>
      <xdr:col>1</xdr:col>
      <xdr:colOff>1104900</xdr:colOff>
      <xdr:row>515</xdr:row>
      <xdr:rowOff>342900</xdr:rowOff>
    </xdr:to>
    <xdr:pic>
      <xdr:nvPicPr>
        <xdr:cNvPr id="180" name="Picture 69">
          <a:extLst>
            <a:ext uri="{FF2B5EF4-FFF2-40B4-BE49-F238E27FC236}">
              <a16:creationId xmlns:a16="http://schemas.microsoft.com/office/drawing/2014/main" id="{DA5DAB0B-26FD-4D8A-AE4E-E9DD1B78B3A8}"/>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2981360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516</xdr:row>
      <xdr:rowOff>0</xdr:rowOff>
    </xdr:from>
    <xdr:to>
      <xdr:col>1</xdr:col>
      <xdr:colOff>1104900</xdr:colOff>
      <xdr:row>516</xdr:row>
      <xdr:rowOff>342900</xdr:rowOff>
    </xdr:to>
    <xdr:pic>
      <xdr:nvPicPr>
        <xdr:cNvPr id="181" name="Picture 70">
          <a:extLst>
            <a:ext uri="{FF2B5EF4-FFF2-40B4-BE49-F238E27FC236}">
              <a16:creationId xmlns:a16="http://schemas.microsoft.com/office/drawing/2014/main" id="{589149E3-E741-4C35-BB12-48AE381E2B45}"/>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033366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517</xdr:row>
      <xdr:rowOff>0</xdr:rowOff>
    </xdr:from>
    <xdr:to>
      <xdr:col>1</xdr:col>
      <xdr:colOff>1104900</xdr:colOff>
      <xdr:row>517</xdr:row>
      <xdr:rowOff>342900</xdr:rowOff>
    </xdr:to>
    <xdr:pic>
      <xdr:nvPicPr>
        <xdr:cNvPr id="182" name="Picture 71">
          <a:extLst>
            <a:ext uri="{FF2B5EF4-FFF2-40B4-BE49-F238E27FC236}">
              <a16:creationId xmlns:a16="http://schemas.microsoft.com/office/drawing/2014/main" id="{84E9BFC8-7C21-420C-9D6F-9EF4A472AAB6}"/>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085373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518</xdr:row>
      <xdr:rowOff>0</xdr:rowOff>
    </xdr:from>
    <xdr:to>
      <xdr:col>1</xdr:col>
      <xdr:colOff>1104900</xdr:colOff>
      <xdr:row>518</xdr:row>
      <xdr:rowOff>342900</xdr:rowOff>
    </xdr:to>
    <xdr:pic>
      <xdr:nvPicPr>
        <xdr:cNvPr id="183" name="Picture 72">
          <a:extLst>
            <a:ext uri="{FF2B5EF4-FFF2-40B4-BE49-F238E27FC236}">
              <a16:creationId xmlns:a16="http://schemas.microsoft.com/office/drawing/2014/main" id="{189B8500-DDB1-491A-AFE8-CCD24955B7A3}"/>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137379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519</xdr:row>
      <xdr:rowOff>0</xdr:rowOff>
    </xdr:from>
    <xdr:to>
      <xdr:col>1</xdr:col>
      <xdr:colOff>1104900</xdr:colOff>
      <xdr:row>519</xdr:row>
      <xdr:rowOff>342900</xdr:rowOff>
    </xdr:to>
    <xdr:pic>
      <xdr:nvPicPr>
        <xdr:cNvPr id="184" name="Picture 73">
          <a:extLst>
            <a:ext uri="{FF2B5EF4-FFF2-40B4-BE49-F238E27FC236}">
              <a16:creationId xmlns:a16="http://schemas.microsoft.com/office/drawing/2014/main" id="{89396E89-4B96-42E6-B9AF-539CB52CC35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18938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520</xdr:row>
      <xdr:rowOff>0</xdr:rowOff>
    </xdr:from>
    <xdr:to>
      <xdr:col>1</xdr:col>
      <xdr:colOff>1104900</xdr:colOff>
      <xdr:row>520</xdr:row>
      <xdr:rowOff>342900</xdr:rowOff>
    </xdr:to>
    <xdr:pic>
      <xdr:nvPicPr>
        <xdr:cNvPr id="185" name="Picture 74">
          <a:extLst>
            <a:ext uri="{FF2B5EF4-FFF2-40B4-BE49-F238E27FC236}">
              <a16:creationId xmlns:a16="http://schemas.microsoft.com/office/drawing/2014/main" id="{E7A2C92E-A19F-4F20-951C-519193CE073E}"/>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24139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521</xdr:row>
      <xdr:rowOff>0</xdr:rowOff>
    </xdr:from>
    <xdr:to>
      <xdr:col>1</xdr:col>
      <xdr:colOff>1104900</xdr:colOff>
      <xdr:row>521</xdr:row>
      <xdr:rowOff>342900</xdr:rowOff>
    </xdr:to>
    <xdr:pic>
      <xdr:nvPicPr>
        <xdr:cNvPr id="186" name="Picture 75">
          <a:extLst>
            <a:ext uri="{FF2B5EF4-FFF2-40B4-BE49-F238E27FC236}">
              <a16:creationId xmlns:a16="http://schemas.microsoft.com/office/drawing/2014/main" id="{F37B523E-E4C3-4413-BADF-D34911F0AF4A}"/>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29339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522</xdr:row>
      <xdr:rowOff>0</xdr:rowOff>
    </xdr:from>
    <xdr:to>
      <xdr:col>1</xdr:col>
      <xdr:colOff>1104900</xdr:colOff>
      <xdr:row>522</xdr:row>
      <xdr:rowOff>342900</xdr:rowOff>
    </xdr:to>
    <xdr:pic>
      <xdr:nvPicPr>
        <xdr:cNvPr id="187" name="Picture 76">
          <a:extLst>
            <a:ext uri="{FF2B5EF4-FFF2-40B4-BE49-F238E27FC236}">
              <a16:creationId xmlns:a16="http://schemas.microsoft.com/office/drawing/2014/main" id="{8502CE1F-9D0C-48A7-A411-388C28E52795}"/>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34540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523</xdr:row>
      <xdr:rowOff>0</xdr:rowOff>
    </xdr:from>
    <xdr:to>
      <xdr:col>1</xdr:col>
      <xdr:colOff>1104900</xdr:colOff>
      <xdr:row>523</xdr:row>
      <xdr:rowOff>342900</xdr:rowOff>
    </xdr:to>
    <xdr:pic>
      <xdr:nvPicPr>
        <xdr:cNvPr id="188" name="Picture 77">
          <a:extLst>
            <a:ext uri="{FF2B5EF4-FFF2-40B4-BE49-F238E27FC236}">
              <a16:creationId xmlns:a16="http://schemas.microsoft.com/office/drawing/2014/main" id="{653BDF40-91EC-439F-9C64-1403F8235E4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39741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524</xdr:row>
      <xdr:rowOff>0</xdr:rowOff>
    </xdr:from>
    <xdr:to>
      <xdr:col>1</xdr:col>
      <xdr:colOff>1104900</xdr:colOff>
      <xdr:row>524</xdr:row>
      <xdr:rowOff>342900</xdr:rowOff>
    </xdr:to>
    <xdr:pic>
      <xdr:nvPicPr>
        <xdr:cNvPr id="189" name="Picture 78">
          <a:extLst>
            <a:ext uri="{FF2B5EF4-FFF2-40B4-BE49-F238E27FC236}">
              <a16:creationId xmlns:a16="http://schemas.microsoft.com/office/drawing/2014/main" id="{800A252C-9324-44EE-B6E1-F4C47C67DCD4}"/>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449418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525</xdr:row>
      <xdr:rowOff>0</xdr:rowOff>
    </xdr:from>
    <xdr:to>
      <xdr:col>1</xdr:col>
      <xdr:colOff>1104900</xdr:colOff>
      <xdr:row>525</xdr:row>
      <xdr:rowOff>342900</xdr:rowOff>
    </xdr:to>
    <xdr:pic>
      <xdr:nvPicPr>
        <xdr:cNvPr id="190" name="Picture 79">
          <a:extLst>
            <a:ext uri="{FF2B5EF4-FFF2-40B4-BE49-F238E27FC236}">
              <a16:creationId xmlns:a16="http://schemas.microsoft.com/office/drawing/2014/main" id="{35F9C5BB-22B8-4476-9E5D-E403732200D6}"/>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50142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526</xdr:row>
      <xdr:rowOff>0</xdr:rowOff>
    </xdr:from>
    <xdr:to>
      <xdr:col>1</xdr:col>
      <xdr:colOff>1104900</xdr:colOff>
      <xdr:row>526</xdr:row>
      <xdr:rowOff>342900</xdr:rowOff>
    </xdr:to>
    <xdr:pic>
      <xdr:nvPicPr>
        <xdr:cNvPr id="191" name="Picture 80">
          <a:extLst>
            <a:ext uri="{FF2B5EF4-FFF2-40B4-BE49-F238E27FC236}">
              <a16:creationId xmlns:a16="http://schemas.microsoft.com/office/drawing/2014/main" id="{05EBDBAC-1351-4AFB-81F1-2AEF9547186E}"/>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55343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527</xdr:row>
      <xdr:rowOff>0</xdr:rowOff>
    </xdr:from>
    <xdr:to>
      <xdr:col>1</xdr:col>
      <xdr:colOff>1104900</xdr:colOff>
      <xdr:row>527</xdr:row>
      <xdr:rowOff>342900</xdr:rowOff>
    </xdr:to>
    <xdr:pic>
      <xdr:nvPicPr>
        <xdr:cNvPr id="192" name="Picture 81">
          <a:extLst>
            <a:ext uri="{FF2B5EF4-FFF2-40B4-BE49-F238E27FC236}">
              <a16:creationId xmlns:a16="http://schemas.microsoft.com/office/drawing/2014/main" id="{B7F626E8-6B1A-4B02-AA14-AE7695C86428}"/>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605438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528</xdr:row>
      <xdr:rowOff>0</xdr:rowOff>
    </xdr:from>
    <xdr:to>
      <xdr:col>1</xdr:col>
      <xdr:colOff>1104900</xdr:colOff>
      <xdr:row>528</xdr:row>
      <xdr:rowOff>342900</xdr:rowOff>
    </xdr:to>
    <xdr:pic>
      <xdr:nvPicPr>
        <xdr:cNvPr id="193" name="Picture 82">
          <a:extLst>
            <a:ext uri="{FF2B5EF4-FFF2-40B4-BE49-F238E27FC236}">
              <a16:creationId xmlns:a16="http://schemas.microsoft.com/office/drawing/2014/main" id="{EEE7A726-6BBC-4C9C-8E84-B7D04AFD9A4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657444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529</xdr:row>
      <xdr:rowOff>0</xdr:rowOff>
    </xdr:from>
    <xdr:to>
      <xdr:col>1</xdr:col>
      <xdr:colOff>1104900</xdr:colOff>
      <xdr:row>529</xdr:row>
      <xdr:rowOff>342900</xdr:rowOff>
    </xdr:to>
    <xdr:pic>
      <xdr:nvPicPr>
        <xdr:cNvPr id="194" name="Picture 83">
          <a:extLst>
            <a:ext uri="{FF2B5EF4-FFF2-40B4-BE49-F238E27FC236}">
              <a16:creationId xmlns:a16="http://schemas.microsoft.com/office/drawing/2014/main" id="{603A9D00-BC66-4228-8E79-E6F921948B3B}"/>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70945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530</xdr:row>
      <xdr:rowOff>0</xdr:rowOff>
    </xdr:from>
    <xdr:to>
      <xdr:col>1</xdr:col>
      <xdr:colOff>1104900</xdr:colOff>
      <xdr:row>530</xdr:row>
      <xdr:rowOff>342900</xdr:rowOff>
    </xdr:to>
    <xdr:pic>
      <xdr:nvPicPr>
        <xdr:cNvPr id="195" name="Picture 84">
          <a:extLst>
            <a:ext uri="{FF2B5EF4-FFF2-40B4-BE49-F238E27FC236}">
              <a16:creationId xmlns:a16="http://schemas.microsoft.com/office/drawing/2014/main" id="{C39AAFDF-2A33-45BB-B8F9-516DB89CA62F}"/>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761457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531</xdr:row>
      <xdr:rowOff>0</xdr:rowOff>
    </xdr:from>
    <xdr:to>
      <xdr:col>1</xdr:col>
      <xdr:colOff>1104900</xdr:colOff>
      <xdr:row>531</xdr:row>
      <xdr:rowOff>342900</xdr:rowOff>
    </xdr:to>
    <xdr:pic>
      <xdr:nvPicPr>
        <xdr:cNvPr id="196" name="Picture 85">
          <a:extLst>
            <a:ext uri="{FF2B5EF4-FFF2-40B4-BE49-F238E27FC236}">
              <a16:creationId xmlns:a16="http://schemas.microsoft.com/office/drawing/2014/main" id="{7A7F993B-025F-4BA4-ADF4-29F4E2DF96D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813464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532</xdr:row>
      <xdr:rowOff>0</xdr:rowOff>
    </xdr:from>
    <xdr:to>
      <xdr:col>1</xdr:col>
      <xdr:colOff>1104900</xdr:colOff>
      <xdr:row>532</xdr:row>
      <xdr:rowOff>342900</xdr:rowOff>
    </xdr:to>
    <xdr:pic>
      <xdr:nvPicPr>
        <xdr:cNvPr id="197" name="Picture 86">
          <a:extLst>
            <a:ext uri="{FF2B5EF4-FFF2-40B4-BE49-F238E27FC236}">
              <a16:creationId xmlns:a16="http://schemas.microsoft.com/office/drawing/2014/main" id="{8F6533DC-3485-48EC-97EF-22B180830C32}"/>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865470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533</xdr:row>
      <xdr:rowOff>0</xdr:rowOff>
    </xdr:from>
    <xdr:to>
      <xdr:col>1</xdr:col>
      <xdr:colOff>1104900</xdr:colOff>
      <xdr:row>533</xdr:row>
      <xdr:rowOff>342900</xdr:rowOff>
    </xdr:to>
    <xdr:pic>
      <xdr:nvPicPr>
        <xdr:cNvPr id="198" name="Picture 87">
          <a:extLst>
            <a:ext uri="{FF2B5EF4-FFF2-40B4-BE49-F238E27FC236}">
              <a16:creationId xmlns:a16="http://schemas.microsoft.com/office/drawing/2014/main" id="{E499F586-A591-43C3-B9F6-4018108C4D2A}"/>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98605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533</xdr:row>
      <xdr:rowOff>0</xdr:rowOff>
    </xdr:from>
    <xdr:to>
      <xdr:col>1</xdr:col>
      <xdr:colOff>1104900</xdr:colOff>
      <xdr:row>533</xdr:row>
      <xdr:rowOff>342900</xdr:rowOff>
    </xdr:to>
    <xdr:pic>
      <xdr:nvPicPr>
        <xdr:cNvPr id="199" name="Picture 88">
          <a:extLst>
            <a:ext uri="{FF2B5EF4-FFF2-40B4-BE49-F238E27FC236}">
              <a16:creationId xmlns:a16="http://schemas.microsoft.com/office/drawing/2014/main" id="{DAC7D128-5328-4701-B78F-F695E370088E}"/>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98605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532</xdr:row>
      <xdr:rowOff>0</xdr:rowOff>
    </xdr:from>
    <xdr:to>
      <xdr:col>1</xdr:col>
      <xdr:colOff>1104900</xdr:colOff>
      <xdr:row>532</xdr:row>
      <xdr:rowOff>342900</xdr:rowOff>
    </xdr:to>
    <xdr:pic>
      <xdr:nvPicPr>
        <xdr:cNvPr id="200" name="Picture 89">
          <a:extLst>
            <a:ext uri="{FF2B5EF4-FFF2-40B4-BE49-F238E27FC236}">
              <a16:creationId xmlns:a16="http://schemas.microsoft.com/office/drawing/2014/main" id="{3404E787-443C-4967-B5AF-841F8E5EB5A3}"/>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865470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531</xdr:row>
      <xdr:rowOff>0</xdr:rowOff>
    </xdr:from>
    <xdr:to>
      <xdr:col>1</xdr:col>
      <xdr:colOff>1104900</xdr:colOff>
      <xdr:row>531</xdr:row>
      <xdr:rowOff>342900</xdr:rowOff>
    </xdr:to>
    <xdr:pic>
      <xdr:nvPicPr>
        <xdr:cNvPr id="201" name="Picture 90">
          <a:extLst>
            <a:ext uri="{FF2B5EF4-FFF2-40B4-BE49-F238E27FC236}">
              <a16:creationId xmlns:a16="http://schemas.microsoft.com/office/drawing/2014/main" id="{AE4A52CF-F619-4E2F-95BF-6A0CEC5C551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813464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530</xdr:row>
      <xdr:rowOff>0</xdr:rowOff>
    </xdr:from>
    <xdr:to>
      <xdr:col>1</xdr:col>
      <xdr:colOff>1104900</xdr:colOff>
      <xdr:row>530</xdr:row>
      <xdr:rowOff>342900</xdr:rowOff>
    </xdr:to>
    <xdr:pic>
      <xdr:nvPicPr>
        <xdr:cNvPr id="202" name="Picture 91">
          <a:extLst>
            <a:ext uri="{FF2B5EF4-FFF2-40B4-BE49-F238E27FC236}">
              <a16:creationId xmlns:a16="http://schemas.microsoft.com/office/drawing/2014/main" id="{3C6B6509-4679-488C-AC98-2A79FA393898}"/>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761457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529</xdr:row>
      <xdr:rowOff>0</xdr:rowOff>
    </xdr:from>
    <xdr:to>
      <xdr:col>1</xdr:col>
      <xdr:colOff>1104900</xdr:colOff>
      <xdr:row>529</xdr:row>
      <xdr:rowOff>342900</xdr:rowOff>
    </xdr:to>
    <xdr:pic>
      <xdr:nvPicPr>
        <xdr:cNvPr id="203" name="Picture 92">
          <a:extLst>
            <a:ext uri="{FF2B5EF4-FFF2-40B4-BE49-F238E27FC236}">
              <a16:creationId xmlns:a16="http://schemas.microsoft.com/office/drawing/2014/main" id="{266856EB-A0E6-4A2E-BEF3-DB1566F08FF1}"/>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70945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528</xdr:row>
      <xdr:rowOff>0</xdr:rowOff>
    </xdr:from>
    <xdr:to>
      <xdr:col>1</xdr:col>
      <xdr:colOff>1104900</xdr:colOff>
      <xdr:row>528</xdr:row>
      <xdr:rowOff>342900</xdr:rowOff>
    </xdr:to>
    <xdr:pic>
      <xdr:nvPicPr>
        <xdr:cNvPr id="204" name="Picture 93">
          <a:extLst>
            <a:ext uri="{FF2B5EF4-FFF2-40B4-BE49-F238E27FC236}">
              <a16:creationId xmlns:a16="http://schemas.microsoft.com/office/drawing/2014/main" id="{816EBC5D-159F-4C53-BD47-35ACA8A69093}"/>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657444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527</xdr:row>
      <xdr:rowOff>0</xdr:rowOff>
    </xdr:from>
    <xdr:to>
      <xdr:col>1</xdr:col>
      <xdr:colOff>1104900</xdr:colOff>
      <xdr:row>527</xdr:row>
      <xdr:rowOff>342900</xdr:rowOff>
    </xdr:to>
    <xdr:pic>
      <xdr:nvPicPr>
        <xdr:cNvPr id="205" name="Picture 94">
          <a:extLst>
            <a:ext uri="{FF2B5EF4-FFF2-40B4-BE49-F238E27FC236}">
              <a16:creationId xmlns:a16="http://schemas.microsoft.com/office/drawing/2014/main" id="{ACEABD84-7C51-4EC0-A354-5DDEC155F14E}"/>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605438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526</xdr:row>
      <xdr:rowOff>0</xdr:rowOff>
    </xdr:from>
    <xdr:to>
      <xdr:col>1</xdr:col>
      <xdr:colOff>1104900</xdr:colOff>
      <xdr:row>526</xdr:row>
      <xdr:rowOff>342900</xdr:rowOff>
    </xdr:to>
    <xdr:pic>
      <xdr:nvPicPr>
        <xdr:cNvPr id="206" name="Picture 95">
          <a:extLst>
            <a:ext uri="{FF2B5EF4-FFF2-40B4-BE49-F238E27FC236}">
              <a16:creationId xmlns:a16="http://schemas.microsoft.com/office/drawing/2014/main" id="{FDB56E8F-E436-4208-94A8-96518BE55476}"/>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55343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525</xdr:row>
      <xdr:rowOff>0</xdr:rowOff>
    </xdr:from>
    <xdr:to>
      <xdr:col>1</xdr:col>
      <xdr:colOff>1104900</xdr:colOff>
      <xdr:row>525</xdr:row>
      <xdr:rowOff>342900</xdr:rowOff>
    </xdr:to>
    <xdr:pic>
      <xdr:nvPicPr>
        <xdr:cNvPr id="207" name="Picture 96">
          <a:extLst>
            <a:ext uri="{FF2B5EF4-FFF2-40B4-BE49-F238E27FC236}">
              <a16:creationId xmlns:a16="http://schemas.microsoft.com/office/drawing/2014/main" id="{21A0CFFC-87C7-443E-B01A-9006ECA86ABB}"/>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350142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473</xdr:row>
      <xdr:rowOff>0</xdr:rowOff>
    </xdr:from>
    <xdr:to>
      <xdr:col>1</xdr:col>
      <xdr:colOff>1104900</xdr:colOff>
      <xdr:row>473</xdr:row>
      <xdr:rowOff>342900</xdr:rowOff>
    </xdr:to>
    <xdr:pic>
      <xdr:nvPicPr>
        <xdr:cNvPr id="208" name="Picture 97">
          <a:extLst>
            <a:ext uri="{FF2B5EF4-FFF2-40B4-BE49-F238E27FC236}">
              <a16:creationId xmlns:a16="http://schemas.microsoft.com/office/drawing/2014/main" id="{87FBB94F-269C-4BEE-8B6F-587017911BFB}"/>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079708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339</xdr:row>
      <xdr:rowOff>0</xdr:rowOff>
    </xdr:from>
    <xdr:to>
      <xdr:col>1</xdr:col>
      <xdr:colOff>1104900</xdr:colOff>
      <xdr:row>339</xdr:row>
      <xdr:rowOff>342900</xdr:rowOff>
    </xdr:to>
    <xdr:pic>
      <xdr:nvPicPr>
        <xdr:cNvPr id="209" name="Picture 98">
          <a:extLst>
            <a:ext uri="{FF2B5EF4-FFF2-40B4-BE49-F238E27FC236}">
              <a16:creationId xmlns:a16="http://schemas.microsoft.com/office/drawing/2014/main" id="{F9AACB7A-9E41-4CAA-AFEC-D1AAB528A31F}"/>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291762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340</xdr:row>
      <xdr:rowOff>0</xdr:rowOff>
    </xdr:from>
    <xdr:to>
      <xdr:col>1</xdr:col>
      <xdr:colOff>1104900</xdr:colOff>
      <xdr:row>340</xdr:row>
      <xdr:rowOff>342900</xdr:rowOff>
    </xdr:to>
    <xdr:pic>
      <xdr:nvPicPr>
        <xdr:cNvPr id="210" name="Picture 99">
          <a:extLst>
            <a:ext uri="{FF2B5EF4-FFF2-40B4-BE49-F238E27FC236}">
              <a16:creationId xmlns:a16="http://schemas.microsoft.com/office/drawing/2014/main" id="{90670FB3-4115-4DEB-94E4-9F7E6C20B2C2}"/>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296963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341</xdr:row>
      <xdr:rowOff>0</xdr:rowOff>
    </xdr:from>
    <xdr:to>
      <xdr:col>1</xdr:col>
      <xdr:colOff>1104900</xdr:colOff>
      <xdr:row>341</xdr:row>
      <xdr:rowOff>342900</xdr:rowOff>
    </xdr:to>
    <xdr:pic>
      <xdr:nvPicPr>
        <xdr:cNvPr id="211" name="Picture 100">
          <a:extLst>
            <a:ext uri="{FF2B5EF4-FFF2-40B4-BE49-F238E27FC236}">
              <a16:creationId xmlns:a16="http://schemas.microsoft.com/office/drawing/2014/main" id="{87167F88-99C7-42A3-8F41-FC7717DEC94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302163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342</xdr:row>
      <xdr:rowOff>0</xdr:rowOff>
    </xdr:from>
    <xdr:to>
      <xdr:col>1</xdr:col>
      <xdr:colOff>1104900</xdr:colOff>
      <xdr:row>342</xdr:row>
      <xdr:rowOff>342900</xdr:rowOff>
    </xdr:to>
    <xdr:pic>
      <xdr:nvPicPr>
        <xdr:cNvPr id="212" name="Picture 101">
          <a:extLst>
            <a:ext uri="{FF2B5EF4-FFF2-40B4-BE49-F238E27FC236}">
              <a16:creationId xmlns:a16="http://schemas.microsoft.com/office/drawing/2014/main" id="{BFE73C04-38F1-447A-9270-A814F8184A18}"/>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307364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343</xdr:row>
      <xdr:rowOff>0</xdr:rowOff>
    </xdr:from>
    <xdr:to>
      <xdr:col>1</xdr:col>
      <xdr:colOff>1104900</xdr:colOff>
      <xdr:row>343</xdr:row>
      <xdr:rowOff>342900</xdr:rowOff>
    </xdr:to>
    <xdr:pic>
      <xdr:nvPicPr>
        <xdr:cNvPr id="213" name="Picture 102">
          <a:extLst>
            <a:ext uri="{FF2B5EF4-FFF2-40B4-BE49-F238E27FC236}">
              <a16:creationId xmlns:a16="http://schemas.microsoft.com/office/drawing/2014/main" id="{1275D66C-4928-4A6D-8FB1-C324F2757345}"/>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312565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344</xdr:row>
      <xdr:rowOff>0</xdr:rowOff>
    </xdr:from>
    <xdr:to>
      <xdr:col>1</xdr:col>
      <xdr:colOff>1104900</xdr:colOff>
      <xdr:row>344</xdr:row>
      <xdr:rowOff>342900</xdr:rowOff>
    </xdr:to>
    <xdr:pic>
      <xdr:nvPicPr>
        <xdr:cNvPr id="214" name="Picture 103">
          <a:extLst>
            <a:ext uri="{FF2B5EF4-FFF2-40B4-BE49-F238E27FC236}">
              <a16:creationId xmlns:a16="http://schemas.microsoft.com/office/drawing/2014/main" id="{EECF3C24-A895-4059-A62F-003B71C60B07}"/>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3177658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345</xdr:row>
      <xdr:rowOff>0</xdr:rowOff>
    </xdr:from>
    <xdr:to>
      <xdr:col>1</xdr:col>
      <xdr:colOff>1104900</xdr:colOff>
      <xdr:row>345</xdr:row>
      <xdr:rowOff>342900</xdr:rowOff>
    </xdr:to>
    <xdr:pic>
      <xdr:nvPicPr>
        <xdr:cNvPr id="215" name="Picture 104">
          <a:extLst>
            <a:ext uri="{FF2B5EF4-FFF2-40B4-BE49-F238E27FC236}">
              <a16:creationId xmlns:a16="http://schemas.microsoft.com/office/drawing/2014/main" id="{349AC21B-71EF-46B9-8154-4AF25723F81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322966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346</xdr:row>
      <xdr:rowOff>0</xdr:rowOff>
    </xdr:from>
    <xdr:to>
      <xdr:col>1</xdr:col>
      <xdr:colOff>1104900</xdr:colOff>
      <xdr:row>346</xdr:row>
      <xdr:rowOff>342900</xdr:rowOff>
    </xdr:to>
    <xdr:pic>
      <xdr:nvPicPr>
        <xdr:cNvPr id="216" name="Picture 105">
          <a:extLst>
            <a:ext uri="{FF2B5EF4-FFF2-40B4-BE49-F238E27FC236}">
              <a16:creationId xmlns:a16="http://schemas.microsoft.com/office/drawing/2014/main" id="{485A323C-7BD6-4C29-9D22-E854F6C0F12C}"/>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328167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347</xdr:row>
      <xdr:rowOff>0</xdr:rowOff>
    </xdr:from>
    <xdr:to>
      <xdr:col>1</xdr:col>
      <xdr:colOff>1104900</xdr:colOff>
      <xdr:row>347</xdr:row>
      <xdr:rowOff>342900</xdr:rowOff>
    </xdr:to>
    <xdr:pic>
      <xdr:nvPicPr>
        <xdr:cNvPr id="217" name="Picture 106">
          <a:extLst>
            <a:ext uri="{FF2B5EF4-FFF2-40B4-BE49-F238E27FC236}">
              <a16:creationId xmlns:a16="http://schemas.microsoft.com/office/drawing/2014/main" id="{858C2775-D5D6-43DD-8354-A2CAA2B7FF77}"/>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3333678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329</xdr:row>
      <xdr:rowOff>0</xdr:rowOff>
    </xdr:from>
    <xdr:to>
      <xdr:col>1</xdr:col>
      <xdr:colOff>1104900</xdr:colOff>
      <xdr:row>329</xdr:row>
      <xdr:rowOff>342900</xdr:rowOff>
    </xdr:to>
    <xdr:pic>
      <xdr:nvPicPr>
        <xdr:cNvPr id="218" name="Picture 108">
          <a:extLst>
            <a:ext uri="{FF2B5EF4-FFF2-40B4-BE49-F238E27FC236}">
              <a16:creationId xmlns:a16="http://schemas.microsoft.com/office/drawing/2014/main" id="{2B54F290-CE84-450F-AB91-B0305B581F95}"/>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1993129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53</xdr:row>
      <xdr:rowOff>0</xdr:rowOff>
    </xdr:from>
    <xdr:to>
      <xdr:col>1</xdr:col>
      <xdr:colOff>1104900</xdr:colOff>
      <xdr:row>53</xdr:row>
      <xdr:rowOff>342900</xdr:rowOff>
    </xdr:to>
    <xdr:pic>
      <xdr:nvPicPr>
        <xdr:cNvPr id="219" name="Picture 109">
          <a:extLst>
            <a:ext uri="{FF2B5EF4-FFF2-40B4-BE49-F238E27FC236}">
              <a16:creationId xmlns:a16="http://schemas.microsoft.com/office/drawing/2014/main" id="{D5B9EA09-1328-4327-8BF0-4C32D0A57429}"/>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350758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31</xdr:row>
      <xdr:rowOff>0</xdr:rowOff>
    </xdr:from>
    <xdr:to>
      <xdr:col>1</xdr:col>
      <xdr:colOff>1104900</xdr:colOff>
      <xdr:row>31</xdr:row>
      <xdr:rowOff>342900</xdr:rowOff>
    </xdr:to>
    <xdr:pic>
      <xdr:nvPicPr>
        <xdr:cNvPr id="220" name="Picture 110">
          <a:extLst>
            <a:ext uri="{FF2B5EF4-FFF2-40B4-BE49-F238E27FC236}">
              <a16:creationId xmlns:a16="http://schemas.microsoft.com/office/drawing/2014/main" id="{27E7CCF2-A90F-463E-A5A2-C06B379FDE32}"/>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1679543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6</xdr:row>
      <xdr:rowOff>0</xdr:rowOff>
    </xdr:from>
    <xdr:to>
      <xdr:col>1</xdr:col>
      <xdr:colOff>1104900</xdr:colOff>
      <xdr:row>6</xdr:row>
      <xdr:rowOff>342900</xdr:rowOff>
    </xdr:to>
    <xdr:pic>
      <xdr:nvPicPr>
        <xdr:cNvPr id="221" name="Picture 111">
          <a:extLst>
            <a:ext uri="{FF2B5EF4-FFF2-40B4-BE49-F238E27FC236}">
              <a16:creationId xmlns:a16="http://schemas.microsoft.com/office/drawing/2014/main" id="{24931D6B-E667-4183-AC76-3AF630617A25}"/>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2314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7</xdr:row>
      <xdr:rowOff>0</xdr:rowOff>
    </xdr:from>
    <xdr:to>
      <xdr:col>1</xdr:col>
      <xdr:colOff>1104900</xdr:colOff>
      <xdr:row>7</xdr:row>
      <xdr:rowOff>342900</xdr:rowOff>
    </xdr:to>
    <xdr:pic>
      <xdr:nvPicPr>
        <xdr:cNvPr id="222" name="Picture 112">
          <a:extLst>
            <a:ext uri="{FF2B5EF4-FFF2-40B4-BE49-F238E27FC236}">
              <a16:creationId xmlns:a16="http://schemas.microsoft.com/office/drawing/2014/main" id="{27161FA5-64CC-43FC-B830-0F9CBC04585F}"/>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7515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8</xdr:row>
      <xdr:rowOff>0</xdr:rowOff>
    </xdr:from>
    <xdr:to>
      <xdr:col>1</xdr:col>
      <xdr:colOff>1104900</xdr:colOff>
      <xdr:row>8</xdr:row>
      <xdr:rowOff>342900</xdr:rowOff>
    </xdr:to>
    <xdr:pic>
      <xdr:nvPicPr>
        <xdr:cNvPr id="223" name="Picture 113">
          <a:extLst>
            <a:ext uri="{FF2B5EF4-FFF2-40B4-BE49-F238E27FC236}">
              <a16:creationId xmlns:a16="http://schemas.microsoft.com/office/drawing/2014/main" id="{6B295D0F-4394-4BDA-8D74-BEDB37D830EE}"/>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127158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xdr:col>
      <xdr:colOff>0</xdr:colOff>
      <xdr:row>9</xdr:row>
      <xdr:rowOff>0</xdr:rowOff>
    </xdr:from>
    <xdr:to>
      <xdr:col>1</xdr:col>
      <xdr:colOff>1104900</xdr:colOff>
      <xdr:row>9</xdr:row>
      <xdr:rowOff>342900</xdr:rowOff>
    </xdr:to>
    <xdr:pic>
      <xdr:nvPicPr>
        <xdr:cNvPr id="224" name="Picture 114">
          <a:extLst>
            <a:ext uri="{FF2B5EF4-FFF2-40B4-BE49-F238E27FC236}">
              <a16:creationId xmlns:a16="http://schemas.microsoft.com/office/drawing/2014/main" id="{EA10F5B6-41C3-4E0C-ADE9-078506E0FD34}"/>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8725" y="17916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1104900</xdr:colOff>
      <xdr:row>1</xdr:row>
      <xdr:rowOff>162169</xdr:rowOff>
    </xdr:to>
    <xdr:sp macro="" textlink="">
      <xdr:nvSpPr>
        <xdr:cNvPr id="3" name="CmbSeleccioneSedeRegional" hidden="1">
          <a:extLst>
            <a:ext uri="{63B3BB69-23CF-44E3-9099-C40C66FF867C}">
              <a14:compatExt xmlns:a14="http://schemas.microsoft.com/office/drawing/2010/main" spid="_x0000_s1027"/>
            </a:ext>
            <a:ext uri="{FF2B5EF4-FFF2-40B4-BE49-F238E27FC236}">
              <a16:creationId xmlns:a16="http://schemas.microsoft.com/office/drawing/2014/main" id="{46F2A4DA-F89E-47DC-A316-0B7AD09A20C5}"/>
            </a:ext>
            <a:ext uri="{147F2762-F138-4A5C-976F-8EAC2B608ADB}">
              <a16:predDERef xmlns:a16="http://schemas.microsoft.com/office/drawing/2014/main" pred="{87227152-FB0E-45F3-9882-CFF7C6A37EB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4" name="CmbSeleccioneSedeRegional" hidden="1">
          <a:extLst>
            <a:ext uri="{63B3BB69-23CF-44E3-9099-C40C66FF867C}">
              <a14:compatExt xmlns:a14="http://schemas.microsoft.com/office/drawing/2010/main" spid="_x0000_s1028"/>
            </a:ext>
            <a:ext uri="{FF2B5EF4-FFF2-40B4-BE49-F238E27FC236}">
              <a16:creationId xmlns:a16="http://schemas.microsoft.com/office/drawing/2014/main" id="{41D1DC41-CA38-4A0E-85C2-06F4A8BD8FDE}"/>
            </a:ext>
            <a:ext uri="{147F2762-F138-4A5C-976F-8EAC2B608ADB}">
              <a16:predDERef xmlns:a16="http://schemas.microsoft.com/office/drawing/2014/main" pred="{46F2A4DA-F89E-47DC-A316-0B7AD09A20C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5" name="CmbSeleccioneSedeRegional" hidden="1">
          <a:extLst>
            <a:ext uri="{63B3BB69-23CF-44E3-9099-C40C66FF867C}">
              <a14:compatExt xmlns:a14="http://schemas.microsoft.com/office/drawing/2010/main" spid="_x0000_s1029"/>
            </a:ext>
            <a:ext uri="{FF2B5EF4-FFF2-40B4-BE49-F238E27FC236}">
              <a16:creationId xmlns:a16="http://schemas.microsoft.com/office/drawing/2014/main" id="{C5EFE792-FEE1-40D3-8A69-A19D9AE347B1}"/>
            </a:ext>
            <a:ext uri="{147F2762-F138-4A5C-976F-8EAC2B608ADB}">
              <a16:predDERef xmlns:a16="http://schemas.microsoft.com/office/drawing/2014/main" pred="{41D1DC41-CA38-4A0E-85C2-06F4A8BD8FDE}"/>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6" name="CmbSeleccioneSedeRegional" hidden="1">
          <a:extLst>
            <a:ext uri="{63B3BB69-23CF-44E3-9099-C40C66FF867C}">
              <a14:compatExt xmlns:a14="http://schemas.microsoft.com/office/drawing/2010/main" spid="_x0000_s1030"/>
            </a:ext>
            <a:ext uri="{FF2B5EF4-FFF2-40B4-BE49-F238E27FC236}">
              <a16:creationId xmlns:a16="http://schemas.microsoft.com/office/drawing/2014/main" id="{0C80AFF6-509C-46D1-9193-4093F024F90E}"/>
            </a:ext>
            <a:ext uri="{147F2762-F138-4A5C-976F-8EAC2B608ADB}">
              <a16:predDERef xmlns:a16="http://schemas.microsoft.com/office/drawing/2014/main" pred="{C5EFE792-FEE1-40D3-8A69-A19D9AE347B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7" name="CmbSeleccioneSedeRegional" hidden="1">
          <a:extLst>
            <a:ext uri="{63B3BB69-23CF-44E3-9099-C40C66FF867C}">
              <a14:compatExt xmlns:a14="http://schemas.microsoft.com/office/drawing/2010/main" spid="_x0000_s1031"/>
            </a:ext>
            <a:ext uri="{FF2B5EF4-FFF2-40B4-BE49-F238E27FC236}">
              <a16:creationId xmlns:a16="http://schemas.microsoft.com/office/drawing/2014/main" id="{940EED34-970A-41F4-A94D-061A74E0FD1E}"/>
            </a:ext>
            <a:ext uri="{147F2762-F138-4A5C-976F-8EAC2B608ADB}">
              <a16:predDERef xmlns:a16="http://schemas.microsoft.com/office/drawing/2014/main" pred="{0C80AFF6-509C-46D1-9193-4093F024F90E}"/>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8" name="CmbSeleccioneSedeRegional" hidden="1">
          <a:extLst>
            <a:ext uri="{63B3BB69-23CF-44E3-9099-C40C66FF867C}">
              <a14:compatExt xmlns:a14="http://schemas.microsoft.com/office/drawing/2010/main" spid="_x0000_s1032"/>
            </a:ext>
            <a:ext uri="{FF2B5EF4-FFF2-40B4-BE49-F238E27FC236}">
              <a16:creationId xmlns:a16="http://schemas.microsoft.com/office/drawing/2014/main" id="{CBAB3E9D-F792-4452-A9E4-B8B92EE0DFEF}"/>
            </a:ext>
            <a:ext uri="{147F2762-F138-4A5C-976F-8EAC2B608ADB}">
              <a16:predDERef xmlns:a16="http://schemas.microsoft.com/office/drawing/2014/main" pred="{940EED34-970A-41F4-A94D-061A74E0FD1E}"/>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9" name="CmbSeleccioneSedeRegional" hidden="1">
          <a:extLst>
            <a:ext uri="{63B3BB69-23CF-44E3-9099-C40C66FF867C}">
              <a14:compatExt xmlns:a14="http://schemas.microsoft.com/office/drawing/2010/main" spid="_x0000_s1033"/>
            </a:ext>
            <a:ext uri="{FF2B5EF4-FFF2-40B4-BE49-F238E27FC236}">
              <a16:creationId xmlns:a16="http://schemas.microsoft.com/office/drawing/2014/main" id="{4CBF3F61-1C8B-41AB-A5B8-6A7717FA126D}"/>
            </a:ext>
            <a:ext uri="{147F2762-F138-4A5C-976F-8EAC2B608ADB}">
              <a16:predDERef xmlns:a16="http://schemas.microsoft.com/office/drawing/2014/main" pred="{CBAB3E9D-F792-4452-A9E4-B8B92EE0DFEF}"/>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10" name="CmbSeleccioneSedeRegional" hidden="1">
          <a:extLst>
            <a:ext uri="{63B3BB69-23CF-44E3-9099-C40C66FF867C}">
              <a14:compatExt xmlns:a14="http://schemas.microsoft.com/office/drawing/2010/main" spid="_x0000_s1034"/>
            </a:ext>
            <a:ext uri="{FF2B5EF4-FFF2-40B4-BE49-F238E27FC236}">
              <a16:creationId xmlns:a16="http://schemas.microsoft.com/office/drawing/2014/main" id="{DABCEA6A-32AE-4EA8-AF13-C22A971A538D}"/>
            </a:ext>
            <a:ext uri="{147F2762-F138-4A5C-976F-8EAC2B608ADB}">
              <a16:predDERef xmlns:a16="http://schemas.microsoft.com/office/drawing/2014/main" pred="{4CBF3F61-1C8B-41AB-A5B8-6A7717FA126D}"/>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11" name="CmbSeleccioneSedeRegional" hidden="1">
          <a:extLst>
            <a:ext uri="{63B3BB69-23CF-44E3-9099-C40C66FF867C}">
              <a14:compatExt xmlns:a14="http://schemas.microsoft.com/office/drawing/2010/main" spid="_x0000_s1035"/>
            </a:ext>
            <a:ext uri="{FF2B5EF4-FFF2-40B4-BE49-F238E27FC236}">
              <a16:creationId xmlns:a16="http://schemas.microsoft.com/office/drawing/2014/main" id="{7ECF90AA-41E7-490E-8832-30D7EEB180AB}"/>
            </a:ext>
            <a:ext uri="{147F2762-F138-4A5C-976F-8EAC2B608ADB}">
              <a16:predDERef xmlns:a16="http://schemas.microsoft.com/office/drawing/2014/main" pred="{DABCEA6A-32AE-4EA8-AF13-C22A971A538D}"/>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12" name="CmbSeleccioneSedeRegional" hidden="1">
          <a:extLst>
            <a:ext uri="{63B3BB69-23CF-44E3-9099-C40C66FF867C}">
              <a14:compatExt xmlns:a14="http://schemas.microsoft.com/office/drawing/2010/main" spid="_x0000_s1036"/>
            </a:ext>
            <a:ext uri="{FF2B5EF4-FFF2-40B4-BE49-F238E27FC236}">
              <a16:creationId xmlns:a16="http://schemas.microsoft.com/office/drawing/2014/main" id="{EBEBC8BA-3E51-40FE-9AD5-9E82C77BC992}"/>
            </a:ext>
            <a:ext uri="{147F2762-F138-4A5C-976F-8EAC2B608ADB}">
              <a16:predDERef xmlns:a16="http://schemas.microsoft.com/office/drawing/2014/main" pred="{7ECF90AA-41E7-490E-8832-30D7EEB180AB}"/>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13" name="CmbSeleccioneSedeRegional" hidden="1">
          <a:extLst>
            <a:ext uri="{63B3BB69-23CF-44E3-9099-C40C66FF867C}">
              <a14:compatExt xmlns:a14="http://schemas.microsoft.com/office/drawing/2010/main" spid="_x0000_s1037"/>
            </a:ext>
            <a:ext uri="{FF2B5EF4-FFF2-40B4-BE49-F238E27FC236}">
              <a16:creationId xmlns:a16="http://schemas.microsoft.com/office/drawing/2014/main" id="{3D18AFA2-D8B0-45C5-ADBE-71497D3A48C5}"/>
            </a:ext>
            <a:ext uri="{147F2762-F138-4A5C-976F-8EAC2B608ADB}">
              <a16:predDERef xmlns:a16="http://schemas.microsoft.com/office/drawing/2014/main" pred="{EBEBC8BA-3E51-40FE-9AD5-9E82C77BC99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14" name="CmbSeleccioneSedeRegional" hidden="1">
          <a:extLst>
            <a:ext uri="{63B3BB69-23CF-44E3-9099-C40C66FF867C}">
              <a14:compatExt xmlns:a14="http://schemas.microsoft.com/office/drawing/2010/main" spid="_x0000_s1038"/>
            </a:ext>
            <a:ext uri="{FF2B5EF4-FFF2-40B4-BE49-F238E27FC236}">
              <a16:creationId xmlns:a16="http://schemas.microsoft.com/office/drawing/2014/main" id="{035356AB-3372-45AC-8092-6E87B61D70A5}"/>
            </a:ext>
            <a:ext uri="{147F2762-F138-4A5C-976F-8EAC2B608ADB}">
              <a16:predDERef xmlns:a16="http://schemas.microsoft.com/office/drawing/2014/main" pred="{3D18AFA2-D8B0-45C5-ADBE-71497D3A48C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15" name="CmbSeleccioneSedeRegional" hidden="1">
          <a:extLst>
            <a:ext uri="{63B3BB69-23CF-44E3-9099-C40C66FF867C}">
              <a14:compatExt xmlns:a14="http://schemas.microsoft.com/office/drawing/2010/main" spid="_x0000_s1039"/>
            </a:ext>
            <a:ext uri="{FF2B5EF4-FFF2-40B4-BE49-F238E27FC236}">
              <a16:creationId xmlns:a16="http://schemas.microsoft.com/office/drawing/2014/main" id="{130591F9-9DBA-4CE8-96FE-5C43EED74B47}"/>
            </a:ext>
            <a:ext uri="{147F2762-F138-4A5C-976F-8EAC2B608ADB}">
              <a16:predDERef xmlns:a16="http://schemas.microsoft.com/office/drawing/2014/main" pred="{035356AB-3372-45AC-8092-6E87B61D70A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16" name="CmbSeleccioneSedeRegional" hidden="1">
          <a:extLst>
            <a:ext uri="{63B3BB69-23CF-44E3-9099-C40C66FF867C}">
              <a14:compatExt xmlns:a14="http://schemas.microsoft.com/office/drawing/2010/main" spid="_x0000_s1040"/>
            </a:ext>
            <a:ext uri="{FF2B5EF4-FFF2-40B4-BE49-F238E27FC236}">
              <a16:creationId xmlns:a16="http://schemas.microsoft.com/office/drawing/2014/main" id="{6BD563C0-A20E-4161-A9D9-1A3CDC0D1EA3}"/>
            </a:ext>
            <a:ext uri="{147F2762-F138-4A5C-976F-8EAC2B608ADB}">
              <a16:predDERef xmlns:a16="http://schemas.microsoft.com/office/drawing/2014/main" pred="{130591F9-9DBA-4CE8-96FE-5C43EED74B4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17" name="CmbSeleccioneSedeRegional" hidden="1">
          <a:extLst>
            <a:ext uri="{63B3BB69-23CF-44E3-9099-C40C66FF867C}">
              <a14:compatExt xmlns:a14="http://schemas.microsoft.com/office/drawing/2010/main" spid="_x0000_s1041"/>
            </a:ext>
            <a:ext uri="{FF2B5EF4-FFF2-40B4-BE49-F238E27FC236}">
              <a16:creationId xmlns:a16="http://schemas.microsoft.com/office/drawing/2014/main" id="{E2F62FE8-DD56-4473-AF4A-7534F8927222}"/>
            </a:ext>
            <a:ext uri="{147F2762-F138-4A5C-976F-8EAC2B608ADB}">
              <a16:predDERef xmlns:a16="http://schemas.microsoft.com/office/drawing/2014/main" pred="{6BD563C0-A20E-4161-A9D9-1A3CDC0D1EA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18" name="CmbSeleccioneSedeRegional" hidden="1">
          <a:extLst>
            <a:ext uri="{63B3BB69-23CF-44E3-9099-C40C66FF867C}">
              <a14:compatExt xmlns:a14="http://schemas.microsoft.com/office/drawing/2010/main" spid="_x0000_s1042"/>
            </a:ext>
            <a:ext uri="{FF2B5EF4-FFF2-40B4-BE49-F238E27FC236}">
              <a16:creationId xmlns:a16="http://schemas.microsoft.com/office/drawing/2014/main" id="{CFCC61F1-A22A-4D5A-826C-E0E0552ED223}"/>
            </a:ext>
            <a:ext uri="{147F2762-F138-4A5C-976F-8EAC2B608ADB}">
              <a16:predDERef xmlns:a16="http://schemas.microsoft.com/office/drawing/2014/main" pred="{E2F62FE8-DD56-4473-AF4A-7534F892722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19" name="CmbSeleccioneSedeRegional" hidden="1">
          <a:extLst>
            <a:ext uri="{63B3BB69-23CF-44E3-9099-C40C66FF867C}">
              <a14:compatExt xmlns:a14="http://schemas.microsoft.com/office/drawing/2010/main" spid="_x0000_s1043"/>
            </a:ext>
            <a:ext uri="{FF2B5EF4-FFF2-40B4-BE49-F238E27FC236}">
              <a16:creationId xmlns:a16="http://schemas.microsoft.com/office/drawing/2014/main" id="{8DC61F70-83EB-49F7-8D9A-4102E36C7653}"/>
            </a:ext>
            <a:ext uri="{147F2762-F138-4A5C-976F-8EAC2B608ADB}">
              <a16:predDERef xmlns:a16="http://schemas.microsoft.com/office/drawing/2014/main" pred="{CFCC61F1-A22A-4D5A-826C-E0E0552ED22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20" name="CmbSeleccioneSedeRegional" hidden="1">
          <a:extLst>
            <a:ext uri="{63B3BB69-23CF-44E3-9099-C40C66FF867C}">
              <a14:compatExt xmlns:a14="http://schemas.microsoft.com/office/drawing/2010/main" spid="_x0000_s1044"/>
            </a:ext>
            <a:ext uri="{FF2B5EF4-FFF2-40B4-BE49-F238E27FC236}">
              <a16:creationId xmlns:a16="http://schemas.microsoft.com/office/drawing/2014/main" id="{E9C267AD-98CB-48E5-A4A1-E8E330A783E1}"/>
            </a:ext>
            <a:ext uri="{147F2762-F138-4A5C-976F-8EAC2B608ADB}">
              <a16:predDERef xmlns:a16="http://schemas.microsoft.com/office/drawing/2014/main" pred="{8DC61F70-83EB-49F7-8D9A-4102E36C765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21" name="CmbSeleccioneSedeRegional" hidden="1">
          <a:extLst>
            <a:ext uri="{63B3BB69-23CF-44E3-9099-C40C66FF867C}">
              <a14:compatExt xmlns:a14="http://schemas.microsoft.com/office/drawing/2010/main" spid="_x0000_s1045"/>
            </a:ext>
            <a:ext uri="{FF2B5EF4-FFF2-40B4-BE49-F238E27FC236}">
              <a16:creationId xmlns:a16="http://schemas.microsoft.com/office/drawing/2014/main" id="{436C7A68-B225-409C-8851-D58E606FEFBE}"/>
            </a:ext>
            <a:ext uri="{147F2762-F138-4A5C-976F-8EAC2B608ADB}">
              <a16:predDERef xmlns:a16="http://schemas.microsoft.com/office/drawing/2014/main" pred="{E9C267AD-98CB-48E5-A4A1-E8E330A783E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22" name="CmbSeleccioneSedeRegional" hidden="1">
          <a:extLst>
            <a:ext uri="{63B3BB69-23CF-44E3-9099-C40C66FF867C}">
              <a14:compatExt xmlns:a14="http://schemas.microsoft.com/office/drawing/2010/main" spid="_x0000_s1046"/>
            </a:ext>
            <a:ext uri="{FF2B5EF4-FFF2-40B4-BE49-F238E27FC236}">
              <a16:creationId xmlns:a16="http://schemas.microsoft.com/office/drawing/2014/main" id="{9C7D8788-1EFE-4532-BF63-4452CE4C1E38}"/>
            </a:ext>
            <a:ext uri="{147F2762-F138-4A5C-976F-8EAC2B608ADB}">
              <a16:predDERef xmlns:a16="http://schemas.microsoft.com/office/drawing/2014/main" pred="{436C7A68-B225-409C-8851-D58E606FEFBE}"/>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23" name="CmbSeleccioneSedeRegional" hidden="1">
          <a:extLst>
            <a:ext uri="{63B3BB69-23CF-44E3-9099-C40C66FF867C}">
              <a14:compatExt xmlns:a14="http://schemas.microsoft.com/office/drawing/2010/main" spid="_x0000_s1047"/>
            </a:ext>
            <a:ext uri="{FF2B5EF4-FFF2-40B4-BE49-F238E27FC236}">
              <a16:creationId xmlns:a16="http://schemas.microsoft.com/office/drawing/2014/main" id="{6DEA7015-83BD-454B-BB80-18C0EE4F97CC}"/>
            </a:ext>
            <a:ext uri="{147F2762-F138-4A5C-976F-8EAC2B608ADB}">
              <a16:predDERef xmlns:a16="http://schemas.microsoft.com/office/drawing/2014/main" pred="{9C7D8788-1EFE-4532-BF63-4452CE4C1E3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24" name="CmbSeleccioneSedeRegional" hidden="1">
          <a:extLst>
            <a:ext uri="{63B3BB69-23CF-44E3-9099-C40C66FF867C}">
              <a14:compatExt xmlns:a14="http://schemas.microsoft.com/office/drawing/2010/main" spid="_x0000_s1048"/>
            </a:ext>
            <a:ext uri="{FF2B5EF4-FFF2-40B4-BE49-F238E27FC236}">
              <a16:creationId xmlns:a16="http://schemas.microsoft.com/office/drawing/2014/main" id="{FD520C49-E94F-43F0-9F24-51B1A5AD7C5B}"/>
            </a:ext>
            <a:ext uri="{147F2762-F138-4A5C-976F-8EAC2B608ADB}">
              <a16:predDERef xmlns:a16="http://schemas.microsoft.com/office/drawing/2014/main" pred="{6DEA7015-83BD-454B-BB80-18C0EE4F97CC}"/>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25" name="CmbSeleccioneSedeRegional" hidden="1">
          <a:extLst>
            <a:ext uri="{63B3BB69-23CF-44E3-9099-C40C66FF867C}">
              <a14:compatExt xmlns:a14="http://schemas.microsoft.com/office/drawing/2010/main" spid="_x0000_s1049"/>
            </a:ext>
            <a:ext uri="{FF2B5EF4-FFF2-40B4-BE49-F238E27FC236}">
              <a16:creationId xmlns:a16="http://schemas.microsoft.com/office/drawing/2014/main" id="{68F040D1-2177-4E9C-9CAC-4C5724F50546}"/>
            </a:ext>
            <a:ext uri="{147F2762-F138-4A5C-976F-8EAC2B608ADB}">
              <a16:predDERef xmlns:a16="http://schemas.microsoft.com/office/drawing/2014/main" pred="{FD520C49-E94F-43F0-9F24-51B1A5AD7C5B}"/>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26" name="CmbSeleccioneSedeRegional" hidden="1">
          <a:extLst>
            <a:ext uri="{63B3BB69-23CF-44E3-9099-C40C66FF867C}">
              <a14:compatExt xmlns:a14="http://schemas.microsoft.com/office/drawing/2010/main" spid="_x0000_s1050"/>
            </a:ext>
            <a:ext uri="{FF2B5EF4-FFF2-40B4-BE49-F238E27FC236}">
              <a16:creationId xmlns:a16="http://schemas.microsoft.com/office/drawing/2014/main" id="{C50919F2-002D-4247-87A5-EC653607339F}"/>
            </a:ext>
            <a:ext uri="{147F2762-F138-4A5C-976F-8EAC2B608ADB}">
              <a16:predDERef xmlns:a16="http://schemas.microsoft.com/office/drawing/2014/main" pred="{68F040D1-2177-4E9C-9CAC-4C5724F5054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27" name="CmbSeleccioneSedeRegional" hidden="1">
          <a:extLst>
            <a:ext uri="{63B3BB69-23CF-44E3-9099-C40C66FF867C}">
              <a14:compatExt xmlns:a14="http://schemas.microsoft.com/office/drawing/2010/main" spid="_x0000_s1051"/>
            </a:ext>
            <a:ext uri="{FF2B5EF4-FFF2-40B4-BE49-F238E27FC236}">
              <a16:creationId xmlns:a16="http://schemas.microsoft.com/office/drawing/2014/main" id="{D7B331C5-B2C0-4974-BB88-29FD54661EB2}"/>
            </a:ext>
            <a:ext uri="{147F2762-F138-4A5C-976F-8EAC2B608ADB}">
              <a16:predDERef xmlns:a16="http://schemas.microsoft.com/office/drawing/2014/main" pred="{C50919F2-002D-4247-87A5-EC653607339F}"/>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28" name="CmbSeleccioneSedeRegional" hidden="1">
          <a:extLst>
            <a:ext uri="{63B3BB69-23CF-44E3-9099-C40C66FF867C}">
              <a14:compatExt xmlns:a14="http://schemas.microsoft.com/office/drawing/2010/main" spid="_x0000_s1052"/>
            </a:ext>
            <a:ext uri="{FF2B5EF4-FFF2-40B4-BE49-F238E27FC236}">
              <a16:creationId xmlns:a16="http://schemas.microsoft.com/office/drawing/2014/main" id="{8291753E-ABD3-431E-A73E-6C8000198EC9}"/>
            </a:ext>
            <a:ext uri="{147F2762-F138-4A5C-976F-8EAC2B608ADB}">
              <a16:predDERef xmlns:a16="http://schemas.microsoft.com/office/drawing/2014/main" pred="{D7B331C5-B2C0-4974-BB88-29FD54661EB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29" name="CmbSeleccioneSedeRegional" hidden="1">
          <a:extLst>
            <a:ext uri="{63B3BB69-23CF-44E3-9099-C40C66FF867C}">
              <a14:compatExt xmlns:a14="http://schemas.microsoft.com/office/drawing/2010/main" spid="_x0000_s1053"/>
            </a:ext>
            <a:ext uri="{FF2B5EF4-FFF2-40B4-BE49-F238E27FC236}">
              <a16:creationId xmlns:a16="http://schemas.microsoft.com/office/drawing/2014/main" id="{FB0993FE-89C7-420C-80FB-8D3BCECDA2B8}"/>
            </a:ext>
            <a:ext uri="{147F2762-F138-4A5C-976F-8EAC2B608ADB}">
              <a16:predDERef xmlns:a16="http://schemas.microsoft.com/office/drawing/2014/main" pred="{8291753E-ABD3-431E-A73E-6C8000198EC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30" name="CmbSeleccioneSedeRegional" hidden="1">
          <a:extLst>
            <a:ext uri="{63B3BB69-23CF-44E3-9099-C40C66FF867C}">
              <a14:compatExt xmlns:a14="http://schemas.microsoft.com/office/drawing/2010/main" spid="_x0000_s1054"/>
            </a:ext>
            <a:ext uri="{FF2B5EF4-FFF2-40B4-BE49-F238E27FC236}">
              <a16:creationId xmlns:a16="http://schemas.microsoft.com/office/drawing/2014/main" id="{E22416D3-31B4-4051-80F9-D8CD3EAFE1E2}"/>
            </a:ext>
            <a:ext uri="{147F2762-F138-4A5C-976F-8EAC2B608ADB}">
              <a16:predDERef xmlns:a16="http://schemas.microsoft.com/office/drawing/2014/main" pred="{FB0993FE-89C7-420C-80FB-8D3BCECDA2B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31" name="CmbSeleccioneSedeRegional" hidden="1">
          <a:extLst>
            <a:ext uri="{63B3BB69-23CF-44E3-9099-C40C66FF867C}">
              <a14:compatExt xmlns:a14="http://schemas.microsoft.com/office/drawing/2010/main" spid="_x0000_s1055"/>
            </a:ext>
            <a:ext uri="{FF2B5EF4-FFF2-40B4-BE49-F238E27FC236}">
              <a16:creationId xmlns:a16="http://schemas.microsoft.com/office/drawing/2014/main" id="{6D155EF5-BF31-482A-A2E1-532F3205D1E8}"/>
            </a:ext>
            <a:ext uri="{147F2762-F138-4A5C-976F-8EAC2B608ADB}">
              <a16:predDERef xmlns:a16="http://schemas.microsoft.com/office/drawing/2014/main" pred="{E22416D3-31B4-4051-80F9-D8CD3EAFE1E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32" name="CmbSeleccioneSedeRegional" hidden="1">
          <a:extLst>
            <a:ext uri="{63B3BB69-23CF-44E3-9099-C40C66FF867C}">
              <a14:compatExt xmlns:a14="http://schemas.microsoft.com/office/drawing/2010/main" spid="_x0000_s1056"/>
            </a:ext>
            <a:ext uri="{FF2B5EF4-FFF2-40B4-BE49-F238E27FC236}">
              <a16:creationId xmlns:a16="http://schemas.microsoft.com/office/drawing/2014/main" id="{87D4866A-ED4F-43AB-833E-73FE17550DA6}"/>
            </a:ext>
            <a:ext uri="{147F2762-F138-4A5C-976F-8EAC2B608ADB}">
              <a16:predDERef xmlns:a16="http://schemas.microsoft.com/office/drawing/2014/main" pred="{6D155EF5-BF31-482A-A2E1-532F3205D1E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33" name="CmbSeleccioneSedeRegional" hidden="1">
          <a:extLst>
            <a:ext uri="{63B3BB69-23CF-44E3-9099-C40C66FF867C}">
              <a14:compatExt xmlns:a14="http://schemas.microsoft.com/office/drawing/2010/main" spid="_x0000_s1057"/>
            </a:ext>
            <a:ext uri="{FF2B5EF4-FFF2-40B4-BE49-F238E27FC236}">
              <a16:creationId xmlns:a16="http://schemas.microsoft.com/office/drawing/2014/main" id="{48112999-A7C9-49FF-9733-1E30D2A41D6F}"/>
            </a:ext>
            <a:ext uri="{147F2762-F138-4A5C-976F-8EAC2B608ADB}">
              <a16:predDERef xmlns:a16="http://schemas.microsoft.com/office/drawing/2014/main" pred="{87D4866A-ED4F-43AB-833E-73FE17550DA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34" name="CmbSeleccioneSedeRegional" hidden="1">
          <a:extLst>
            <a:ext uri="{63B3BB69-23CF-44E3-9099-C40C66FF867C}">
              <a14:compatExt xmlns:a14="http://schemas.microsoft.com/office/drawing/2010/main" spid="_x0000_s1058"/>
            </a:ext>
            <a:ext uri="{FF2B5EF4-FFF2-40B4-BE49-F238E27FC236}">
              <a16:creationId xmlns:a16="http://schemas.microsoft.com/office/drawing/2014/main" id="{707893F7-DB00-4D38-9D7E-1CC6791A99BF}"/>
            </a:ext>
            <a:ext uri="{147F2762-F138-4A5C-976F-8EAC2B608ADB}">
              <a16:predDERef xmlns:a16="http://schemas.microsoft.com/office/drawing/2014/main" pred="{48112999-A7C9-49FF-9733-1E30D2A41D6F}"/>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35" name="CmbSeleccioneSedeRegional" hidden="1">
          <a:extLst>
            <a:ext uri="{63B3BB69-23CF-44E3-9099-C40C66FF867C}">
              <a14:compatExt xmlns:a14="http://schemas.microsoft.com/office/drawing/2010/main" spid="_x0000_s1059"/>
            </a:ext>
            <a:ext uri="{FF2B5EF4-FFF2-40B4-BE49-F238E27FC236}">
              <a16:creationId xmlns:a16="http://schemas.microsoft.com/office/drawing/2014/main" id="{CC020E3F-BBCD-4D8D-B4D8-0C5364CA0F0C}"/>
            </a:ext>
            <a:ext uri="{147F2762-F138-4A5C-976F-8EAC2B608ADB}">
              <a16:predDERef xmlns:a16="http://schemas.microsoft.com/office/drawing/2014/main" pred="{707893F7-DB00-4D38-9D7E-1CC6791A99BF}"/>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36" name="CmbSeleccioneSedeRegional" hidden="1">
          <a:extLst>
            <a:ext uri="{63B3BB69-23CF-44E3-9099-C40C66FF867C}">
              <a14:compatExt xmlns:a14="http://schemas.microsoft.com/office/drawing/2010/main" spid="_x0000_s1060"/>
            </a:ext>
            <a:ext uri="{FF2B5EF4-FFF2-40B4-BE49-F238E27FC236}">
              <a16:creationId xmlns:a16="http://schemas.microsoft.com/office/drawing/2014/main" id="{55BE7534-0DCD-4F82-98C8-6C336C4AC447}"/>
            </a:ext>
            <a:ext uri="{147F2762-F138-4A5C-976F-8EAC2B608ADB}">
              <a16:predDERef xmlns:a16="http://schemas.microsoft.com/office/drawing/2014/main" pred="{CC020E3F-BBCD-4D8D-B4D8-0C5364CA0F0C}"/>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37" name="CmbSeleccioneSedeRegional" hidden="1">
          <a:extLst>
            <a:ext uri="{63B3BB69-23CF-44E3-9099-C40C66FF867C}">
              <a14:compatExt xmlns:a14="http://schemas.microsoft.com/office/drawing/2010/main" spid="_x0000_s1061"/>
            </a:ext>
            <a:ext uri="{FF2B5EF4-FFF2-40B4-BE49-F238E27FC236}">
              <a16:creationId xmlns:a16="http://schemas.microsoft.com/office/drawing/2014/main" id="{DD2322F2-3DC4-479A-A3D4-CA9A69E77539}"/>
            </a:ext>
            <a:ext uri="{147F2762-F138-4A5C-976F-8EAC2B608ADB}">
              <a16:predDERef xmlns:a16="http://schemas.microsoft.com/office/drawing/2014/main" pred="{55BE7534-0DCD-4F82-98C8-6C336C4AC44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38" name="CmbSeleccioneSedeRegional" hidden="1">
          <a:extLst>
            <a:ext uri="{63B3BB69-23CF-44E3-9099-C40C66FF867C}">
              <a14:compatExt xmlns:a14="http://schemas.microsoft.com/office/drawing/2010/main" spid="_x0000_s1062"/>
            </a:ext>
            <a:ext uri="{FF2B5EF4-FFF2-40B4-BE49-F238E27FC236}">
              <a16:creationId xmlns:a16="http://schemas.microsoft.com/office/drawing/2014/main" id="{F9ED6079-D6F5-45C5-BF64-BC2C472A6501}"/>
            </a:ext>
            <a:ext uri="{147F2762-F138-4A5C-976F-8EAC2B608ADB}">
              <a16:predDERef xmlns:a16="http://schemas.microsoft.com/office/drawing/2014/main" pred="{DD2322F2-3DC4-479A-A3D4-CA9A69E7753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39" name="CmbSeleccioneSedeRegional" hidden="1">
          <a:extLst>
            <a:ext uri="{63B3BB69-23CF-44E3-9099-C40C66FF867C}">
              <a14:compatExt xmlns:a14="http://schemas.microsoft.com/office/drawing/2010/main" spid="_x0000_s1063"/>
            </a:ext>
            <a:ext uri="{FF2B5EF4-FFF2-40B4-BE49-F238E27FC236}">
              <a16:creationId xmlns:a16="http://schemas.microsoft.com/office/drawing/2014/main" id="{BEF2AB73-F57D-4F88-86B8-5AB05A8457F2}"/>
            </a:ext>
            <a:ext uri="{147F2762-F138-4A5C-976F-8EAC2B608ADB}">
              <a16:predDERef xmlns:a16="http://schemas.microsoft.com/office/drawing/2014/main" pred="{F9ED6079-D6F5-45C5-BF64-BC2C472A650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40" name="CmbSeleccioneSedeRegional" hidden="1">
          <a:extLst>
            <a:ext uri="{63B3BB69-23CF-44E3-9099-C40C66FF867C}">
              <a14:compatExt xmlns:a14="http://schemas.microsoft.com/office/drawing/2010/main" spid="_x0000_s1064"/>
            </a:ext>
            <a:ext uri="{FF2B5EF4-FFF2-40B4-BE49-F238E27FC236}">
              <a16:creationId xmlns:a16="http://schemas.microsoft.com/office/drawing/2014/main" id="{A9460FBC-4560-4459-BC0E-6D5307FD3179}"/>
            </a:ext>
            <a:ext uri="{147F2762-F138-4A5C-976F-8EAC2B608ADB}">
              <a16:predDERef xmlns:a16="http://schemas.microsoft.com/office/drawing/2014/main" pred="{BEF2AB73-F57D-4F88-86B8-5AB05A8457F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41" name="CmbSeleccioneSedeRegional" hidden="1">
          <a:extLst>
            <a:ext uri="{63B3BB69-23CF-44E3-9099-C40C66FF867C}">
              <a14:compatExt xmlns:a14="http://schemas.microsoft.com/office/drawing/2010/main" spid="_x0000_s1065"/>
            </a:ext>
            <a:ext uri="{FF2B5EF4-FFF2-40B4-BE49-F238E27FC236}">
              <a16:creationId xmlns:a16="http://schemas.microsoft.com/office/drawing/2014/main" id="{F57901DD-4418-4912-8561-86FE94059F74}"/>
            </a:ext>
            <a:ext uri="{147F2762-F138-4A5C-976F-8EAC2B608ADB}">
              <a16:predDERef xmlns:a16="http://schemas.microsoft.com/office/drawing/2014/main" pred="{A9460FBC-4560-4459-BC0E-6D5307FD317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42" name="CmbSeleccioneSedeRegional" hidden="1">
          <a:extLst>
            <a:ext uri="{63B3BB69-23CF-44E3-9099-C40C66FF867C}">
              <a14:compatExt xmlns:a14="http://schemas.microsoft.com/office/drawing/2010/main" spid="_x0000_s1066"/>
            </a:ext>
            <a:ext uri="{FF2B5EF4-FFF2-40B4-BE49-F238E27FC236}">
              <a16:creationId xmlns:a16="http://schemas.microsoft.com/office/drawing/2014/main" id="{C1CF5707-31A2-4FA1-A8FE-66A21C8C53F7}"/>
            </a:ext>
            <a:ext uri="{147F2762-F138-4A5C-976F-8EAC2B608ADB}">
              <a16:predDERef xmlns:a16="http://schemas.microsoft.com/office/drawing/2014/main" pred="{F57901DD-4418-4912-8561-86FE94059F7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43" name="CmbSeleccioneSedeRegional" hidden="1">
          <a:extLst>
            <a:ext uri="{63B3BB69-23CF-44E3-9099-C40C66FF867C}">
              <a14:compatExt xmlns:a14="http://schemas.microsoft.com/office/drawing/2010/main" spid="_x0000_s1067"/>
            </a:ext>
            <a:ext uri="{FF2B5EF4-FFF2-40B4-BE49-F238E27FC236}">
              <a16:creationId xmlns:a16="http://schemas.microsoft.com/office/drawing/2014/main" id="{C04EAAF0-F701-45D5-AA0F-3759B881FF5E}"/>
            </a:ext>
            <a:ext uri="{147F2762-F138-4A5C-976F-8EAC2B608ADB}">
              <a16:predDERef xmlns:a16="http://schemas.microsoft.com/office/drawing/2014/main" pred="{C1CF5707-31A2-4FA1-A8FE-66A21C8C53F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44" name="CmbSeleccioneSedeRegional" hidden="1">
          <a:extLst>
            <a:ext uri="{63B3BB69-23CF-44E3-9099-C40C66FF867C}">
              <a14:compatExt xmlns:a14="http://schemas.microsoft.com/office/drawing/2010/main" spid="_x0000_s1068"/>
            </a:ext>
            <a:ext uri="{FF2B5EF4-FFF2-40B4-BE49-F238E27FC236}">
              <a16:creationId xmlns:a16="http://schemas.microsoft.com/office/drawing/2014/main" id="{7513F5CC-A9B5-4141-9EB8-036ECCBD99B1}"/>
            </a:ext>
            <a:ext uri="{147F2762-F138-4A5C-976F-8EAC2B608ADB}">
              <a16:predDERef xmlns:a16="http://schemas.microsoft.com/office/drawing/2014/main" pred="{C04EAAF0-F701-45D5-AA0F-3759B881FF5E}"/>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45" name="CmbSeleccioneSedeRegional" hidden="1">
          <a:extLst>
            <a:ext uri="{63B3BB69-23CF-44E3-9099-C40C66FF867C}">
              <a14:compatExt xmlns:a14="http://schemas.microsoft.com/office/drawing/2010/main" spid="_x0000_s1069"/>
            </a:ext>
            <a:ext uri="{FF2B5EF4-FFF2-40B4-BE49-F238E27FC236}">
              <a16:creationId xmlns:a16="http://schemas.microsoft.com/office/drawing/2014/main" id="{864C97A5-B432-4122-BCF1-42590FF70C74}"/>
            </a:ext>
            <a:ext uri="{147F2762-F138-4A5C-976F-8EAC2B608ADB}">
              <a16:predDERef xmlns:a16="http://schemas.microsoft.com/office/drawing/2014/main" pred="{7513F5CC-A9B5-4141-9EB8-036ECCBD99B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46" name="CmbSeleccioneSedeRegional" hidden="1">
          <a:extLst>
            <a:ext uri="{63B3BB69-23CF-44E3-9099-C40C66FF867C}">
              <a14:compatExt xmlns:a14="http://schemas.microsoft.com/office/drawing/2010/main" spid="_x0000_s1070"/>
            </a:ext>
            <a:ext uri="{FF2B5EF4-FFF2-40B4-BE49-F238E27FC236}">
              <a16:creationId xmlns:a16="http://schemas.microsoft.com/office/drawing/2014/main" id="{6B002EE9-7E38-468D-BA0C-9BEF2DFC58C4}"/>
            </a:ext>
            <a:ext uri="{147F2762-F138-4A5C-976F-8EAC2B608ADB}">
              <a16:predDERef xmlns:a16="http://schemas.microsoft.com/office/drawing/2014/main" pred="{864C97A5-B432-4122-BCF1-42590FF70C7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47" name="CmbSeleccioneSedeRegional" hidden="1">
          <a:extLst>
            <a:ext uri="{63B3BB69-23CF-44E3-9099-C40C66FF867C}">
              <a14:compatExt xmlns:a14="http://schemas.microsoft.com/office/drawing/2010/main" spid="_x0000_s1071"/>
            </a:ext>
            <a:ext uri="{FF2B5EF4-FFF2-40B4-BE49-F238E27FC236}">
              <a16:creationId xmlns:a16="http://schemas.microsoft.com/office/drawing/2014/main" id="{4F6E371B-464B-4939-B8E1-6DF4860C2F18}"/>
            </a:ext>
            <a:ext uri="{147F2762-F138-4A5C-976F-8EAC2B608ADB}">
              <a16:predDERef xmlns:a16="http://schemas.microsoft.com/office/drawing/2014/main" pred="{6B002EE9-7E38-468D-BA0C-9BEF2DFC58C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48" name="CmbSeleccioneSedeRegional" hidden="1">
          <a:extLst>
            <a:ext uri="{63B3BB69-23CF-44E3-9099-C40C66FF867C}">
              <a14:compatExt xmlns:a14="http://schemas.microsoft.com/office/drawing/2010/main" spid="_x0000_s1072"/>
            </a:ext>
            <a:ext uri="{FF2B5EF4-FFF2-40B4-BE49-F238E27FC236}">
              <a16:creationId xmlns:a16="http://schemas.microsoft.com/office/drawing/2014/main" id="{AC283C64-7BDA-456F-A905-E6A0C25ECD7C}"/>
            </a:ext>
            <a:ext uri="{147F2762-F138-4A5C-976F-8EAC2B608ADB}">
              <a16:predDERef xmlns:a16="http://schemas.microsoft.com/office/drawing/2014/main" pred="{4F6E371B-464B-4939-B8E1-6DF4860C2F1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49" name="CmbSeleccioneSedeRegional" hidden="1">
          <a:extLst>
            <a:ext uri="{63B3BB69-23CF-44E3-9099-C40C66FF867C}">
              <a14:compatExt xmlns:a14="http://schemas.microsoft.com/office/drawing/2010/main" spid="_x0000_s1073"/>
            </a:ext>
            <a:ext uri="{FF2B5EF4-FFF2-40B4-BE49-F238E27FC236}">
              <a16:creationId xmlns:a16="http://schemas.microsoft.com/office/drawing/2014/main" id="{78CAFCA3-C4BA-4038-BA02-7BC97CAA62BD}"/>
            </a:ext>
            <a:ext uri="{147F2762-F138-4A5C-976F-8EAC2B608ADB}">
              <a16:predDERef xmlns:a16="http://schemas.microsoft.com/office/drawing/2014/main" pred="{AC283C64-7BDA-456F-A905-E6A0C25ECD7C}"/>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50" name="CmbSeleccioneSedeRegional" hidden="1">
          <a:extLst>
            <a:ext uri="{63B3BB69-23CF-44E3-9099-C40C66FF867C}">
              <a14:compatExt xmlns:a14="http://schemas.microsoft.com/office/drawing/2010/main" spid="_x0000_s1074"/>
            </a:ext>
            <a:ext uri="{FF2B5EF4-FFF2-40B4-BE49-F238E27FC236}">
              <a16:creationId xmlns:a16="http://schemas.microsoft.com/office/drawing/2014/main" id="{943680FE-A1F6-4D73-9036-A9FEEF9798F9}"/>
            </a:ext>
            <a:ext uri="{147F2762-F138-4A5C-976F-8EAC2B608ADB}">
              <a16:predDERef xmlns:a16="http://schemas.microsoft.com/office/drawing/2014/main" pred="{78CAFCA3-C4BA-4038-BA02-7BC97CAA62BD}"/>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51" name="CmbSeleccioneSedeRegional" hidden="1">
          <a:extLst>
            <a:ext uri="{63B3BB69-23CF-44E3-9099-C40C66FF867C}">
              <a14:compatExt xmlns:a14="http://schemas.microsoft.com/office/drawing/2010/main" spid="_x0000_s1075"/>
            </a:ext>
            <a:ext uri="{FF2B5EF4-FFF2-40B4-BE49-F238E27FC236}">
              <a16:creationId xmlns:a16="http://schemas.microsoft.com/office/drawing/2014/main" id="{C549A2C1-CA95-429B-8FE8-9A5C57637A3B}"/>
            </a:ext>
            <a:ext uri="{147F2762-F138-4A5C-976F-8EAC2B608ADB}">
              <a16:predDERef xmlns:a16="http://schemas.microsoft.com/office/drawing/2014/main" pred="{943680FE-A1F6-4D73-9036-A9FEEF9798F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52" name="CmbSeleccioneSedeRegional" hidden="1">
          <a:extLst>
            <a:ext uri="{63B3BB69-23CF-44E3-9099-C40C66FF867C}">
              <a14:compatExt xmlns:a14="http://schemas.microsoft.com/office/drawing/2010/main" spid="_x0000_s1076"/>
            </a:ext>
            <a:ext uri="{FF2B5EF4-FFF2-40B4-BE49-F238E27FC236}">
              <a16:creationId xmlns:a16="http://schemas.microsoft.com/office/drawing/2014/main" id="{64242DF3-3EAF-48E1-A404-87834C0B617A}"/>
            </a:ext>
            <a:ext uri="{147F2762-F138-4A5C-976F-8EAC2B608ADB}">
              <a16:predDERef xmlns:a16="http://schemas.microsoft.com/office/drawing/2014/main" pred="{C549A2C1-CA95-429B-8FE8-9A5C57637A3B}"/>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53" name="CmbSeleccioneSedeRegional" hidden="1">
          <a:extLst>
            <a:ext uri="{63B3BB69-23CF-44E3-9099-C40C66FF867C}">
              <a14:compatExt xmlns:a14="http://schemas.microsoft.com/office/drawing/2010/main" spid="_x0000_s1077"/>
            </a:ext>
            <a:ext uri="{FF2B5EF4-FFF2-40B4-BE49-F238E27FC236}">
              <a16:creationId xmlns:a16="http://schemas.microsoft.com/office/drawing/2014/main" id="{7B010F52-95F0-44CF-A522-C231533E38DB}"/>
            </a:ext>
            <a:ext uri="{147F2762-F138-4A5C-976F-8EAC2B608ADB}">
              <a16:predDERef xmlns:a16="http://schemas.microsoft.com/office/drawing/2014/main" pred="{64242DF3-3EAF-48E1-A404-87834C0B617A}"/>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54" name="CmbSeleccioneSedeRegional" hidden="1">
          <a:extLst>
            <a:ext uri="{63B3BB69-23CF-44E3-9099-C40C66FF867C}">
              <a14:compatExt xmlns:a14="http://schemas.microsoft.com/office/drawing/2010/main" spid="_x0000_s1078"/>
            </a:ext>
            <a:ext uri="{FF2B5EF4-FFF2-40B4-BE49-F238E27FC236}">
              <a16:creationId xmlns:a16="http://schemas.microsoft.com/office/drawing/2014/main" id="{BEBCC9F3-BC73-48CC-AE49-56C621EBFEA5}"/>
            </a:ext>
            <a:ext uri="{147F2762-F138-4A5C-976F-8EAC2B608ADB}">
              <a16:predDERef xmlns:a16="http://schemas.microsoft.com/office/drawing/2014/main" pred="{7B010F52-95F0-44CF-A522-C231533E38DB}"/>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55" name="CmbSeleccioneSedeRegional" hidden="1">
          <a:extLst>
            <a:ext uri="{63B3BB69-23CF-44E3-9099-C40C66FF867C}">
              <a14:compatExt xmlns:a14="http://schemas.microsoft.com/office/drawing/2010/main" spid="_x0000_s1079"/>
            </a:ext>
            <a:ext uri="{FF2B5EF4-FFF2-40B4-BE49-F238E27FC236}">
              <a16:creationId xmlns:a16="http://schemas.microsoft.com/office/drawing/2014/main" id="{3417F568-AA1F-4D18-A661-14A118D7BDF1}"/>
            </a:ext>
            <a:ext uri="{147F2762-F138-4A5C-976F-8EAC2B608ADB}">
              <a16:predDERef xmlns:a16="http://schemas.microsoft.com/office/drawing/2014/main" pred="{BEBCC9F3-BC73-48CC-AE49-56C621EBFEA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56" name="CmbSeleccioneSedeRegional" hidden="1">
          <a:extLst>
            <a:ext uri="{63B3BB69-23CF-44E3-9099-C40C66FF867C}">
              <a14:compatExt xmlns:a14="http://schemas.microsoft.com/office/drawing/2010/main" spid="_x0000_s1080"/>
            </a:ext>
            <a:ext uri="{FF2B5EF4-FFF2-40B4-BE49-F238E27FC236}">
              <a16:creationId xmlns:a16="http://schemas.microsoft.com/office/drawing/2014/main" id="{A9CAB8AA-4709-4824-A067-CCF234420DB1}"/>
            </a:ext>
            <a:ext uri="{147F2762-F138-4A5C-976F-8EAC2B608ADB}">
              <a16:predDERef xmlns:a16="http://schemas.microsoft.com/office/drawing/2014/main" pred="{3417F568-AA1F-4D18-A661-14A118D7BDF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57" name="CmbSeleccioneSedeRegional" hidden="1">
          <a:extLst>
            <a:ext uri="{63B3BB69-23CF-44E3-9099-C40C66FF867C}">
              <a14:compatExt xmlns:a14="http://schemas.microsoft.com/office/drawing/2010/main" spid="_x0000_s1081"/>
            </a:ext>
            <a:ext uri="{FF2B5EF4-FFF2-40B4-BE49-F238E27FC236}">
              <a16:creationId xmlns:a16="http://schemas.microsoft.com/office/drawing/2014/main" id="{BB2811CC-8670-4CE6-8F2C-C56BD266FBAA}"/>
            </a:ext>
            <a:ext uri="{147F2762-F138-4A5C-976F-8EAC2B608ADB}">
              <a16:predDERef xmlns:a16="http://schemas.microsoft.com/office/drawing/2014/main" pred="{A9CAB8AA-4709-4824-A067-CCF234420DB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58" name="CmbSeleccioneSedeRegional" hidden="1">
          <a:extLst>
            <a:ext uri="{63B3BB69-23CF-44E3-9099-C40C66FF867C}">
              <a14:compatExt xmlns:a14="http://schemas.microsoft.com/office/drawing/2010/main" spid="_x0000_s1082"/>
            </a:ext>
            <a:ext uri="{FF2B5EF4-FFF2-40B4-BE49-F238E27FC236}">
              <a16:creationId xmlns:a16="http://schemas.microsoft.com/office/drawing/2014/main" id="{1BD92015-FC9F-4EE3-9886-03676CE77736}"/>
            </a:ext>
            <a:ext uri="{147F2762-F138-4A5C-976F-8EAC2B608ADB}">
              <a16:predDERef xmlns:a16="http://schemas.microsoft.com/office/drawing/2014/main" pred="{BB2811CC-8670-4CE6-8F2C-C56BD266FBAA}"/>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59" name="CmbSeleccioneSedeRegional" hidden="1">
          <a:extLst>
            <a:ext uri="{63B3BB69-23CF-44E3-9099-C40C66FF867C}">
              <a14:compatExt xmlns:a14="http://schemas.microsoft.com/office/drawing/2010/main" spid="_x0000_s1083"/>
            </a:ext>
            <a:ext uri="{FF2B5EF4-FFF2-40B4-BE49-F238E27FC236}">
              <a16:creationId xmlns:a16="http://schemas.microsoft.com/office/drawing/2014/main" id="{C726D2F0-6E8B-478F-9250-BEB854AC5BC8}"/>
            </a:ext>
            <a:ext uri="{147F2762-F138-4A5C-976F-8EAC2B608ADB}">
              <a16:predDERef xmlns:a16="http://schemas.microsoft.com/office/drawing/2014/main" pred="{1BD92015-FC9F-4EE3-9886-03676CE7773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60" name="CmbSeleccioneSedeRegional" hidden="1">
          <a:extLst>
            <a:ext uri="{63B3BB69-23CF-44E3-9099-C40C66FF867C}">
              <a14:compatExt xmlns:a14="http://schemas.microsoft.com/office/drawing/2010/main" spid="_x0000_s1084"/>
            </a:ext>
            <a:ext uri="{FF2B5EF4-FFF2-40B4-BE49-F238E27FC236}">
              <a16:creationId xmlns:a16="http://schemas.microsoft.com/office/drawing/2014/main" id="{B0ECB69E-28EE-4D9A-AA2D-956D36AAC159}"/>
            </a:ext>
            <a:ext uri="{147F2762-F138-4A5C-976F-8EAC2B608ADB}">
              <a16:predDERef xmlns:a16="http://schemas.microsoft.com/office/drawing/2014/main" pred="{C726D2F0-6E8B-478F-9250-BEB854AC5BC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61" name="CmbSeleccioneSedeRegional" hidden="1">
          <a:extLst>
            <a:ext uri="{63B3BB69-23CF-44E3-9099-C40C66FF867C}">
              <a14:compatExt xmlns:a14="http://schemas.microsoft.com/office/drawing/2010/main" spid="_x0000_s1085"/>
            </a:ext>
            <a:ext uri="{FF2B5EF4-FFF2-40B4-BE49-F238E27FC236}">
              <a16:creationId xmlns:a16="http://schemas.microsoft.com/office/drawing/2014/main" id="{F57945C0-D61F-4752-A365-9A49C911463A}"/>
            </a:ext>
            <a:ext uri="{147F2762-F138-4A5C-976F-8EAC2B608ADB}">
              <a16:predDERef xmlns:a16="http://schemas.microsoft.com/office/drawing/2014/main" pred="{B0ECB69E-28EE-4D9A-AA2D-956D36AAC15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62" name="CmbSeleccioneSedeRegional" hidden="1">
          <a:extLst>
            <a:ext uri="{63B3BB69-23CF-44E3-9099-C40C66FF867C}">
              <a14:compatExt xmlns:a14="http://schemas.microsoft.com/office/drawing/2010/main" spid="_x0000_s1086"/>
            </a:ext>
            <a:ext uri="{FF2B5EF4-FFF2-40B4-BE49-F238E27FC236}">
              <a16:creationId xmlns:a16="http://schemas.microsoft.com/office/drawing/2014/main" id="{97DEF784-F93F-43E3-AFBE-0EC3B543FB3D}"/>
            </a:ext>
            <a:ext uri="{147F2762-F138-4A5C-976F-8EAC2B608ADB}">
              <a16:predDERef xmlns:a16="http://schemas.microsoft.com/office/drawing/2014/main" pred="{F57945C0-D61F-4752-A365-9A49C911463A}"/>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63" name="CmbSeleccioneSedeRegional" hidden="1">
          <a:extLst>
            <a:ext uri="{63B3BB69-23CF-44E3-9099-C40C66FF867C}">
              <a14:compatExt xmlns:a14="http://schemas.microsoft.com/office/drawing/2010/main" spid="_x0000_s1087"/>
            </a:ext>
            <a:ext uri="{FF2B5EF4-FFF2-40B4-BE49-F238E27FC236}">
              <a16:creationId xmlns:a16="http://schemas.microsoft.com/office/drawing/2014/main" id="{D99CDBD9-7785-4DF6-A39F-46D172739577}"/>
            </a:ext>
            <a:ext uri="{147F2762-F138-4A5C-976F-8EAC2B608ADB}">
              <a16:predDERef xmlns:a16="http://schemas.microsoft.com/office/drawing/2014/main" pred="{97DEF784-F93F-43E3-AFBE-0EC3B543FB3D}"/>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64" name="CmbSeleccioneSedeRegional" hidden="1">
          <a:extLst>
            <a:ext uri="{63B3BB69-23CF-44E3-9099-C40C66FF867C}">
              <a14:compatExt xmlns:a14="http://schemas.microsoft.com/office/drawing/2010/main" spid="_x0000_s1088"/>
            </a:ext>
            <a:ext uri="{FF2B5EF4-FFF2-40B4-BE49-F238E27FC236}">
              <a16:creationId xmlns:a16="http://schemas.microsoft.com/office/drawing/2014/main" id="{A93234BA-3F79-431B-AEA7-00A55FEEAC1C}"/>
            </a:ext>
            <a:ext uri="{147F2762-F138-4A5C-976F-8EAC2B608ADB}">
              <a16:predDERef xmlns:a16="http://schemas.microsoft.com/office/drawing/2014/main" pred="{D99CDBD9-7785-4DF6-A39F-46D17273957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65" name="CmbSeleccioneSedeRegional" hidden="1">
          <a:extLst>
            <a:ext uri="{63B3BB69-23CF-44E3-9099-C40C66FF867C}">
              <a14:compatExt xmlns:a14="http://schemas.microsoft.com/office/drawing/2010/main" spid="_x0000_s1089"/>
            </a:ext>
            <a:ext uri="{FF2B5EF4-FFF2-40B4-BE49-F238E27FC236}">
              <a16:creationId xmlns:a16="http://schemas.microsoft.com/office/drawing/2014/main" id="{ED8C90D0-2633-49C5-97F3-75BE4EFBE465}"/>
            </a:ext>
            <a:ext uri="{147F2762-F138-4A5C-976F-8EAC2B608ADB}">
              <a16:predDERef xmlns:a16="http://schemas.microsoft.com/office/drawing/2014/main" pred="{A93234BA-3F79-431B-AEA7-00A55FEEAC1C}"/>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66" name="CmbSeleccioneSedeRegional" hidden="1">
          <a:extLst>
            <a:ext uri="{63B3BB69-23CF-44E3-9099-C40C66FF867C}">
              <a14:compatExt xmlns:a14="http://schemas.microsoft.com/office/drawing/2010/main" spid="_x0000_s1090"/>
            </a:ext>
            <a:ext uri="{FF2B5EF4-FFF2-40B4-BE49-F238E27FC236}">
              <a16:creationId xmlns:a16="http://schemas.microsoft.com/office/drawing/2014/main" id="{73973077-3C74-4E68-B6F5-CE83A2E3B8A7}"/>
            </a:ext>
            <a:ext uri="{147F2762-F138-4A5C-976F-8EAC2B608ADB}">
              <a16:predDERef xmlns:a16="http://schemas.microsoft.com/office/drawing/2014/main" pred="{ED8C90D0-2633-49C5-97F3-75BE4EFBE46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67" name="CmbSeleccioneSedeRegional" hidden="1">
          <a:extLst>
            <a:ext uri="{63B3BB69-23CF-44E3-9099-C40C66FF867C}">
              <a14:compatExt xmlns:a14="http://schemas.microsoft.com/office/drawing/2010/main" spid="_x0000_s1091"/>
            </a:ext>
            <a:ext uri="{FF2B5EF4-FFF2-40B4-BE49-F238E27FC236}">
              <a16:creationId xmlns:a16="http://schemas.microsoft.com/office/drawing/2014/main" id="{59EDFA49-05DB-444C-99D3-99FD73F610A9}"/>
            </a:ext>
            <a:ext uri="{147F2762-F138-4A5C-976F-8EAC2B608ADB}">
              <a16:predDERef xmlns:a16="http://schemas.microsoft.com/office/drawing/2014/main" pred="{73973077-3C74-4E68-B6F5-CE83A2E3B8A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68" name="CmbSeleccioneSedeRegional" hidden="1">
          <a:extLst>
            <a:ext uri="{63B3BB69-23CF-44E3-9099-C40C66FF867C}">
              <a14:compatExt xmlns:a14="http://schemas.microsoft.com/office/drawing/2010/main" spid="_x0000_s1092"/>
            </a:ext>
            <a:ext uri="{FF2B5EF4-FFF2-40B4-BE49-F238E27FC236}">
              <a16:creationId xmlns:a16="http://schemas.microsoft.com/office/drawing/2014/main" id="{2D03ABF6-AE92-4447-8C3A-EA15A2364DC1}"/>
            </a:ext>
            <a:ext uri="{147F2762-F138-4A5C-976F-8EAC2B608ADB}">
              <a16:predDERef xmlns:a16="http://schemas.microsoft.com/office/drawing/2014/main" pred="{59EDFA49-05DB-444C-99D3-99FD73F610A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69" name="CmbSeleccioneSedeRegional" hidden="1">
          <a:extLst>
            <a:ext uri="{63B3BB69-23CF-44E3-9099-C40C66FF867C}">
              <a14:compatExt xmlns:a14="http://schemas.microsoft.com/office/drawing/2010/main" spid="_x0000_s1093"/>
            </a:ext>
            <a:ext uri="{FF2B5EF4-FFF2-40B4-BE49-F238E27FC236}">
              <a16:creationId xmlns:a16="http://schemas.microsoft.com/office/drawing/2014/main" id="{A4A2C43E-D247-4FD5-A4D8-62746CFC71A5}"/>
            </a:ext>
            <a:ext uri="{147F2762-F138-4A5C-976F-8EAC2B608ADB}">
              <a16:predDERef xmlns:a16="http://schemas.microsoft.com/office/drawing/2014/main" pred="{2D03ABF6-AE92-4447-8C3A-EA15A2364DC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70" name="CmbSeleccioneSedeRegional" hidden="1">
          <a:extLst>
            <a:ext uri="{63B3BB69-23CF-44E3-9099-C40C66FF867C}">
              <a14:compatExt xmlns:a14="http://schemas.microsoft.com/office/drawing/2010/main" spid="_x0000_s1094"/>
            </a:ext>
            <a:ext uri="{FF2B5EF4-FFF2-40B4-BE49-F238E27FC236}">
              <a16:creationId xmlns:a16="http://schemas.microsoft.com/office/drawing/2014/main" id="{AFFC968C-8A81-4A61-A488-C1116570986A}"/>
            </a:ext>
            <a:ext uri="{147F2762-F138-4A5C-976F-8EAC2B608ADB}">
              <a16:predDERef xmlns:a16="http://schemas.microsoft.com/office/drawing/2014/main" pred="{A4A2C43E-D247-4FD5-A4D8-62746CFC71A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71" name="CmbSeleccioneSedeRegional" hidden="1">
          <a:extLst>
            <a:ext uri="{63B3BB69-23CF-44E3-9099-C40C66FF867C}">
              <a14:compatExt xmlns:a14="http://schemas.microsoft.com/office/drawing/2010/main" spid="_x0000_s1095"/>
            </a:ext>
            <a:ext uri="{FF2B5EF4-FFF2-40B4-BE49-F238E27FC236}">
              <a16:creationId xmlns:a16="http://schemas.microsoft.com/office/drawing/2014/main" id="{7205DC04-C580-43C5-A8DD-47976FEC53A8}"/>
            </a:ext>
            <a:ext uri="{147F2762-F138-4A5C-976F-8EAC2B608ADB}">
              <a16:predDERef xmlns:a16="http://schemas.microsoft.com/office/drawing/2014/main" pred="{AFFC968C-8A81-4A61-A488-C1116570986A}"/>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72" name="CmbSeleccioneSedeRegional" hidden="1">
          <a:extLst>
            <a:ext uri="{63B3BB69-23CF-44E3-9099-C40C66FF867C}">
              <a14:compatExt xmlns:a14="http://schemas.microsoft.com/office/drawing/2010/main" spid="_x0000_s1096"/>
            </a:ext>
            <a:ext uri="{FF2B5EF4-FFF2-40B4-BE49-F238E27FC236}">
              <a16:creationId xmlns:a16="http://schemas.microsoft.com/office/drawing/2014/main" id="{78E2E9DA-1F03-4B9D-9767-0AE6FA73565B}"/>
            </a:ext>
            <a:ext uri="{147F2762-F138-4A5C-976F-8EAC2B608ADB}">
              <a16:predDERef xmlns:a16="http://schemas.microsoft.com/office/drawing/2014/main" pred="{7205DC04-C580-43C5-A8DD-47976FEC53A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73" name="CmbSeleccioneSedeRegional" hidden="1">
          <a:extLst>
            <a:ext uri="{63B3BB69-23CF-44E3-9099-C40C66FF867C}">
              <a14:compatExt xmlns:a14="http://schemas.microsoft.com/office/drawing/2010/main" spid="_x0000_s1097"/>
            </a:ext>
            <a:ext uri="{FF2B5EF4-FFF2-40B4-BE49-F238E27FC236}">
              <a16:creationId xmlns:a16="http://schemas.microsoft.com/office/drawing/2014/main" id="{B3542261-7B27-4B29-BB49-F4FDF7D242B6}"/>
            </a:ext>
            <a:ext uri="{147F2762-F138-4A5C-976F-8EAC2B608ADB}">
              <a16:predDERef xmlns:a16="http://schemas.microsoft.com/office/drawing/2014/main" pred="{78E2E9DA-1F03-4B9D-9767-0AE6FA73565B}"/>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74" name="CmbSeleccioneSedeRegional" hidden="1">
          <a:extLst>
            <a:ext uri="{63B3BB69-23CF-44E3-9099-C40C66FF867C}">
              <a14:compatExt xmlns:a14="http://schemas.microsoft.com/office/drawing/2010/main" spid="_x0000_s1098"/>
            </a:ext>
            <a:ext uri="{FF2B5EF4-FFF2-40B4-BE49-F238E27FC236}">
              <a16:creationId xmlns:a16="http://schemas.microsoft.com/office/drawing/2014/main" id="{6ED20DE9-68AA-4A64-8E66-138902465F8F}"/>
            </a:ext>
            <a:ext uri="{147F2762-F138-4A5C-976F-8EAC2B608ADB}">
              <a16:predDERef xmlns:a16="http://schemas.microsoft.com/office/drawing/2014/main" pred="{B3542261-7B27-4B29-BB49-F4FDF7D242B6}"/>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75" name="CmbSeleccioneSedeRegional" hidden="1">
          <a:extLst>
            <a:ext uri="{63B3BB69-23CF-44E3-9099-C40C66FF867C}">
              <a14:compatExt xmlns:a14="http://schemas.microsoft.com/office/drawing/2010/main" spid="_x0000_s1099"/>
            </a:ext>
            <a:ext uri="{FF2B5EF4-FFF2-40B4-BE49-F238E27FC236}">
              <a16:creationId xmlns:a16="http://schemas.microsoft.com/office/drawing/2014/main" id="{736CB026-9CD4-49AF-9A59-8E656B609410}"/>
            </a:ext>
            <a:ext uri="{147F2762-F138-4A5C-976F-8EAC2B608ADB}">
              <a16:predDERef xmlns:a16="http://schemas.microsoft.com/office/drawing/2014/main" pred="{6ED20DE9-68AA-4A64-8E66-138902465F8F}"/>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76" name="CmbSeleccioneSedeRegional" hidden="1">
          <a:extLst>
            <a:ext uri="{63B3BB69-23CF-44E3-9099-C40C66FF867C}">
              <a14:compatExt xmlns:a14="http://schemas.microsoft.com/office/drawing/2010/main" spid="_x0000_s1100"/>
            </a:ext>
            <a:ext uri="{FF2B5EF4-FFF2-40B4-BE49-F238E27FC236}">
              <a16:creationId xmlns:a16="http://schemas.microsoft.com/office/drawing/2014/main" id="{E9AB1E5B-5C8B-4674-8940-E3D77CFF2DB9}"/>
            </a:ext>
            <a:ext uri="{147F2762-F138-4A5C-976F-8EAC2B608ADB}">
              <a16:predDERef xmlns:a16="http://schemas.microsoft.com/office/drawing/2014/main" pred="{736CB026-9CD4-49AF-9A59-8E656B60941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77" name="CmbSeleccioneSedeRegional" hidden="1">
          <a:extLst>
            <a:ext uri="{63B3BB69-23CF-44E3-9099-C40C66FF867C}">
              <a14:compatExt xmlns:a14="http://schemas.microsoft.com/office/drawing/2010/main" spid="_x0000_s1101"/>
            </a:ext>
            <a:ext uri="{FF2B5EF4-FFF2-40B4-BE49-F238E27FC236}">
              <a16:creationId xmlns:a16="http://schemas.microsoft.com/office/drawing/2014/main" id="{35F58ACA-4705-496B-BB2C-F51D3C509965}"/>
            </a:ext>
            <a:ext uri="{147F2762-F138-4A5C-976F-8EAC2B608ADB}">
              <a16:predDERef xmlns:a16="http://schemas.microsoft.com/office/drawing/2014/main" pred="{E9AB1E5B-5C8B-4674-8940-E3D77CFF2DB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78" name="CmbSeleccioneSedeRegional" hidden="1">
          <a:extLst>
            <a:ext uri="{63B3BB69-23CF-44E3-9099-C40C66FF867C}">
              <a14:compatExt xmlns:a14="http://schemas.microsoft.com/office/drawing/2010/main" spid="_x0000_s1102"/>
            </a:ext>
            <a:ext uri="{FF2B5EF4-FFF2-40B4-BE49-F238E27FC236}">
              <a16:creationId xmlns:a16="http://schemas.microsoft.com/office/drawing/2014/main" id="{03FD00DA-FC0B-48FC-9DE0-2C2D74E65411}"/>
            </a:ext>
            <a:ext uri="{147F2762-F138-4A5C-976F-8EAC2B608ADB}">
              <a16:predDERef xmlns:a16="http://schemas.microsoft.com/office/drawing/2014/main" pred="{35F58ACA-4705-496B-BB2C-F51D3C50996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79" name="CmbSeleccioneSedeRegional" hidden="1">
          <a:extLst>
            <a:ext uri="{63B3BB69-23CF-44E3-9099-C40C66FF867C}">
              <a14:compatExt xmlns:a14="http://schemas.microsoft.com/office/drawing/2010/main" spid="_x0000_s1103"/>
            </a:ext>
            <a:ext uri="{FF2B5EF4-FFF2-40B4-BE49-F238E27FC236}">
              <a16:creationId xmlns:a16="http://schemas.microsoft.com/office/drawing/2014/main" id="{F8FD3048-319B-4D92-AD73-D09691031CD8}"/>
            </a:ext>
            <a:ext uri="{147F2762-F138-4A5C-976F-8EAC2B608ADB}">
              <a16:predDERef xmlns:a16="http://schemas.microsoft.com/office/drawing/2014/main" pred="{03FD00DA-FC0B-48FC-9DE0-2C2D74E6541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80" name="CmbSeleccioneSedeRegional" hidden="1">
          <a:extLst>
            <a:ext uri="{63B3BB69-23CF-44E3-9099-C40C66FF867C}">
              <a14:compatExt xmlns:a14="http://schemas.microsoft.com/office/drawing/2010/main" spid="_x0000_s1104"/>
            </a:ext>
            <a:ext uri="{FF2B5EF4-FFF2-40B4-BE49-F238E27FC236}">
              <a16:creationId xmlns:a16="http://schemas.microsoft.com/office/drawing/2014/main" id="{1008B689-D219-4E68-A220-BB43C70115F4}"/>
            </a:ext>
            <a:ext uri="{147F2762-F138-4A5C-976F-8EAC2B608ADB}">
              <a16:predDERef xmlns:a16="http://schemas.microsoft.com/office/drawing/2014/main" pred="{F8FD3048-319B-4D92-AD73-D09691031CD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81" name="CmbSeleccioneSedeRegional" hidden="1">
          <a:extLst>
            <a:ext uri="{63B3BB69-23CF-44E3-9099-C40C66FF867C}">
              <a14:compatExt xmlns:a14="http://schemas.microsoft.com/office/drawing/2010/main" spid="_x0000_s1105"/>
            </a:ext>
            <a:ext uri="{FF2B5EF4-FFF2-40B4-BE49-F238E27FC236}">
              <a16:creationId xmlns:a16="http://schemas.microsoft.com/office/drawing/2014/main" id="{A1CBFD77-74D9-455F-B369-D174F2B939D3}"/>
            </a:ext>
            <a:ext uri="{147F2762-F138-4A5C-976F-8EAC2B608ADB}">
              <a16:predDERef xmlns:a16="http://schemas.microsoft.com/office/drawing/2014/main" pred="{1008B689-D219-4E68-A220-BB43C70115F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82" name="CmbSeleccioneSedeRegional" hidden="1">
          <a:extLst>
            <a:ext uri="{63B3BB69-23CF-44E3-9099-C40C66FF867C}">
              <a14:compatExt xmlns:a14="http://schemas.microsoft.com/office/drawing/2010/main" spid="_x0000_s1106"/>
            </a:ext>
            <a:ext uri="{FF2B5EF4-FFF2-40B4-BE49-F238E27FC236}">
              <a16:creationId xmlns:a16="http://schemas.microsoft.com/office/drawing/2014/main" id="{CB36BE7E-1225-40D0-8CE0-CFA9F80B2797}"/>
            </a:ext>
            <a:ext uri="{147F2762-F138-4A5C-976F-8EAC2B608ADB}">
              <a16:predDERef xmlns:a16="http://schemas.microsoft.com/office/drawing/2014/main" pred="{A1CBFD77-74D9-455F-B369-D174F2B939D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83" name="CmbSeleccioneSedeRegional" hidden="1">
          <a:extLst>
            <a:ext uri="{63B3BB69-23CF-44E3-9099-C40C66FF867C}">
              <a14:compatExt xmlns:a14="http://schemas.microsoft.com/office/drawing/2010/main" spid="_x0000_s1107"/>
            </a:ext>
            <a:ext uri="{FF2B5EF4-FFF2-40B4-BE49-F238E27FC236}">
              <a16:creationId xmlns:a16="http://schemas.microsoft.com/office/drawing/2014/main" id="{1D9E9045-21BC-4FC3-BC0D-9BE2B58CCBD1}"/>
            </a:ext>
            <a:ext uri="{147F2762-F138-4A5C-976F-8EAC2B608ADB}">
              <a16:predDERef xmlns:a16="http://schemas.microsoft.com/office/drawing/2014/main" pred="{CB36BE7E-1225-40D0-8CE0-CFA9F80B2797}"/>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84" name="CmbSeleccioneSedeRegional" hidden="1">
          <a:extLst>
            <a:ext uri="{63B3BB69-23CF-44E3-9099-C40C66FF867C}">
              <a14:compatExt xmlns:a14="http://schemas.microsoft.com/office/drawing/2010/main" spid="_x0000_s1108"/>
            </a:ext>
            <a:ext uri="{FF2B5EF4-FFF2-40B4-BE49-F238E27FC236}">
              <a16:creationId xmlns:a16="http://schemas.microsoft.com/office/drawing/2014/main" id="{F298B9F3-E954-46EF-A472-3459CC3C2B40}"/>
            </a:ext>
            <a:ext uri="{147F2762-F138-4A5C-976F-8EAC2B608ADB}">
              <a16:predDERef xmlns:a16="http://schemas.microsoft.com/office/drawing/2014/main" pred="{1D9E9045-21BC-4FC3-BC0D-9BE2B58CCBD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85" name="CmbSeleccioneSedeRegional" hidden="1">
          <a:extLst>
            <a:ext uri="{63B3BB69-23CF-44E3-9099-C40C66FF867C}">
              <a14:compatExt xmlns:a14="http://schemas.microsoft.com/office/drawing/2010/main" spid="_x0000_s1109"/>
            </a:ext>
            <a:ext uri="{FF2B5EF4-FFF2-40B4-BE49-F238E27FC236}">
              <a16:creationId xmlns:a16="http://schemas.microsoft.com/office/drawing/2014/main" id="{08F3E9DF-16E9-45E7-9BC9-7E42FCEEDF5E}"/>
            </a:ext>
            <a:ext uri="{147F2762-F138-4A5C-976F-8EAC2B608ADB}">
              <a16:predDERef xmlns:a16="http://schemas.microsoft.com/office/drawing/2014/main" pred="{F298B9F3-E954-46EF-A472-3459CC3C2B4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86" name="CmbSeleccioneSedeRegional" hidden="1">
          <a:extLst>
            <a:ext uri="{63B3BB69-23CF-44E3-9099-C40C66FF867C}">
              <a14:compatExt xmlns:a14="http://schemas.microsoft.com/office/drawing/2010/main" spid="_x0000_s1110"/>
            </a:ext>
            <a:ext uri="{FF2B5EF4-FFF2-40B4-BE49-F238E27FC236}">
              <a16:creationId xmlns:a16="http://schemas.microsoft.com/office/drawing/2014/main" id="{4E967BB2-C75E-4E50-B6C8-C23447426D4F}"/>
            </a:ext>
            <a:ext uri="{147F2762-F138-4A5C-976F-8EAC2B608ADB}">
              <a16:predDERef xmlns:a16="http://schemas.microsoft.com/office/drawing/2014/main" pred="{08F3E9DF-16E9-45E7-9BC9-7E42FCEEDF5E}"/>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87" name="CmbSeleccioneSedeRegional" hidden="1">
          <a:extLst>
            <a:ext uri="{63B3BB69-23CF-44E3-9099-C40C66FF867C}">
              <a14:compatExt xmlns:a14="http://schemas.microsoft.com/office/drawing/2010/main" spid="_x0000_s1111"/>
            </a:ext>
            <a:ext uri="{FF2B5EF4-FFF2-40B4-BE49-F238E27FC236}">
              <a16:creationId xmlns:a16="http://schemas.microsoft.com/office/drawing/2014/main" id="{9431286E-3961-4FB3-B430-583719971972}"/>
            </a:ext>
            <a:ext uri="{147F2762-F138-4A5C-976F-8EAC2B608ADB}">
              <a16:predDERef xmlns:a16="http://schemas.microsoft.com/office/drawing/2014/main" pred="{4E967BB2-C75E-4E50-B6C8-C23447426D4F}"/>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88" name="CmbSeleccioneSedeRegional" hidden="1">
          <a:extLst>
            <a:ext uri="{63B3BB69-23CF-44E3-9099-C40C66FF867C}">
              <a14:compatExt xmlns:a14="http://schemas.microsoft.com/office/drawing/2010/main" spid="_x0000_s1112"/>
            </a:ext>
            <a:ext uri="{FF2B5EF4-FFF2-40B4-BE49-F238E27FC236}">
              <a16:creationId xmlns:a16="http://schemas.microsoft.com/office/drawing/2014/main" id="{67636FFC-031F-4C83-A4E4-D951C6DFB172}"/>
            </a:ext>
            <a:ext uri="{147F2762-F138-4A5C-976F-8EAC2B608ADB}">
              <a16:predDERef xmlns:a16="http://schemas.microsoft.com/office/drawing/2014/main" pred="{9431286E-3961-4FB3-B430-58371997197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89" name="CmbSeleccioneSedeRegional" hidden="1">
          <a:extLst>
            <a:ext uri="{63B3BB69-23CF-44E3-9099-C40C66FF867C}">
              <a14:compatExt xmlns:a14="http://schemas.microsoft.com/office/drawing/2010/main" spid="_x0000_s1113"/>
            </a:ext>
            <a:ext uri="{FF2B5EF4-FFF2-40B4-BE49-F238E27FC236}">
              <a16:creationId xmlns:a16="http://schemas.microsoft.com/office/drawing/2014/main" id="{C8A07D11-6169-40E5-9BB0-7457BF0CFC68}"/>
            </a:ext>
            <a:ext uri="{147F2762-F138-4A5C-976F-8EAC2B608ADB}">
              <a16:predDERef xmlns:a16="http://schemas.microsoft.com/office/drawing/2014/main" pred="{67636FFC-031F-4C83-A4E4-D951C6DFB17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90" name="CmbSeleccioneSedeRegional" hidden="1">
          <a:extLst>
            <a:ext uri="{63B3BB69-23CF-44E3-9099-C40C66FF867C}">
              <a14:compatExt xmlns:a14="http://schemas.microsoft.com/office/drawing/2010/main" spid="_x0000_s1114"/>
            </a:ext>
            <a:ext uri="{FF2B5EF4-FFF2-40B4-BE49-F238E27FC236}">
              <a16:creationId xmlns:a16="http://schemas.microsoft.com/office/drawing/2014/main" id="{F12202AC-FDB9-44F8-B658-EA0DE6164EBA}"/>
            </a:ext>
            <a:ext uri="{147F2762-F138-4A5C-976F-8EAC2B608ADB}">
              <a16:predDERef xmlns:a16="http://schemas.microsoft.com/office/drawing/2014/main" pred="{C8A07D11-6169-40E5-9BB0-7457BF0CFC6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91" name="CmbSeleccioneSedeRegional" hidden="1">
          <a:extLst>
            <a:ext uri="{63B3BB69-23CF-44E3-9099-C40C66FF867C}">
              <a14:compatExt xmlns:a14="http://schemas.microsoft.com/office/drawing/2010/main" spid="_x0000_s1115"/>
            </a:ext>
            <a:ext uri="{FF2B5EF4-FFF2-40B4-BE49-F238E27FC236}">
              <a16:creationId xmlns:a16="http://schemas.microsoft.com/office/drawing/2014/main" id="{64EFDF3D-1B92-4742-AE3C-7C9DBDD332F8}"/>
            </a:ext>
            <a:ext uri="{147F2762-F138-4A5C-976F-8EAC2B608ADB}">
              <a16:predDERef xmlns:a16="http://schemas.microsoft.com/office/drawing/2014/main" pred="{F12202AC-FDB9-44F8-B658-EA0DE6164EBA}"/>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92" name="CmbSeleccioneSedeRegional" hidden="1">
          <a:extLst>
            <a:ext uri="{63B3BB69-23CF-44E3-9099-C40C66FF867C}">
              <a14:compatExt xmlns:a14="http://schemas.microsoft.com/office/drawing/2010/main" spid="_x0000_s1116"/>
            </a:ext>
            <a:ext uri="{FF2B5EF4-FFF2-40B4-BE49-F238E27FC236}">
              <a16:creationId xmlns:a16="http://schemas.microsoft.com/office/drawing/2014/main" id="{4D48D702-6F5E-4E35-B2A3-98F8B6B8CC0F}"/>
            </a:ext>
            <a:ext uri="{147F2762-F138-4A5C-976F-8EAC2B608ADB}">
              <a16:predDERef xmlns:a16="http://schemas.microsoft.com/office/drawing/2014/main" pred="{64EFDF3D-1B92-4742-AE3C-7C9DBDD332F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93" name="CmbSeleccioneSedeRegional" hidden="1">
          <a:extLst>
            <a:ext uri="{63B3BB69-23CF-44E3-9099-C40C66FF867C}">
              <a14:compatExt xmlns:a14="http://schemas.microsoft.com/office/drawing/2010/main" spid="_x0000_s1117"/>
            </a:ext>
            <a:ext uri="{FF2B5EF4-FFF2-40B4-BE49-F238E27FC236}">
              <a16:creationId xmlns:a16="http://schemas.microsoft.com/office/drawing/2014/main" id="{AF5791B9-6F14-42E3-9706-68DF0A3ED41E}"/>
            </a:ext>
            <a:ext uri="{147F2762-F138-4A5C-976F-8EAC2B608ADB}">
              <a16:predDERef xmlns:a16="http://schemas.microsoft.com/office/drawing/2014/main" pred="{4D48D702-6F5E-4E35-B2A3-98F8B6B8CC0F}"/>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94" name="CmbSeleccioneSedeRegional" hidden="1">
          <a:extLst>
            <a:ext uri="{63B3BB69-23CF-44E3-9099-C40C66FF867C}">
              <a14:compatExt xmlns:a14="http://schemas.microsoft.com/office/drawing/2010/main" spid="_x0000_s1118"/>
            </a:ext>
            <a:ext uri="{FF2B5EF4-FFF2-40B4-BE49-F238E27FC236}">
              <a16:creationId xmlns:a16="http://schemas.microsoft.com/office/drawing/2014/main" id="{6F4A0107-A823-4AFF-B1CF-A8BF159F9CD0}"/>
            </a:ext>
            <a:ext uri="{147F2762-F138-4A5C-976F-8EAC2B608ADB}">
              <a16:predDERef xmlns:a16="http://schemas.microsoft.com/office/drawing/2014/main" pred="{AF5791B9-6F14-42E3-9706-68DF0A3ED41E}"/>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95" name="CmbSeleccioneSedeRegional" hidden="1">
          <a:extLst>
            <a:ext uri="{63B3BB69-23CF-44E3-9099-C40C66FF867C}">
              <a14:compatExt xmlns:a14="http://schemas.microsoft.com/office/drawing/2010/main" spid="_x0000_s1119"/>
            </a:ext>
            <a:ext uri="{FF2B5EF4-FFF2-40B4-BE49-F238E27FC236}">
              <a16:creationId xmlns:a16="http://schemas.microsoft.com/office/drawing/2014/main" id="{74CBD720-0611-44D9-BF97-AA5E0086E632}"/>
            </a:ext>
            <a:ext uri="{147F2762-F138-4A5C-976F-8EAC2B608ADB}">
              <a16:predDERef xmlns:a16="http://schemas.microsoft.com/office/drawing/2014/main" pred="{6F4A0107-A823-4AFF-B1CF-A8BF159F9CD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96" name="CmbSeleccioneSedeRegional" hidden="1">
          <a:extLst>
            <a:ext uri="{63B3BB69-23CF-44E3-9099-C40C66FF867C}">
              <a14:compatExt xmlns:a14="http://schemas.microsoft.com/office/drawing/2010/main" spid="_x0000_s1120"/>
            </a:ext>
            <a:ext uri="{FF2B5EF4-FFF2-40B4-BE49-F238E27FC236}">
              <a16:creationId xmlns:a16="http://schemas.microsoft.com/office/drawing/2014/main" id="{B12A22C0-BED1-409A-919D-046DD76F6D10}"/>
            </a:ext>
            <a:ext uri="{147F2762-F138-4A5C-976F-8EAC2B608ADB}">
              <a16:predDERef xmlns:a16="http://schemas.microsoft.com/office/drawing/2014/main" pred="{74CBD720-0611-44D9-BF97-AA5E0086E632}"/>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97" name="CmbSeleccioneSedeRegional" hidden="1">
          <a:extLst>
            <a:ext uri="{63B3BB69-23CF-44E3-9099-C40C66FF867C}">
              <a14:compatExt xmlns:a14="http://schemas.microsoft.com/office/drawing/2010/main" spid="_x0000_s1121"/>
            </a:ext>
            <a:ext uri="{FF2B5EF4-FFF2-40B4-BE49-F238E27FC236}">
              <a16:creationId xmlns:a16="http://schemas.microsoft.com/office/drawing/2014/main" id="{42BD2107-140C-41B9-B5DD-CA389443E3CA}"/>
            </a:ext>
            <a:ext uri="{147F2762-F138-4A5C-976F-8EAC2B608ADB}">
              <a16:predDERef xmlns:a16="http://schemas.microsoft.com/office/drawing/2014/main" pred="{B12A22C0-BED1-409A-919D-046DD76F6D1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98" name="CmbSeleccioneSedeRegional" hidden="1">
          <a:extLst>
            <a:ext uri="{63B3BB69-23CF-44E3-9099-C40C66FF867C}">
              <a14:compatExt xmlns:a14="http://schemas.microsoft.com/office/drawing/2010/main" spid="_x0000_s1122"/>
            </a:ext>
            <a:ext uri="{FF2B5EF4-FFF2-40B4-BE49-F238E27FC236}">
              <a16:creationId xmlns:a16="http://schemas.microsoft.com/office/drawing/2014/main" id="{6705C75C-2F52-4BD9-AAD1-5F87CBE41EE8}"/>
            </a:ext>
            <a:ext uri="{147F2762-F138-4A5C-976F-8EAC2B608ADB}">
              <a16:predDERef xmlns:a16="http://schemas.microsoft.com/office/drawing/2014/main" pred="{42BD2107-140C-41B9-B5DD-CA389443E3CA}"/>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16</xdr:col>
      <xdr:colOff>0</xdr:colOff>
      <xdr:row>0</xdr:row>
      <xdr:rowOff>0</xdr:rowOff>
    </xdr:from>
    <xdr:ext cx="1104900" cy="342900"/>
    <xdr:sp macro="" textlink="">
      <xdr:nvSpPr>
        <xdr:cNvPr id="99" name="CmbSeleccioneSedeRegional" hidden="1">
          <a:extLst>
            <a:ext uri="{63B3BB69-23CF-44E3-9099-C40C66FF867C}">
              <a14:compatExt xmlns:a14="http://schemas.microsoft.com/office/drawing/2010/main" spid="_x0000_s1123"/>
            </a:ext>
            <a:ext uri="{FF2B5EF4-FFF2-40B4-BE49-F238E27FC236}">
              <a16:creationId xmlns:a16="http://schemas.microsoft.com/office/drawing/2014/main" id="{C05147D4-C912-49CF-9C5F-E54B1CD79C6A}"/>
            </a:ext>
            <a:ext uri="{147F2762-F138-4A5C-976F-8EAC2B608ADB}">
              <a16:predDERef xmlns:a16="http://schemas.microsoft.com/office/drawing/2014/main" pred="{6705C75C-2F52-4BD9-AAD1-5F87CBE41EE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0</xdr:colOff>
      <xdr:row>0</xdr:row>
      <xdr:rowOff>0</xdr:rowOff>
    </xdr:from>
    <xdr:ext cx="1104900" cy="342900"/>
    <xdr:sp macro="" textlink="">
      <xdr:nvSpPr>
        <xdr:cNvPr id="100" name="CmbSeleccioneSedeRegional" hidden="1">
          <a:extLst>
            <a:ext uri="{63B3BB69-23CF-44E3-9099-C40C66FF867C}">
              <a14:compatExt xmlns:a14="http://schemas.microsoft.com/office/drawing/2010/main" spid="_x0000_s1124"/>
            </a:ext>
            <a:ext uri="{FF2B5EF4-FFF2-40B4-BE49-F238E27FC236}">
              <a16:creationId xmlns:a16="http://schemas.microsoft.com/office/drawing/2014/main" id="{FB68A659-C712-4AEE-9034-3B6CDD3413C4}"/>
            </a:ext>
            <a:ext uri="{147F2762-F138-4A5C-976F-8EAC2B608ADB}">
              <a16:predDERef xmlns:a16="http://schemas.microsoft.com/office/drawing/2014/main" pred="{C05147D4-C912-49CF-9C5F-E54B1CD79C6A}"/>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0</xdr:colOff>
      <xdr:row>0</xdr:row>
      <xdr:rowOff>0</xdr:rowOff>
    </xdr:from>
    <xdr:ext cx="1104900" cy="342900"/>
    <xdr:sp macro="" textlink="">
      <xdr:nvSpPr>
        <xdr:cNvPr id="101" name="CmbSeleccioneSedeRegional" hidden="1">
          <a:extLst>
            <a:ext uri="{63B3BB69-23CF-44E3-9099-C40C66FF867C}">
              <a14:compatExt xmlns:a14="http://schemas.microsoft.com/office/drawing/2010/main" spid="_x0000_s1125"/>
            </a:ext>
            <a:ext uri="{FF2B5EF4-FFF2-40B4-BE49-F238E27FC236}">
              <a16:creationId xmlns:a16="http://schemas.microsoft.com/office/drawing/2014/main" id="{363C0C40-2ED2-493A-A226-76CB44E05E05}"/>
            </a:ext>
            <a:ext uri="{147F2762-F138-4A5C-976F-8EAC2B608ADB}">
              <a16:predDERef xmlns:a16="http://schemas.microsoft.com/office/drawing/2014/main" pred="{FB68A659-C712-4AEE-9034-3B6CDD3413C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0</xdr:colOff>
      <xdr:row>0</xdr:row>
      <xdr:rowOff>0</xdr:rowOff>
    </xdr:from>
    <xdr:ext cx="1104900" cy="342900"/>
    <xdr:sp macro="" textlink="">
      <xdr:nvSpPr>
        <xdr:cNvPr id="102" name="CmbSeleccioneSedeRegional" hidden="1">
          <a:extLst>
            <a:ext uri="{63B3BB69-23CF-44E3-9099-C40C66FF867C}">
              <a14:compatExt xmlns:a14="http://schemas.microsoft.com/office/drawing/2010/main" spid="_x0000_s1126"/>
            </a:ext>
            <a:ext uri="{FF2B5EF4-FFF2-40B4-BE49-F238E27FC236}">
              <a16:creationId xmlns:a16="http://schemas.microsoft.com/office/drawing/2014/main" id="{515F6036-B7BA-4E8C-A919-B9A2209DF209}"/>
            </a:ext>
            <a:ext uri="{147F2762-F138-4A5C-976F-8EAC2B608ADB}">
              <a16:predDERef xmlns:a16="http://schemas.microsoft.com/office/drawing/2014/main" pred="{363C0C40-2ED2-493A-A226-76CB44E05E0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0</xdr:colOff>
      <xdr:row>0</xdr:row>
      <xdr:rowOff>0</xdr:rowOff>
    </xdr:from>
    <xdr:ext cx="1104900" cy="342900"/>
    <xdr:sp macro="" textlink="">
      <xdr:nvSpPr>
        <xdr:cNvPr id="103" name="CmbSeleccioneSedeRegional" hidden="1">
          <a:extLst>
            <a:ext uri="{63B3BB69-23CF-44E3-9099-C40C66FF867C}">
              <a14:compatExt xmlns:a14="http://schemas.microsoft.com/office/drawing/2010/main" spid="_x0000_s1127"/>
            </a:ext>
            <a:ext uri="{FF2B5EF4-FFF2-40B4-BE49-F238E27FC236}">
              <a16:creationId xmlns:a16="http://schemas.microsoft.com/office/drawing/2014/main" id="{E03C4F1A-1D3B-4B72-9A39-24D7DB15110F}"/>
            </a:ext>
            <a:ext uri="{147F2762-F138-4A5C-976F-8EAC2B608ADB}">
              <a16:predDERef xmlns:a16="http://schemas.microsoft.com/office/drawing/2014/main" pred="{515F6036-B7BA-4E8C-A919-B9A2209DF20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0</xdr:colOff>
      <xdr:row>0</xdr:row>
      <xdr:rowOff>0</xdr:rowOff>
    </xdr:from>
    <xdr:ext cx="1104900" cy="342900"/>
    <xdr:sp macro="" textlink="">
      <xdr:nvSpPr>
        <xdr:cNvPr id="104" name="CmbSeleccioneSedeRegional" hidden="1">
          <a:extLst>
            <a:ext uri="{63B3BB69-23CF-44E3-9099-C40C66FF867C}">
              <a14:compatExt xmlns:a14="http://schemas.microsoft.com/office/drawing/2010/main" spid="_x0000_s1128"/>
            </a:ext>
            <a:ext uri="{FF2B5EF4-FFF2-40B4-BE49-F238E27FC236}">
              <a16:creationId xmlns:a16="http://schemas.microsoft.com/office/drawing/2014/main" id="{AF723B5A-81A4-49D1-A0D5-1B55C1DD1AEE}"/>
            </a:ext>
            <a:ext uri="{147F2762-F138-4A5C-976F-8EAC2B608ADB}">
              <a16:predDERef xmlns:a16="http://schemas.microsoft.com/office/drawing/2014/main" pred="{E03C4F1A-1D3B-4B72-9A39-24D7DB15110F}"/>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0</xdr:colOff>
      <xdr:row>0</xdr:row>
      <xdr:rowOff>0</xdr:rowOff>
    </xdr:from>
    <xdr:ext cx="1104900" cy="342900"/>
    <xdr:sp macro="" textlink="">
      <xdr:nvSpPr>
        <xdr:cNvPr id="105" name="CmbSeleccioneSedeRegional" hidden="1">
          <a:extLst>
            <a:ext uri="{63B3BB69-23CF-44E3-9099-C40C66FF867C}">
              <a14:compatExt xmlns:a14="http://schemas.microsoft.com/office/drawing/2010/main" spid="_x0000_s1129"/>
            </a:ext>
            <a:ext uri="{FF2B5EF4-FFF2-40B4-BE49-F238E27FC236}">
              <a16:creationId xmlns:a16="http://schemas.microsoft.com/office/drawing/2014/main" id="{04074B81-CD43-4B73-81A5-4ED028A16EDC}"/>
            </a:ext>
            <a:ext uri="{147F2762-F138-4A5C-976F-8EAC2B608ADB}">
              <a16:predDERef xmlns:a16="http://schemas.microsoft.com/office/drawing/2014/main" pred="{AF723B5A-81A4-49D1-A0D5-1B55C1DD1AEE}"/>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16</xdr:col>
      <xdr:colOff>0</xdr:colOff>
      <xdr:row>0</xdr:row>
      <xdr:rowOff>0</xdr:rowOff>
    </xdr:from>
    <xdr:ext cx="1104900" cy="342900"/>
    <xdr:sp macro="" textlink="">
      <xdr:nvSpPr>
        <xdr:cNvPr id="106" name="CmbSeleccioneSedeRegional" hidden="1">
          <a:extLst>
            <a:ext uri="{63B3BB69-23CF-44E3-9099-C40C66FF867C}">
              <a14:compatExt xmlns:a14="http://schemas.microsoft.com/office/drawing/2010/main" spid="_x0000_s1130"/>
            </a:ext>
            <a:ext uri="{FF2B5EF4-FFF2-40B4-BE49-F238E27FC236}">
              <a16:creationId xmlns:a16="http://schemas.microsoft.com/office/drawing/2014/main" id="{46268C00-AE74-46A6-ABC6-757B505913BC}"/>
            </a:ext>
            <a:ext uri="{147F2762-F138-4A5C-976F-8EAC2B608ADB}">
              <a16:predDERef xmlns:a16="http://schemas.microsoft.com/office/drawing/2014/main" pred="{04074B81-CD43-4B73-81A5-4ED028A16EDC}"/>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editAs="oneCell">
    <xdr:from>
      <xdr:col>16</xdr:col>
      <xdr:colOff>0</xdr:colOff>
      <xdr:row>0</xdr:row>
      <xdr:rowOff>0</xdr:rowOff>
    </xdr:from>
    <xdr:to>
      <xdr:col>16</xdr:col>
      <xdr:colOff>1104900</xdr:colOff>
      <xdr:row>1</xdr:row>
      <xdr:rowOff>162169</xdr:rowOff>
    </xdr:to>
    <xdr:sp macro="" textlink="">
      <xdr:nvSpPr>
        <xdr:cNvPr id="108" name="CmbSeleccioneSedeRegional" hidden="1">
          <a:extLst>
            <a:ext uri="{63B3BB69-23CF-44E3-9099-C40C66FF867C}">
              <a14:compatExt xmlns:a14="http://schemas.microsoft.com/office/drawing/2010/main" spid="_x0000_s1132"/>
            </a:ext>
            <a:ext uri="{FF2B5EF4-FFF2-40B4-BE49-F238E27FC236}">
              <a16:creationId xmlns:a16="http://schemas.microsoft.com/office/drawing/2014/main" id="{0F2A3D69-163B-4DFB-8095-282EE72419CF}"/>
            </a:ext>
            <a:ext uri="{147F2762-F138-4A5C-976F-8EAC2B608ADB}">
              <a16:predDERef xmlns:a16="http://schemas.microsoft.com/office/drawing/2014/main" pred="{46268C00-AE74-46A6-ABC6-757B505913BC}"/>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109" name="CmbSeleccioneSedeRegional" hidden="1">
          <a:extLst>
            <a:ext uri="{63B3BB69-23CF-44E3-9099-C40C66FF867C}">
              <a14:compatExt xmlns:a14="http://schemas.microsoft.com/office/drawing/2010/main" spid="_x0000_s1133"/>
            </a:ext>
            <a:ext uri="{FF2B5EF4-FFF2-40B4-BE49-F238E27FC236}">
              <a16:creationId xmlns:a16="http://schemas.microsoft.com/office/drawing/2014/main" id="{9D41A8A5-CCCE-4354-9BDE-493CEDAD16BA}"/>
            </a:ext>
            <a:ext uri="{147F2762-F138-4A5C-976F-8EAC2B608ADB}">
              <a16:predDERef xmlns:a16="http://schemas.microsoft.com/office/drawing/2014/main" pred="{0F2A3D69-163B-4DFB-8095-282EE72419CF}"/>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110" name="CmbSeleccioneSedeRegional" hidden="1">
          <a:extLst>
            <a:ext uri="{63B3BB69-23CF-44E3-9099-C40C66FF867C}">
              <a14:compatExt xmlns:a14="http://schemas.microsoft.com/office/drawing/2010/main" spid="_x0000_s1134"/>
            </a:ext>
            <a:ext uri="{FF2B5EF4-FFF2-40B4-BE49-F238E27FC236}">
              <a16:creationId xmlns:a16="http://schemas.microsoft.com/office/drawing/2014/main" id="{102341B7-3FE5-4D75-9B16-A2DA67D8B6F3}"/>
            </a:ext>
            <a:ext uri="{147F2762-F138-4A5C-976F-8EAC2B608ADB}">
              <a16:predDERef xmlns:a16="http://schemas.microsoft.com/office/drawing/2014/main" pred="{9D41A8A5-CCCE-4354-9BDE-493CEDAD16BA}"/>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111" name="CmbSeleccioneSedeRegional" hidden="1">
          <a:extLst>
            <a:ext uri="{63B3BB69-23CF-44E3-9099-C40C66FF867C}">
              <a14:compatExt xmlns:a14="http://schemas.microsoft.com/office/drawing/2010/main" spid="_x0000_s1135"/>
            </a:ext>
            <a:ext uri="{FF2B5EF4-FFF2-40B4-BE49-F238E27FC236}">
              <a16:creationId xmlns:a16="http://schemas.microsoft.com/office/drawing/2014/main" id="{D9EB7CA7-06DA-4C01-8809-4C6B2E2B4C2E}"/>
            </a:ext>
            <a:ext uri="{147F2762-F138-4A5C-976F-8EAC2B608ADB}">
              <a16:predDERef xmlns:a16="http://schemas.microsoft.com/office/drawing/2014/main" pred="{102341B7-3FE5-4D75-9B16-A2DA67D8B6F3}"/>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112" name="CmbSeleccioneSedeRegional" hidden="1">
          <a:extLst>
            <a:ext uri="{63B3BB69-23CF-44E3-9099-C40C66FF867C}">
              <a14:compatExt xmlns:a14="http://schemas.microsoft.com/office/drawing/2010/main" spid="_x0000_s1136"/>
            </a:ext>
            <a:ext uri="{FF2B5EF4-FFF2-40B4-BE49-F238E27FC236}">
              <a16:creationId xmlns:a16="http://schemas.microsoft.com/office/drawing/2014/main" id="{0C8063E0-5349-4EC4-9580-D35DB718BB95}"/>
            </a:ext>
            <a:ext uri="{147F2762-F138-4A5C-976F-8EAC2B608ADB}">
              <a16:predDERef xmlns:a16="http://schemas.microsoft.com/office/drawing/2014/main" pred="{D9EB7CA7-06DA-4C01-8809-4C6B2E2B4C2E}"/>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113" name="CmbSeleccioneSedeRegional" hidden="1">
          <a:extLst>
            <a:ext uri="{63B3BB69-23CF-44E3-9099-C40C66FF867C}">
              <a14:compatExt xmlns:a14="http://schemas.microsoft.com/office/drawing/2010/main" spid="_x0000_s1137"/>
            </a:ext>
            <a:ext uri="{FF2B5EF4-FFF2-40B4-BE49-F238E27FC236}">
              <a16:creationId xmlns:a16="http://schemas.microsoft.com/office/drawing/2014/main" id="{D28E12F3-7D62-4759-A4EB-8E2758D8F1A9}"/>
            </a:ext>
            <a:ext uri="{147F2762-F138-4A5C-976F-8EAC2B608ADB}">
              <a16:predDERef xmlns:a16="http://schemas.microsoft.com/office/drawing/2014/main" pred="{0C8063E0-5349-4EC4-9580-D35DB718BB95}"/>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114" name="CmbSeleccioneSedeRegional" hidden="1">
          <a:extLst>
            <a:ext uri="{63B3BB69-23CF-44E3-9099-C40C66FF867C}">
              <a14:compatExt xmlns:a14="http://schemas.microsoft.com/office/drawing/2010/main" spid="_x0000_s1138"/>
            </a:ext>
            <a:ext uri="{FF2B5EF4-FFF2-40B4-BE49-F238E27FC236}">
              <a16:creationId xmlns:a16="http://schemas.microsoft.com/office/drawing/2014/main" id="{3405EFA8-08AB-4C0D-B542-1CBEDB2C3FB0}"/>
            </a:ext>
            <a:ext uri="{147F2762-F138-4A5C-976F-8EAC2B608ADB}">
              <a16:predDERef xmlns:a16="http://schemas.microsoft.com/office/drawing/2014/main" pred="{D28E12F3-7D62-4759-A4EB-8E2758D8F1A9}"/>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pic>
      <xdr:nvPicPr>
        <xdr:cNvPr id="1027" name="CmbSeleccioneSedeRegional">
          <a:extLst>
            <a:ext uri="{FF2B5EF4-FFF2-40B4-BE49-F238E27FC236}">
              <a16:creationId xmlns:a16="http://schemas.microsoft.com/office/drawing/2014/main" id="{586B0293-B5B2-4A8A-8F43-95CF8C54C514}"/>
            </a:ext>
            <a:ext uri="{147F2762-F138-4A5C-976F-8EAC2B608ADB}">
              <a16:predDERef xmlns:a16="http://schemas.microsoft.com/office/drawing/2014/main" pred="{3405EFA8-08AB-4C0D-B542-1CBEDB2C3FB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2968418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28" name="Picture 4">
          <a:extLst>
            <a:ext uri="{FF2B5EF4-FFF2-40B4-BE49-F238E27FC236}">
              <a16:creationId xmlns:a16="http://schemas.microsoft.com/office/drawing/2014/main" id="{6970B967-16AE-421D-9044-A77B34D8BE10}"/>
            </a:ext>
            <a:ext uri="{147F2762-F138-4A5C-976F-8EAC2B608ADB}">
              <a16:predDERef xmlns:a16="http://schemas.microsoft.com/office/drawing/2014/main" pred="{586B0293-B5B2-4A8A-8F43-95CF8C54C514}"/>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2973619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29" name="Picture 5">
          <a:extLst>
            <a:ext uri="{FF2B5EF4-FFF2-40B4-BE49-F238E27FC236}">
              <a16:creationId xmlns:a16="http://schemas.microsoft.com/office/drawing/2014/main" id="{EAA782BD-97E5-4053-9880-4DD4D764651F}"/>
            </a:ext>
            <a:ext uri="{147F2762-F138-4A5C-976F-8EAC2B608ADB}">
              <a16:predDERef xmlns:a16="http://schemas.microsoft.com/office/drawing/2014/main" pred="{6970B967-16AE-421D-9044-A77B34D8BE1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2978819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30" name="Picture 6">
          <a:extLst>
            <a:ext uri="{FF2B5EF4-FFF2-40B4-BE49-F238E27FC236}">
              <a16:creationId xmlns:a16="http://schemas.microsoft.com/office/drawing/2014/main" id="{5D37F73A-CBFA-4C91-95BF-72052B1422E5}"/>
            </a:ext>
            <a:ext uri="{147F2762-F138-4A5C-976F-8EAC2B608ADB}">
              <a16:predDERef xmlns:a16="http://schemas.microsoft.com/office/drawing/2014/main" pred="{EAA782BD-97E5-4053-9880-4DD4D764651F}"/>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2978819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31" name="Picture 7">
          <a:extLst>
            <a:ext uri="{FF2B5EF4-FFF2-40B4-BE49-F238E27FC236}">
              <a16:creationId xmlns:a16="http://schemas.microsoft.com/office/drawing/2014/main" id="{DA6B8724-876E-4BD4-A59C-6B51CC75A458}"/>
            </a:ext>
            <a:ext uri="{147F2762-F138-4A5C-976F-8EAC2B608ADB}">
              <a16:predDERef xmlns:a16="http://schemas.microsoft.com/office/drawing/2014/main" pred="{5D37F73A-CBFA-4C91-95BF-72052B1422E5}"/>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2984020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32" name="Picture 8">
          <a:extLst>
            <a:ext uri="{FF2B5EF4-FFF2-40B4-BE49-F238E27FC236}">
              <a16:creationId xmlns:a16="http://schemas.microsoft.com/office/drawing/2014/main" id="{82DBCD8E-A735-4735-80B7-1ABC9783977B}"/>
            </a:ext>
            <a:ext uri="{147F2762-F138-4A5C-976F-8EAC2B608ADB}">
              <a16:predDERef xmlns:a16="http://schemas.microsoft.com/office/drawing/2014/main" pred="{DA6B8724-876E-4BD4-A59C-6B51CC75A458}"/>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2989221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33" name="Picture 9">
          <a:extLst>
            <a:ext uri="{FF2B5EF4-FFF2-40B4-BE49-F238E27FC236}">
              <a16:creationId xmlns:a16="http://schemas.microsoft.com/office/drawing/2014/main" id="{CE62CB32-C335-41A5-A187-D61C2B22060E}"/>
            </a:ext>
            <a:ext uri="{147F2762-F138-4A5C-976F-8EAC2B608ADB}">
              <a16:predDERef xmlns:a16="http://schemas.microsoft.com/office/drawing/2014/main" pred="{82DBCD8E-A735-4735-80B7-1ABC9783977B}"/>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29944218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34" name="Picture 10">
          <a:extLst>
            <a:ext uri="{FF2B5EF4-FFF2-40B4-BE49-F238E27FC236}">
              <a16:creationId xmlns:a16="http://schemas.microsoft.com/office/drawing/2014/main" id="{4245DBE7-D7F8-488A-B5E1-E74EB48143B8}"/>
            </a:ext>
            <a:ext uri="{147F2762-F138-4A5C-976F-8EAC2B608ADB}">
              <a16:predDERef xmlns:a16="http://schemas.microsoft.com/office/drawing/2014/main" pred="{CE62CB32-C335-41A5-A187-D61C2B22060E}"/>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2999622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35" name="Picture 11">
          <a:extLst>
            <a:ext uri="{FF2B5EF4-FFF2-40B4-BE49-F238E27FC236}">
              <a16:creationId xmlns:a16="http://schemas.microsoft.com/office/drawing/2014/main" id="{1C000B59-AD45-4135-8386-6351972209AD}"/>
            </a:ext>
            <a:ext uri="{147F2762-F138-4A5C-976F-8EAC2B608ADB}">
              <a16:predDERef xmlns:a16="http://schemas.microsoft.com/office/drawing/2014/main" pred="{4245DBE7-D7F8-488A-B5E1-E74EB48143B8}"/>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004823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36" name="Picture 12">
          <a:extLst>
            <a:ext uri="{FF2B5EF4-FFF2-40B4-BE49-F238E27FC236}">
              <a16:creationId xmlns:a16="http://schemas.microsoft.com/office/drawing/2014/main" id="{9456D818-F5E2-4381-A2A0-13D412E62971}"/>
            </a:ext>
            <a:ext uri="{147F2762-F138-4A5C-976F-8EAC2B608ADB}">
              <a16:predDERef xmlns:a16="http://schemas.microsoft.com/office/drawing/2014/main" pred="{1C000B59-AD45-4135-8386-6351972209AD}"/>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0100238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37" name="Picture 13">
          <a:extLst>
            <a:ext uri="{FF2B5EF4-FFF2-40B4-BE49-F238E27FC236}">
              <a16:creationId xmlns:a16="http://schemas.microsoft.com/office/drawing/2014/main" id="{B1A97A40-EA96-4EF1-B64C-35D6892B8FA2}"/>
            </a:ext>
            <a:ext uri="{147F2762-F138-4A5C-976F-8EAC2B608ADB}">
              <a16:predDERef xmlns:a16="http://schemas.microsoft.com/office/drawing/2014/main" pred="{9456D818-F5E2-4381-A2A0-13D412E62971}"/>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0152244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38" name="Picture 14">
          <a:extLst>
            <a:ext uri="{FF2B5EF4-FFF2-40B4-BE49-F238E27FC236}">
              <a16:creationId xmlns:a16="http://schemas.microsoft.com/office/drawing/2014/main" id="{93CA9D41-38CB-45B5-BEE4-A39ACE4930F7}"/>
            </a:ext>
            <a:ext uri="{147F2762-F138-4A5C-976F-8EAC2B608ADB}">
              <a16:predDERef xmlns:a16="http://schemas.microsoft.com/office/drawing/2014/main" pred="{B1A97A40-EA96-4EF1-B64C-35D6892B8FA2}"/>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020425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39" name="Picture 15">
          <a:extLst>
            <a:ext uri="{FF2B5EF4-FFF2-40B4-BE49-F238E27FC236}">
              <a16:creationId xmlns:a16="http://schemas.microsoft.com/office/drawing/2014/main" id="{E4001DD9-10FD-4A10-AE6F-320CF90F4E69}"/>
            </a:ext>
            <a:ext uri="{147F2762-F138-4A5C-976F-8EAC2B608ADB}">
              <a16:predDERef xmlns:a16="http://schemas.microsoft.com/office/drawing/2014/main" pred="{93CA9D41-38CB-45B5-BEE4-A39ACE4930F7}"/>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0256257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40" name="Picture 16">
          <a:extLst>
            <a:ext uri="{FF2B5EF4-FFF2-40B4-BE49-F238E27FC236}">
              <a16:creationId xmlns:a16="http://schemas.microsoft.com/office/drawing/2014/main" id="{2A6D87A7-2F82-42E5-B411-4379167B01BC}"/>
            </a:ext>
            <a:ext uri="{147F2762-F138-4A5C-976F-8EAC2B608ADB}">
              <a16:predDERef xmlns:a16="http://schemas.microsoft.com/office/drawing/2014/main" pred="{E4001DD9-10FD-4A10-AE6F-320CF90F4E69}"/>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0308264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41" name="Picture 17">
          <a:extLst>
            <a:ext uri="{FF2B5EF4-FFF2-40B4-BE49-F238E27FC236}">
              <a16:creationId xmlns:a16="http://schemas.microsoft.com/office/drawing/2014/main" id="{47391313-496D-443F-B3FC-63544D7641E4}"/>
            </a:ext>
            <a:ext uri="{147F2762-F138-4A5C-976F-8EAC2B608ADB}">
              <a16:predDERef xmlns:a16="http://schemas.microsoft.com/office/drawing/2014/main" pred="{2A6D87A7-2F82-42E5-B411-4379167B01BC}"/>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0360270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42" name="Picture 18">
          <a:extLst>
            <a:ext uri="{FF2B5EF4-FFF2-40B4-BE49-F238E27FC236}">
              <a16:creationId xmlns:a16="http://schemas.microsoft.com/office/drawing/2014/main" id="{414D7DF2-7098-46FA-866C-B54A2296565E}"/>
            </a:ext>
            <a:ext uri="{147F2762-F138-4A5C-976F-8EAC2B608ADB}">
              <a16:predDERef xmlns:a16="http://schemas.microsoft.com/office/drawing/2014/main" pred="{47391313-496D-443F-B3FC-63544D7641E4}"/>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041227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43" name="Picture 19">
          <a:extLst>
            <a:ext uri="{FF2B5EF4-FFF2-40B4-BE49-F238E27FC236}">
              <a16:creationId xmlns:a16="http://schemas.microsoft.com/office/drawing/2014/main" id="{37314140-A51B-45AD-9825-868BDC19C1CB}"/>
            </a:ext>
            <a:ext uri="{147F2762-F138-4A5C-976F-8EAC2B608ADB}">
              <a16:predDERef xmlns:a16="http://schemas.microsoft.com/office/drawing/2014/main" pred="{414D7DF2-7098-46FA-866C-B54A2296565E}"/>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0464283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44" name="Picture 20">
          <a:extLst>
            <a:ext uri="{FF2B5EF4-FFF2-40B4-BE49-F238E27FC236}">
              <a16:creationId xmlns:a16="http://schemas.microsoft.com/office/drawing/2014/main" id="{0B19A629-98BF-40E8-93A6-66DB39DAC373}"/>
            </a:ext>
            <a:ext uri="{147F2762-F138-4A5C-976F-8EAC2B608ADB}">
              <a16:predDERef xmlns:a16="http://schemas.microsoft.com/office/drawing/2014/main" pred="{37314140-A51B-45AD-9825-868BDC19C1CB}"/>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0516290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45" name="Picture 21">
          <a:extLst>
            <a:ext uri="{FF2B5EF4-FFF2-40B4-BE49-F238E27FC236}">
              <a16:creationId xmlns:a16="http://schemas.microsoft.com/office/drawing/2014/main" id="{587676C7-9502-4A32-A63E-7B12C37F5F7C}"/>
            </a:ext>
            <a:ext uri="{147F2762-F138-4A5C-976F-8EAC2B608ADB}">
              <a16:predDERef xmlns:a16="http://schemas.microsoft.com/office/drawing/2014/main" pred="{0B19A629-98BF-40E8-93A6-66DB39DAC373}"/>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0568296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46" name="Picture 22">
          <a:extLst>
            <a:ext uri="{FF2B5EF4-FFF2-40B4-BE49-F238E27FC236}">
              <a16:creationId xmlns:a16="http://schemas.microsoft.com/office/drawing/2014/main" id="{8B9389C7-5CF2-4D89-AB01-0E9B7D774F3C}"/>
            </a:ext>
            <a:ext uri="{147F2762-F138-4A5C-976F-8EAC2B608ADB}">
              <a16:predDERef xmlns:a16="http://schemas.microsoft.com/office/drawing/2014/main" pred="{587676C7-9502-4A32-A63E-7B12C37F5F7C}"/>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0620303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47" name="Picture 23">
          <a:extLst>
            <a:ext uri="{FF2B5EF4-FFF2-40B4-BE49-F238E27FC236}">
              <a16:creationId xmlns:a16="http://schemas.microsoft.com/office/drawing/2014/main" id="{5AA255BF-F09F-41B1-9490-C44C254E7F5A}"/>
            </a:ext>
            <a:ext uri="{147F2762-F138-4A5C-976F-8EAC2B608ADB}">
              <a16:predDERef xmlns:a16="http://schemas.microsoft.com/office/drawing/2014/main" pred="{8B9389C7-5CF2-4D89-AB01-0E9B7D774F3C}"/>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0672309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48" name="Picture 24">
          <a:extLst>
            <a:ext uri="{FF2B5EF4-FFF2-40B4-BE49-F238E27FC236}">
              <a16:creationId xmlns:a16="http://schemas.microsoft.com/office/drawing/2014/main" id="{F0EADEA1-564D-4EA1-835A-99E4EF880032}"/>
            </a:ext>
            <a:ext uri="{147F2762-F138-4A5C-976F-8EAC2B608ADB}">
              <a16:predDERef xmlns:a16="http://schemas.microsoft.com/office/drawing/2014/main" pred="{5AA255BF-F09F-41B1-9490-C44C254E7F5A}"/>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072431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49" name="Picture 25">
          <a:extLst>
            <a:ext uri="{FF2B5EF4-FFF2-40B4-BE49-F238E27FC236}">
              <a16:creationId xmlns:a16="http://schemas.microsoft.com/office/drawing/2014/main" id="{9C3C4FE7-001A-4F64-9462-4CFF029EE86D}"/>
            </a:ext>
            <a:ext uri="{147F2762-F138-4A5C-976F-8EAC2B608ADB}">
              <a16:predDERef xmlns:a16="http://schemas.microsoft.com/office/drawing/2014/main" pred="{F0EADEA1-564D-4EA1-835A-99E4EF880032}"/>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077632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50" name="Picture 26">
          <a:extLst>
            <a:ext uri="{FF2B5EF4-FFF2-40B4-BE49-F238E27FC236}">
              <a16:creationId xmlns:a16="http://schemas.microsoft.com/office/drawing/2014/main" id="{CC391B18-E3AE-45C5-A33A-06D6B2D17D05}"/>
            </a:ext>
            <a:ext uri="{147F2762-F138-4A5C-976F-8EAC2B608ADB}">
              <a16:predDERef xmlns:a16="http://schemas.microsoft.com/office/drawing/2014/main" pred="{9C3C4FE7-001A-4F64-9462-4CFF029EE86D}"/>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082832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51" name="Picture 27">
          <a:extLst>
            <a:ext uri="{FF2B5EF4-FFF2-40B4-BE49-F238E27FC236}">
              <a16:creationId xmlns:a16="http://schemas.microsoft.com/office/drawing/2014/main" id="{95867735-3058-48BD-9284-3575F48613D2}"/>
            </a:ext>
            <a:ext uri="{147F2762-F138-4A5C-976F-8EAC2B608ADB}">
              <a16:predDERef xmlns:a16="http://schemas.microsoft.com/office/drawing/2014/main" pred="{CC391B18-E3AE-45C5-A33A-06D6B2D17D05}"/>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088033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52" name="Picture 28">
          <a:extLst>
            <a:ext uri="{FF2B5EF4-FFF2-40B4-BE49-F238E27FC236}">
              <a16:creationId xmlns:a16="http://schemas.microsoft.com/office/drawing/2014/main" id="{3FDD8459-AA0C-433B-A4ED-216CDDECFF26}"/>
            </a:ext>
            <a:ext uri="{147F2762-F138-4A5C-976F-8EAC2B608ADB}">
              <a16:predDERef xmlns:a16="http://schemas.microsoft.com/office/drawing/2014/main" pred="{95867735-3058-48BD-9284-3575F48613D2}"/>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0984348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53" name="Picture 29">
          <a:extLst>
            <a:ext uri="{FF2B5EF4-FFF2-40B4-BE49-F238E27FC236}">
              <a16:creationId xmlns:a16="http://schemas.microsoft.com/office/drawing/2014/main" id="{F9B2EADE-6938-4C8E-85E9-D838765AE7A7}"/>
            </a:ext>
            <a:ext uri="{147F2762-F138-4A5C-976F-8EAC2B608ADB}">
              <a16:predDERef xmlns:a16="http://schemas.microsoft.com/office/drawing/2014/main" pred="{3FDD8459-AA0C-433B-A4ED-216CDDECFF26}"/>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103635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54" name="Picture 30">
          <a:extLst>
            <a:ext uri="{FF2B5EF4-FFF2-40B4-BE49-F238E27FC236}">
              <a16:creationId xmlns:a16="http://schemas.microsoft.com/office/drawing/2014/main" id="{9064196A-6868-44FA-AE99-402AFDCC03A1}"/>
            </a:ext>
            <a:ext uri="{147F2762-F138-4A5C-976F-8EAC2B608ADB}">
              <a16:predDERef xmlns:a16="http://schemas.microsoft.com/office/drawing/2014/main" pred="{F9B2EADE-6938-4C8E-85E9-D838765AE7A7}"/>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108836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55" name="Picture 31">
          <a:extLst>
            <a:ext uri="{FF2B5EF4-FFF2-40B4-BE49-F238E27FC236}">
              <a16:creationId xmlns:a16="http://schemas.microsoft.com/office/drawing/2014/main" id="{7D1F9457-5CEF-4E99-B13F-A52457AC4F09}"/>
            </a:ext>
            <a:ext uri="{147F2762-F138-4A5C-976F-8EAC2B608ADB}">
              <a16:predDERef xmlns:a16="http://schemas.microsoft.com/office/drawing/2014/main" pred="{9064196A-6868-44FA-AE99-402AFDCC03A1}"/>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1140368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56" name="Picture 32">
          <a:extLst>
            <a:ext uri="{FF2B5EF4-FFF2-40B4-BE49-F238E27FC236}">
              <a16:creationId xmlns:a16="http://schemas.microsoft.com/office/drawing/2014/main" id="{B4A43F6E-D7EE-4772-B7B7-EC361377E098}"/>
            </a:ext>
            <a:ext uri="{147F2762-F138-4A5C-976F-8EAC2B608ADB}">
              <a16:predDERef xmlns:a16="http://schemas.microsoft.com/office/drawing/2014/main" pred="{7D1F9457-5CEF-4E99-B13F-A52457AC4F09}"/>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1192374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57" name="Picture 33">
          <a:extLst>
            <a:ext uri="{FF2B5EF4-FFF2-40B4-BE49-F238E27FC236}">
              <a16:creationId xmlns:a16="http://schemas.microsoft.com/office/drawing/2014/main" id="{8290CFC9-8ACC-480B-B95A-0E571E447C5F}"/>
            </a:ext>
            <a:ext uri="{147F2762-F138-4A5C-976F-8EAC2B608ADB}">
              <a16:predDERef xmlns:a16="http://schemas.microsoft.com/office/drawing/2014/main" pred="{B4A43F6E-D7EE-4772-B7B7-EC361377E098}"/>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124438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58" name="Picture 34">
          <a:extLst>
            <a:ext uri="{FF2B5EF4-FFF2-40B4-BE49-F238E27FC236}">
              <a16:creationId xmlns:a16="http://schemas.microsoft.com/office/drawing/2014/main" id="{7E60AC1E-B23E-4BDC-AB5A-56845E1F4110}"/>
            </a:ext>
            <a:ext uri="{147F2762-F138-4A5C-976F-8EAC2B608ADB}">
              <a16:predDERef xmlns:a16="http://schemas.microsoft.com/office/drawing/2014/main" pred="{8290CFC9-8ACC-480B-B95A-0E571E447C5F}"/>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1296387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59" name="Picture 35">
          <a:extLst>
            <a:ext uri="{FF2B5EF4-FFF2-40B4-BE49-F238E27FC236}">
              <a16:creationId xmlns:a16="http://schemas.microsoft.com/office/drawing/2014/main" id="{35AEBB04-162E-472B-9C72-8984663C52A2}"/>
            </a:ext>
            <a:ext uri="{147F2762-F138-4A5C-976F-8EAC2B608ADB}">
              <a16:predDERef xmlns:a16="http://schemas.microsoft.com/office/drawing/2014/main" pred="{7E60AC1E-B23E-4BDC-AB5A-56845E1F411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1348394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60" name="Picture 36">
          <a:extLst>
            <a:ext uri="{FF2B5EF4-FFF2-40B4-BE49-F238E27FC236}">
              <a16:creationId xmlns:a16="http://schemas.microsoft.com/office/drawing/2014/main" id="{5E1C6AC7-F2AB-454B-9206-C46EF5463075}"/>
            </a:ext>
            <a:ext uri="{147F2762-F138-4A5C-976F-8EAC2B608ADB}">
              <a16:predDERef xmlns:a16="http://schemas.microsoft.com/office/drawing/2014/main" pred="{35AEBB04-162E-472B-9C72-8984663C52A2}"/>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1400400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61" name="Picture 37">
          <a:extLst>
            <a:ext uri="{FF2B5EF4-FFF2-40B4-BE49-F238E27FC236}">
              <a16:creationId xmlns:a16="http://schemas.microsoft.com/office/drawing/2014/main" id="{0E2DFD9B-2853-4852-8A72-02F87CDAB420}"/>
            </a:ext>
            <a:ext uri="{147F2762-F138-4A5C-976F-8EAC2B608ADB}">
              <a16:predDERef xmlns:a16="http://schemas.microsoft.com/office/drawing/2014/main" pred="{5E1C6AC7-F2AB-454B-9206-C46EF5463075}"/>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145240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62" name="Picture 38">
          <a:extLst>
            <a:ext uri="{FF2B5EF4-FFF2-40B4-BE49-F238E27FC236}">
              <a16:creationId xmlns:a16="http://schemas.microsoft.com/office/drawing/2014/main" id="{C39FA37A-36AE-40F9-9DE4-77F448C5E103}"/>
            </a:ext>
            <a:ext uri="{147F2762-F138-4A5C-976F-8EAC2B608ADB}">
              <a16:predDERef xmlns:a16="http://schemas.microsoft.com/office/drawing/2014/main" pred="{0E2DFD9B-2853-4852-8A72-02F87CDAB42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1504413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63" name="Picture 39">
          <a:extLst>
            <a:ext uri="{FF2B5EF4-FFF2-40B4-BE49-F238E27FC236}">
              <a16:creationId xmlns:a16="http://schemas.microsoft.com/office/drawing/2014/main" id="{293E77CE-E67C-47BC-A0B4-CD7D37D47507}"/>
            </a:ext>
            <a:ext uri="{147F2762-F138-4A5C-976F-8EAC2B608ADB}">
              <a16:predDERef xmlns:a16="http://schemas.microsoft.com/office/drawing/2014/main" pred="{C39FA37A-36AE-40F9-9DE4-77F448C5E103}"/>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1556420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64" name="Picture 40">
          <a:extLst>
            <a:ext uri="{FF2B5EF4-FFF2-40B4-BE49-F238E27FC236}">
              <a16:creationId xmlns:a16="http://schemas.microsoft.com/office/drawing/2014/main" id="{98D9F3E9-0441-4FA2-AA64-DCCF38BD4AD0}"/>
            </a:ext>
            <a:ext uri="{147F2762-F138-4A5C-976F-8EAC2B608ADB}">
              <a16:predDERef xmlns:a16="http://schemas.microsoft.com/office/drawing/2014/main" pred="{293E77CE-E67C-47BC-A0B4-CD7D37D47507}"/>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1608426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65" name="Picture 41">
          <a:extLst>
            <a:ext uri="{FF2B5EF4-FFF2-40B4-BE49-F238E27FC236}">
              <a16:creationId xmlns:a16="http://schemas.microsoft.com/office/drawing/2014/main" id="{83A4391E-18D9-4E27-9AD8-50B1067E8D01}"/>
            </a:ext>
            <a:ext uri="{147F2762-F138-4A5C-976F-8EAC2B608ADB}">
              <a16:predDERef xmlns:a16="http://schemas.microsoft.com/office/drawing/2014/main" pred="{98D9F3E9-0441-4FA2-AA64-DCCF38BD4AD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1660433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66" name="Picture 42">
          <a:extLst>
            <a:ext uri="{FF2B5EF4-FFF2-40B4-BE49-F238E27FC236}">
              <a16:creationId xmlns:a16="http://schemas.microsoft.com/office/drawing/2014/main" id="{0E693C9B-0F34-4A92-8439-30D2CC2C8647}"/>
            </a:ext>
            <a:ext uri="{147F2762-F138-4A5C-976F-8EAC2B608ADB}">
              <a16:predDERef xmlns:a16="http://schemas.microsoft.com/office/drawing/2014/main" pred="{83A4391E-18D9-4E27-9AD8-50B1067E8D01}"/>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1712439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67" name="Picture 43">
          <a:extLst>
            <a:ext uri="{FF2B5EF4-FFF2-40B4-BE49-F238E27FC236}">
              <a16:creationId xmlns:a16="http://schemas.microsoft.com/office/drawing/2014/main" id="{E406F72C-61F6-464D-8685-A79CF2CBF4FE}"/>
            </a:ext>
            <a:ext uri="{147F2762-F138-4A5C-976F-8EAC2B608ADB}">
              <a16:predDERef xmlns:a16="http://schemas.microsoft.com/office/drawing/2014/main" pred="{0E693C9B-0F34-4A92-8439-30D2CC2C8647}"/>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176444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68" name="Picture 44">
          <a:extLst>
            <a:ext uri="{FF2B5EF4-FFF2-40B4-BE49-F238E27FC236}">
              <a16:creationId xmlns:a16="http://schemas.microsoft.com/office/drawing/2014/main" id="{528D2A3B-0A40-44B7-9007-AF78B296209C}"/>
            </a:ext>
            <a:ext uri="{147F2762-F138-4A5C-976F-8EAC2B608ADB}">
              <a16:predDERef xmlns:a16="http://schemas.microsoft.com/office/drawing/2014/main" pred="{E406F72C-61F6-464D-8685-A79CF2CBF4FE}"/>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181645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69" name="Picture 45">
          <a:extLst>
            <a:ext uri="{FF2B5EF4-FFF2-40B4-BE49-F238E27FC236}">
              <a16:creationId xmlns:a16="http://schemas.microsoft.com/office/drawing/2014/main" id="{8432AB01-7759-4A57-97DB-52E901EBA99F}"/>
            </a:ext>
            <a:ext uri="{147F2762-F138-4A5C-976F-8EAC2B608ADB}">
              <a16:predDERef xmlns:a16="http://schemas.microsoft.com/office/drawing/2014/main" pred="{528D2A3B-0A40-44B7-9007-AF78B296209C}"/>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186845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70" name="Picture 46">
          <a:extLst>
            <a:ext uri="{FF2B5EF4-FFF2-40B4-BE49-F238E27FC236}">
              <a16:creationId xmlns:a16="http://schemas.microsoft.com/office/drawing/2014/main" id="{07434176-F6FF-4C8D-AF85-FD9F4C2B2911}"/>
            </a:ext>
            <a:ext uri="{147F2762-F138-4A5C-976F-8EAC2B608ADB}">
              <a16:predDERef xmlns:a16="http://schemas.microsoft.com/office/drawing/2014/main" pred="{8432AB01-7759-4A57-97DB-52E901EBA99F}"/>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192046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71" name="Picture 47">
          <a:extLst>
            <a:ext uri="{FF2B5EF4-FFF2-40B4-BE49-F238E27FC236}">
              <a16:creationId xmlns:a16="http://schemas.microsoft.com/office/drawing/2014/main" id="{C205DC8D-BB03-4BBC-BAFC-3C6D6FAAF108}"/>
            </a:ext>
            <a:ext uri="{147F2762-F138-4A5C-976F-8EAC2B608ADB}">
              <a16:predDERef xmlns:a16="http://schemas.microsoft.com/office/drawing/2014/main" pred="{07434176-F6FF-4C8D-AF85-FD9F4C2B2911}"/>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197247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72" name="Picture 48">
          <a:extLst>
            <a:ext uri="{FF2B5EF4-FFF2-40B4-BE49-F238E27FC236}">
              <a16:creationId xmlns:a16="http://schemas.microsoft.com/office/drawing/2014/main" id="{64483F07-E5FB-46A1-954F-FB236E64B45C}"/>
            </a:ext>
            <a:ext uri="{147F2762-F138-4A5C-976F-8EAC2B608ADB}">
              <a16:predDERef xmlns:a16="http://schemas.microsoft.com/office/drawing/2014/main" pred="{C205DC8D-BB03-4BBC-BAFC-3C6D6FAAF108}"/>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024478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73" name="Picture 49">
          <a:extLst>
            <a:ext uri="{FF2B5EF4-FFF2-40B4-BE49-F238E27FC236}">
              <a16:creationId xmlns:a16="http://schemas.microsoft.com/office/drawing/2014/main" id="{FCA82766-4B8C-47DC-990E-E75CCB2E929F}"/>
            </a:ext>
            <a:ext uri="{147F2762-F138-4A5C-976F-8EAC2B608ADB}">
              <a16:predDERef xmlns:a16="http://schemas.microsoft.com/office/drawing/2014/main" pred="{64483F07-E5FB-46A1-954F-FB236E64B45C}"/>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07648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74" name="Picture 50">
          <a:extLst>
            <a:ext uri="{FF2B5EF4-FFF2-40B4-BE49-F238E27FC236}">
              <a16:creationId xmlns:a16="http://schemas.microsoft.com/office/drawing/2014/main" id="{D9A4A82D-F928-47FB-B760-521A0D621BC6}"/>
            </a:ext>
            <a:ext uri="{147F2762-F138-4A5C-976F-8EAC2B608ADB}">
              <a16:predDERef xmlns:a16="http://schemas.microsoft.com/office/drawing/2014/main" pred="{FCA82766-4B8C-47DC-990E-E75CCB2E929F}"/>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12849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75" name="Picture 51">
          <a:extLst>
            <a:ext uri="{FF2B5EF4-FFF2-40B4-BE49-F238E27FC236}">
              <a16:creationId xmlns:a16="http://schemas.microsoft.com/office/drawing/2014/main" id="{06680D94-9A4E-4E63-BA67-3569B33EC43B}"/>
            </a:ext>
            <a:ext uri="{147F2762-F138-4A5C-976F-8EAC2B608ADB}">
              <a16:predDERef xmlns:a16="http://schemas.microsoft.com/office/drawing/2014/main" pred="{D9A4A82D-F928-47FB-B760-521A0D621BC6}"/>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180498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76" name="Picture 52">
          <a:extLst>
            <a:ext uri="{FF2B5EF4-FFF2-40B4-BE49-F238E27FC236}">
              <a16:creationId xmlns:a16="http://schemas.microsoft.com/office/drawing/2014/main" id="{C7F47B28-1AC2-4DC7-8C15-739CFEF9C4A8}"/>
            </a:ext>
            <a:ext uri="{147F2762-F138-4A5C-976F-8EAC2B608ADB}">
              <a16:predDERef xmlns:a16="http://schemas.microsoft.com/office/drawing/2014/main" pred="{06680D94-9A4E-4E63-BA67-3569B33EC43B}"/>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232504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77" name="Picture 53">
          <a:extLst>
            <a:ext uri="{FF2B5EF4-FFF2-40B4-BE49-F238E27FC236}">
              <a16:creationId xmlns:a16="http://schemas.microsoft.com/office/drawing/2014/main" id="{5DBAF48B-C998-4BB2-9B68-A2DA8D0448AC}"/>
            </a:ext>
            <a:ext uri="{147F2762-F138-4A5C-976F-8EAC2B608ADB}">
              <a16:predDERef xmlns:a16="http://schemas.microsoft.com/office/drawing/2014/main" pred="{C7F47B28-1AC2-4DC7-8C15-739CFEF9C4A8}"/>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28451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78" name="Picture 54">
          <a:extLst>
            <a:ext uri="{FF2B5EF4-FFF2-40B4-BE49-F238E27FC236}">
              <a16:creationId xmlns:a16="http://schemas.microsoft.com/office/drawing/2014/main" id="{383F4821-EDA0-4A32-827F-456D294DC22C}"/>
            </a:ext>
            <a:ext uri="{147F2762-F138-4A5C-976F-8EAC2B608ADB}">
              <a16:predDERef xmlns:a16="http://schemas.microsoft.com/office/drawing/2014/main" pred="{5DBAF48B-C998-4BB2-9B68-A2DA8D0448AC}"/>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336517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79" name="Picture 55">
          <a:extLst>
            <a:ext uri="{FF2B5EF4-FFF2-40B4-BE49-F238E27FC236}">
              <a16:creationId xmlns:a16="http://schemas.microsoft.com/office/drawing/2014/main" id="{39EB8C9C-3325-4038-96B8-7C087685F720}"/>
            </a:ext>
            <a:ext uri="{147F2762-F138-4A5C-976F-8EAC2B608ADB}">
              <a16:predDERef xmlns:a16="http://schemas.microsoft.com/office/drawing/2014/main" pred="{383F4821-EDA0-4A32-827F-456D294DC22C}"/>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388524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80" name="Picture 56">
          <a:extLst>
            <a:ext uri="{FF2B5EF4-FFF2-40B4-BE49-F238E27FC236}">
              <a16:creationId xmlns:a16="http://schemas.microsoft.com/office/drawing/2014/main" id="{0F72EAC5-1B68-48B6-9EA8-F94CAF191478}"/>
            </a:ext>
            <a:ext uri="{147F2762-F138-4A5C-976F-8EAC2B608ADB}">
              <a16:predDERef xmlns:a16="http://schemas.microsoft.com/office/drawing/2014/main" pred="{39EB8C9C-3325-4038-96B8-7C087685F72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440530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81" name="Picture 57">
          <a:extLst>
            <a:ext uri="{FF2B5EF4-FFF2-40B4-BE49-F238E27FC236}">
              <a16:creationId xmlns:a16="http://schemas.microsoft.com/office/drawing/2014/main" id="{EDEE04B1-F090-40A7-8975-2F76267153E1}"/>
            </a:ext>
            <a:ext uri="{147F2762-F138-4A5C-976F-8EAC2B608ADB}">
              <a16:predDERef xmlns:a16="http://schemas.microsoft.com/office/drawing/2014/main" pred="{0F72EAC5-1B68-48B6-9EA8-F94CAF191478}"/>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49253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82" name="Picture 58">
          <a:extLst>
            <a:ext uri="{FF2B5EF4-FFF2-40B4-BE49-F238E27FC236}">
              <a16:creationId xmlns:a16="http://schemas.microsoft.com/office/drawing/2014/main" id="{CC30CB14-6480-4F0E-94F2-10FF63463B5E}"/>
            </a:ext>
            <a:ext uri="{147F2762-F138-4A5C-976F-8EAC2B608ADB}">
              <a16:predDERef xmlns:a16="http://schemas.microsoft.com/office/drawing/2014/main" pred="{EDEE04B1-F090-40A7-8975-2F76267153E1}"/>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544543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83" name="Picture 59">
          <a:extLst>
            <a:ext uri="{FF2B5EF4-FFF2-40B4-BE49-F238E27FC236}">
              <a16:creationId xmlns:a16="http://schemas.microsoft.com/office/drawing/2014/main" id="{773B1CF5-43AC-43E9-BAEE-B0ED97213833}"/>
            </a:ext>
            <a:ext uri="{147F2762-F138-4A5C-976F-8EAC2B608ADB}">
              <a16:predDERef xmlns:a16="http://schemas.microsoft.com/office/drawing/2014/main" pred="{CC30CB14-6480-4F0E-94F2-10FF63463B5E}"/>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596550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84" name="Picture 60">
          <a:extLst>
            <a:ext uri="{FF2B5EF4-FFF2-40B4-BE49-F238E27FC236}">
              <a16:creationId xmlns:a16="http://schemas.microsoft.com/office/drawing/2014/main" id="{84500653-2C96-40CE-9781-293008570D0E}"/>
            </a:ext>
            <a:ext uri="{147F2762-F138-4A5C-976F-8EAC2B608ADB}">
              <a16:predDERef xmlns:a16="http://schemas.microsoft.com/office/drawing/2014/main" pred="{773B1CF5-43AC-43E9-BAEE-B0ED97213833}"/>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648556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85" name="Picture 61">
          <a:extLst>
            <a:ext uri="{FF2B5EF4-FFF2-40B4-BE49-F238E27FC236}">
              <a16:creationId xmlns:a16="http://schemas.microsoft.com/office/drawing/2014/main" id="{4782853A-8386-4D1D-972A-B6AA6FF9D78A}"/>
            </a:ext>
            <a:ext uri="{147F2762-F138-4A5C-976F-8EAC2B608ADB}">
              <a16:predDERef xmlns:a16="http://schemas.microsoft.com/office/drawing/2014/main" pred="{84500653-2C96-40CE-9781-293008570D0E}"/>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700563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86" name="Picture 62">
          <a:extLst>
            <a:ext uri="{FF2B5EF4-FFF2-40B4-BE49-F238E27FC236}">
              <a16:creationId xmlns:a16="http://schemas.microsoft.com/office/drawing/2014/main" id="{F0D23773-E842-4AC3-A0C3-3B2B469737E6}"/>
            </a:ext>
            <a:ext uri="{147F2762-F138-4A5C-976F-8EAC2B608ADB}">
              <a16:predDERef xmlns:a16="http://schemas.microsoft.com/office/drawing/2014/main" pred="{4782853A-8386-4D1D-972A-B6AA6FF9D78A}"/>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752569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87" name="Picture 63">
          <a:extLst>
            <a:ext uri="{FF2B5EF4-FFF2-40B4-BE49-F238E27FC236}">
              <a16:creationId xmlns:a16="http://schemas.microsoft.com/office/drawing/2014/main" id="{D0E60D2F-BDCF-4769-B151-34AC2192BCA2}"/>
            </a:ext>
            <a:ext uri="{147F2762-F138-4A5C-976F-8EAC2B608ADB}">
              <a16:predDERef xmlns:a16="http://schemas.microsoft.com/office/drawing/2014/main" pred="{F0D23773-E842-4AC3-A0C3-3B2B469737E6}"/>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80457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88" name="Picture 64">
          <a:extLst>
            <a:ext uri="{FF2B5EF4-FFF2-40B4-BE49-F238E27FC236}">
              <a16:creationId xmlns:a16="http://schemas.microsoft.com/office/drawing/2014/main" id="{706BC826-ECA8-451B-BAC3-7C9C726FB116}"/>
            </a:ext>
            <a:ext uri="{147F2762-F138-4A5C-976F-8EAC2B608ADB}">
              <a16:predDERef xmlns:a16="http://schemas.microsoft.com/office/drawing/2014/main" pred="{D0E60D2F-BDCF-4769-B151-34AC2192BCA2}"/>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85658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89" name="Picture 65">
          <a:extLst>
            <a:ext uri="{FF2B5EF4-FFF2-40B4-BE49-F238E27FC236}">
              <a16:creationId xmlns:a16="http://schemas.microsoft.com/office/drawing/2014/main" id="{653FAAC8-FD75-40DD-8CF0-42B9BB58BD34}"/>
            </a:ext>
            <a:ext uri="{147F2762-F138-4A5C-976F-8EAC2B608ADB}">
              <a16:predDERef xmlns:a16="http://schemas.microsoft.com/office/drawing/2014/main" pred="{706BC826-ECA8-451B-BAC3-7C9C726FB116}"/>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90858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90" name="Picture 66">
          <a:extLst>
            <a:ext uri="{FF2B5EF4-FFF2-40B4-BE49-F238E27FC236}">
              <a16:creationId xmlns:a16="http://schemas.microsoft.com/office/drawing/2014/main" id="{F8AC531D-6D34-4EBB-92CC-1F812AC1CF76}"/>
            </a:ext>
            <a:ext uri="{147F2762-F138-4A5C-976F-8EAC2B608ADB}">
              <a16:predDERef xmlns:a16="http://schemas.microsoft.com/office/drawing/2014/main" pred="{653FAAC8-FD75-40DD-8CF0-42B9BB58BD34}"/>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296059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91" name="Picture 67">
          <a:extLst>
            <a:ext uri="{FF2B5EF4-FFF2-40B4-BE49-F238E27FC236}">
              <a16:creationId xmlns:a16="http://schemas.microsoft.com/office/drawing/2014/main" id="{BD60DF4B-6CBA-48B8-A346-3F0A1505D273}"/>
            </a:ext>
            <a:ext uri="{147F2762-F138-4A5C-976F-8EAC2B608ADB}">
              <a16:predDERef xmlns:a16="http://schemas.microsoft.com/office/drawing/2014/main" pred="{F8AC531D-6D34-4EBB-92CC-1F812AC1CF76}"/>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01260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92" name="Picture 68">
          <a:extLst>
            <a:ext uri="{FF2B5EF4-FFF2-40B4-BE49-F238E27FC236}">
              <a16:creationId xmlns:a16="http://schemas.microsoft.com/office/drawing/2014/main" id="{CC1C49F3-690F-4518-B103-5369A728CE2B}"/>
            </a:ext>
            <a:ext uri="{147F2762-F138-4A5C-976F-8EAC2B608ADB}">
              <a16:predDERef xmlns:a16="http://schemas.microsoft.com/office/drawing/2014/main" pred="{BD60DF4B-6CBA-48B8-A346-3F0A1505D273}"/>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064608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93" name="Picture 69">
          <a:extLst>
            <a:ext uri="{FF2B5EF4-FFF2-40B4-BE49-F238E27FC236}">
              <a16:creationId xmlns:a16="http://schemas.microsoft.com/office/drawing/2014/main" id="{CC97A15C-31B0-49E3-AAB1-00220E29A2D4}"/>
            </a:ext>
            <a:ext uri="{147F2762-F138-4A5C-976F-8EAC2B608ADB}">
              <a16:predDERef xmlns:a16="http://schemas.microsoft.com/office/drawing/2014/main" pred="{CC1C49F3-690F-4518-B103-5369A728CE2B}"/>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11661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94" name="Picture 70">
          <a:extLst>
            <a:ext uri="{FF2B5EF4-FFF2-40B4-BE49-F238E27FC236}">
              <a16:creationId xmlns:a16="http://schemas.microsoft.com/office/drawing/2014/main" id="{D88B72EE-7225-4884-8C26-405257D2B7B2}"/>
            </a:ext>
            <a:ext uri="{147F2762-F138-4A5C-976F-8EAC2B608ADB}">
              <a16:predDERef xmlns:a16="http://schemas.microsoft.com/office/drawing/2014/main" pred="{CC97A15C-31B0-49E3-AAB1-00220E29A2D4}"/>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16862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95" name="Picture 71">
          <a:extLst>
            <a:ext uri="{FF2B5EF4-FFF2-40B4-BE49-F238E27FC236}">
              <a16:creationId xmlns:a16="http://schemas.microsoft.com/office/drawing/2014/main" id="{17D4FB56-3022-4BF8-AE65-F44164513114}"/>
            </a:ext>
            <a:ext uri="{147F2762-F138-4A5C-976F-8EAC2B608ADB}">
              <a16:predDERef xmlns:a16="http://schemas.microsoft.com/office/drawing/2014/main" pred="{D88B72EE-7225-4884-8C26-405257D2B7B2}"/>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220628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96" name="Picture 72">
          <a:extLst>
            <a:ext uri="{FF2B5EF4-FFF2-40B4-BE49-F238E27FC236}">
              <a16:creationId xmlns:a16="http://schemas.microsoft.com/office/drawing/2014/main" id="{CCEB60A9-DC71-4970-9A1F-E1418FE51405}"/>
            </a:ext>
            <a:ext uri="{147F2762-F138-4A5C-976F-8EAC2B608ADB}">
              <a16:predDERef xmlns:a16="http://schemas.microsoft.com/office/drawing/2014/main" pred="{17D4FB56-3022-4BF8-AE65-F44164513114}"/>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272634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97" name="Picture 73">
          <a:extLst>
            <a:ext uri="{FF2B5EF4-FFF2-40B4-BE49-F238E27FC236}">
              <a16:creationId xmlns:a16="http://schemas.microsoft.com/office/drawing/2014/main" id="{2699CD72-FB89-425B-BF30-E63C8AE97E5B}"/>
            </a:ext>
            <a:ext uri="{147F2762-F138-4A5C-976F-8EAC2B608ADB}">
              <a16:predDERef xmlns:a16="http://schemas.microsoft.com/office/drawing/2014/main" pred="{CCEB60A9-DC71-4970-9A1F-E1418FE51405}"/>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32464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98" name="Picture 74">
          <a:extLst>
            <a:ext uri="{FF2B5EF4-FFF2-40B4-BE49-F238E27FC236}">
              <a16:creationId xmlns:a16="http://schemas.microsoft.com/office/drawing/2014/main" id="{ECF19029-3A7F-4681-8F02-0157EC04230C}"/>
            </a:ext>
            <a:ext uri="{147F2762-F138-4A5C-976F-8EAC2B608ADB}">
              <a16:predDERef xmlns:a16="http://schemas.microsoft.com/office/drawing/2014/main" pred="{2699CD72-FB89-425B-BF30-E63C8AE97E5B}"/>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376647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099" name="Picture 75">
          <a:extLst>
            <a:ext uri="{FF2B5EF4-FFF2-40B4-BE49-F238E27FC236}">
              <a16:creationId xmlns:a16="http://schemas.microsoft.com/office/drawing/2014/main" id="{3B25F6D7-66FE-4DE0-B8C9-262EF050DD0E}"/>
            </a:ext>
            <a:ext uri="{147F2762-F138-4A5C-976F-8EAC2B608ADB}">
              <a16:predDERef xmlns:a16="http://schemas.microsoft.com/office/drawing/2014/main" pred="{ECF19029-3A7F-4681-8F02-0157EC04230C}"/>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428654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00" name="Picture 76">
          <a:extLst>
            <a:ext uri="{FF2B5EF4-FFF2-40B4-BE49-F238E27FC236}">
              <a16:creationId xmlns:a16="http://schemas.microsoft.com/office/drawing/2014/main" id="{D37DAC58-009C-4981-BB84-840A55E933CE}"/>
            </a:ext>
            <a:ext uri="{147F2762-F138-4A5C-976F-8EAC2B608ADB}">
              <a16:predDERef xmlns:a16="http://schemas.microsoft.com/office/drawing/2014/main" pred="{3B25F6D7-66FE-4DE0-B8C9-262EF050DD0E}"/>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480660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01" name="Picture 77">
          <a:extLst>
            <a:ext uri="{FF2B5EF4-FFF2-40B4-BE49-F238E27FC236}">
              <a16:creationId xmlns:a16="http://schemas.microsoft.com/office/drawing/2014/main" id="{5FC2848D-EC27-4BFD-9EB3-36BA05C7CED5}"/>
            </a:ext>
            <a:ext uri="{147F2762-F138-4A5C-976F-8EAC2B608ADB}">
              <a16:predDERef xmlns:a16="http://schemas.microsoft.com/office/drawing/2014/main" pred="{D37DAC58-009C-4981-BB84-840A55E933CE}"/>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53266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02" name="Picture 78">
          <a:extLst>
            <a:ext uri="{FF2B5EF4-FFF2-40B4-BE49-F238E27FC236}">
              <a16:creationId xmlns:a16="http://schemas.microsoft.com/office/drawing/2014/main" id="{49EF1585-5A2C-466C-9E5C-01489E83A0C2}"/>
            </a:ext>
            <a:ext uri="{147F2762-F138-4A5C-976F-8EAC2B608ADB}">
              <a16:predDERef xmlns:a16="http://schemas.microsoft.com/office/drawing/2014/main" pred="{5FC2848D-EC27-4BFD-9EB3-36BA05C7CED5}"/>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584673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03" name="Picture 79">
          <a:extLst>
            <a:ext uri="{FF2B5EF4-FFF2-40B4-BE49-F238E27FC236}">
              <a16:creationId xmlns:a16="http://schemas.microsoft.com/office/drawing/2014/main" id="{89C2305B-90C9-4565-BC84-FABB61FF832E}"/>
            </a:ext>
            <a:ext uri="{147F2762-F138-4A5C-976F-8EAC2B608ADB}">
              <a16:predDERef xmlns:a16="http://schemas.microsoft.com/office/drawing/2014/main" pred="{49EF1585-5A2C-466C-9E5C-01489E83A0C2}"/>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636680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04" name="Picture 80">
          <a:extLst>
            <a:ext uri="{FF2B5EF4-FFF2-40B4-BE49-F238E27FC236}">
              <a16:creationId xmlns:a16="http://schemas.microsoft.com/office/drawing/2014/main" id="{8446EFAD-E067-4B05-94EA-22C392C5CB2A}"/>
            </a:ext>
            <a:ext uri="{147F2762-F138-4A5C-976F-8EAC2B608ADB}">
              <a16:predDERef xmlns:a16="http://schemas.microsoft.com/office/drawing/2014/main" pred="{89C2305B-90C9-4565-BC84-FABB61FF832E}"/>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688686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05" name="Picture 81">
          <a:extLst>
            <a:ext uri="{FF2B5EF4-FFF2-40B4-BE49-F238E27FC236}">
              <a16:creationId xmlns:a16="http://schemas.microsoft.com/office/drawing/2014/main" id="{F043D04A-D2B2-460C-BB4D-AD3B6E1EF30E}"/>
            </a:ext>
            <a:ext uri="{147F2762-F138-4A5C-976F-8EAC2B608ADB}">
              <a16:predDERef xmlns:a16="http://schemas.microsoft.com/office/drawing/2014/main" pred="{8446EFAD-E067-4B05-94EA-22C392C5CB2A}"/>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740693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06" name="Picture 82">
          <a:extLst>
            <a:ext uri="{FF2B5EF4-FFF2-40B4-BE49-F238E27FC236}">
              <a16:creationId xmlns:a16="http://schemas.microsoft.com/office/drawing/2014/main" id="{D641F98D-D60B-4299-AFFE-EC24F0F832C4}"/>
            </a:ext>
            <a:ext uri="{147F2762-F138-4A5C-976F-8EAC2B608ADB}">
              <a16:predDERef xmlns:a16="http://schemas.microsoft.com/office/drawing/2014/main" pred="{F043D04A-D2B2-460C-BB4D-AD3B6E1EF30E}"/>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792699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07" name="Picture 83">
          <a:extLst>
            <a:ext uri="{FF2B5EF4-FFF2-40B4-BE49-F238E27FC236}">
              <a16:creationId xmlns:a16="http://schemas.microsoft.com/office/drawing/2014/main" id="{2696D4F1-3CEC-4C1B-8B2B-6EFD619912E9}"/>
            </a:ext>
            <a:ext uri="{147F2762-F138-4A5C-976F-8EAC2B608ADB}">
              <a16:predDERef xmlns:a16="http://schemas.microsoft.com/office/drawing/2014/main" pred="{D641F98D-D60B-4299-AFFE-EC24F0F832C4}"/>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84470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08" name="Picture 84">
          <a:extLst>
            <a:ext uri="{FF2B5EF4-FFF2-40B4-BE49-F238E27FC236}">
              <a16:creationId xmlns:a16="http://schemas.microsoft.com/office/drawing/2014/main" id="{C4A106F8-BFE5-42A3-8570-2A6A5B3CF379}"/>
            </a:ext>
            <a:ext uri="{147F2762-F138-4A5C-976F-8EAC2B608ADB}">
              <a16:predDERef xmlns:a16="http://schemas.microsoft.com/office/drawing/2014/main" pred="{2696D4F1-3CEC-4C1B-8B2B-6EFD619912E9}"/>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89671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09" name="Picture 85">
          <a:extLst>
            <a:ext uri="{FF2B5EF4-FFF2-40B4-BE49-F238E27FC236}">
              <a16:creationId xmlns:a16="http://schemas.microsoft.com/office/drawing/2014/main" id="{7C2AF8E4-2C3D-45BC-9E2D-0894575A305E}"/>
            </a:ext>
            <a:ext uri="{147F2762-F138-4A5C-976F-8EAC2B608ADB}">
              <a16:predDERef xmlns:a16="http://schemas.microsoft.com/office/drawing/2014/main" pred="{C4A106F8-BFE5-42A3-8570-2A6A5B3CF379}"/>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94871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10" name="Picture 86">
          <a:extLst>
            <a:ext uri="{FF2B5EF4-FFF2-40B4-BE49-F238E27FC236}">
              <a16:creationId xmlns:a16="http://schemas.microsoft.com/office/drawing/2014/main" id="{7A09B7E2-1CAE-40F8-9B85-063C572A97BC}"/>
            </a:ext>
            <a:ext uri="{147F2762-F138-4A5C-976F-8EAC2B608ADB}">
              <a16:predDERef xmlns:a16="http://schemas.microsoft.com/office/drawing/2014/main" pred="{7C2AF8E4-2C3D-45BC-9E2D-0894575A305E}"/>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400072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11" name="Picture 87">
          <a:extLst>
            <a:ext uri="{FF2B5EF4-FFF2-40B4-BE49-F238E27FC236}">
              <a16:creationId xmlns:a16="http://schemas.microsoft.com/office/drawing/2014/main" id="{F463A6EC-9C7A-4C24-897E-2F47C15054AE}"/>
            </a:ext>
            <a:ext uri="{147F2762-F138-4A5C-976F-8EAC2B608ADB}">
              <a16:predDERef xmlns:a16="http://schemas.microsoft.com/office/drawing/2014/main" pred="{7A09B7E2-1CAE-40F8-9B85-063C572A97BC}"/>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418798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12" name="Picture 88">
          <a:extLst>
            <a:ext uri="{FF2B5EF4-FFF2-40B4-BE49-F238E27FC236}">
              <a16:creationId xmlns:a16="http://schemas.microsoft.com/office/drawing/2014/main" id="{0E8653D0-E20C-4FC0-904F-57ADA243B2D3}"/>
            </a:ext>
            <a:ext uri="{147F2762-F138-4A5C-976F-8EAC2B608ADB}">
              <a16:predDERef xmlns:a16="http://schemas.microsoft.com/office/drawing/2014/main" pred="{F463A6EC-9C7A-4C24-897E-2F47C15054AE}"/>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4187987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13" name="Picture 89">
          <a:extLst>
            <a:ext uri="{FF2B5EF4-FFF2-40B4-BE49-F238E27FC236}">
              <a16:creationId xmlns:a16="http://schemas.microsoft.com/office/drawing/2014/main" id="{2EAFF101-347B-4F12-9CFA-2448F51A7BC1}"/>
            </a:ext>
            <a:ext uri="{147F2762-F138-4A5C-976F-8EAC2B608ADB}">
              <a16:predDERef xmlns:a16="http://schemas.microsoft.com/office/drawing/2014/main" pred="{0E8653D0-E20C-4FC0-904F-57ADA243B2D3}"/>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400072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14" name="Picture 90">
          <a:extLst>
            <a:ext uri="{FF2B5EF4-FFF2-40B4-BE49-F238E27FC236}">
              <a16:creationId xmlns:a16="http://schemas.microsoft.com/office/drawing/2014/main" id="{7E11E972-B3DF-4633-9341-F913B62DFB29}"/>
            </a:ext>
            <a:ext uri="{147F2762-F138-4A5C-976F-8EAC2B608ADB}">
              <a16:predDERef xmlns:a16="http://schemas.microsoft.com/office/drawing/2014/main" pred="{2EAFF101-347B-4F12-9CFA-2448F51A7BC1}"/>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94871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15" name="Picture 91">
          <a:extLst>
            <a:ext uri="{FF2B5EF4-FFF2-40B4-BE49-F238E27FC236}">
              <a16:creationId xmlns:a16="http://schemas.microsoft.com/office/drawing/2014/main" id="{FB317AAB-7C86-436A-8A41-9ED0970532B3}"/>
            </a:ext>
            <a:ext uri="{147F2762-F138-4A5C-976F-8EAC2B608ADB}">
              <a16:predDERef xmlns:a16="http://schemas.microsoft.com/office/drawing/2014/main" pred="{7E11E972-B3DF-4633-9341-F913B62DFB29}"/>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89671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16" name="Picture 92">
          <a:extLst>
            <a:ext uri="{FF2B5EF4-FFF2-40B4-BE49-F238E27FC236}">
              <a16:creationId xmlns:a16="http://schemas.microsoft.com/office/drawing/2014/main" id="{974C19A3-7681-4029-9A24-8941E4D9B78A}"/>
            </a:ext>
            <a:ext uri="{147F2762-F138-4A5C-976F-8EAC2B608ADB}">
              <a16:predDERef xmlns:a16="http://schemas.microsoft.com/office/drawing/2014/main" pred="{FB317AAB-7C86-436A-8A41-9ED0970532B3}"/>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84470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17" name="Picture 93">
          <a:extLst>
            <a:ext uri="{FF2B5EF4-FFF2-40B4-BE49-F238E27FC236}">
              <a16:creationId xmlns:a16="http://schemas.microsoft.com/office/drawing/2014/main" id="{FC2FE974-37BA-47FE-90B2-AF6641E87E14}"/>
            </a:ext>
            <a:ext uri="{147F2762-F138-4A5C-976F-8EAC2B608ADB}">
              <a16:predDERef xmlns:a16="http://schemas.microsoft.com/office/drawing/2014/main" pred="{974C19A3-7681-4029-9A24-8941E4D9B78A}"/>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792699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18" name="Picture 94">
          <a:extLst>
            <a:ext uri="{FF2B5EF4-FFF2-40B4-BE49-F238E27FC236}">
              <a16:creationId xmlns:a16="http://schemas.microsoft.com/office/drawing/2014/main" id="{D607A653-26BF-4C75-A6E6-38D090161AE2}"/>
            </a:ext>
            <a:ext uri="{147F2762-F138-4A5C-976F-8EAC2B608ADB}">
              <a16:predDERef xmlns:a16="http://schemas.microsoft.com/office/drawing/2014/main" pred="{FC2FE974-37BA-47FE-90B2-AF6641E87E14}"/>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740693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19" name="Picture 95">
          <a:extLst>
            <a:ext uri="{FF2B5EF4-FFF2-40B4-BE49-F238E27FC236}">
              <a16:creationId xmlns:a16="http://schemas.microsoft.com/office/drawing/2014/main" id="{8A8CA1F3-701F-4F05-8EBB-7B281A8A820F}"/>
            </a:ext>
            <a:ext uri="{147F2762-F138-4A5C-976F-8EAC2B608ADB}">
              <a16:predDERef xmlns:a16="http://schemas.microsoft.com/office/drawing/2014/main" pred="{D607A653-26BF-4C75-A6E6-38D090161AE2}"/>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688686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20" name="Picture 96">
          <a:extLst>
            <a:ext uri="{FF2B5EF4-FFF2-40B4-BE49-F238E27FC236}">
              <a16:creationId xmlns:a16="http://schemas.microsoft.com/office/drawing/2014/main" id="{C87348BB-43EA-4E42-A3A3-5E9B299C5B91}"/>
            </a:ext>
            <a:ext uri="{147F2762-F138-4A5C-976F-8EAC2B608ADB}">
              <a16:predDERef xmlns:a16="http://schemas.microsoft.com/office/drawing/2014/main" pred="{8A8CA1F3-701F-4F05-8EBB-7B281A8A820F}"/>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3636680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21" name="Picture 97">
          <a:extLst>
            <a:ext uri="{FF2B5EF4-FFF2-40B4-BE49-F238E27FC236}">
              <a16:creationId xmlns:a16="http://schemas.microsoft.com/office/drawing/2014/main" id="{20604DA3-AEF9-46E5-895B-7E58E054310F}"/>
            </a:ext>
            <a:ext uri="{147F2762-F138-4A5C-976F-8EAC2B608ADB}">
              <a16:predDERef xmlns:a16="http://schemas.microsoft.com/office/drawing/2014/main" pred="{C87348BB-43EA-4E42-A3A3-5E9B299C5B91}"/>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093234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22" name="Picture 98">
          <a:extLst>
            <a:ext uri="{FF2B5EF4-FFF2-40B4-BE49-F238E27FC236}">
              <a16:creationId xmlns:a16="http://schemas.microsoft.com/office/drawing/2014/main" id="{DE75994E-B17D-417C-A01F-548530456458}"/>
            </a:ext>
            <a:ext uri="{147F2762-F138-4A5C-976F-8EAC2B608ADB}">
              <a16:predDERef xmlns:a16="http://schemas.microsoft.com/office/drawing/2014/main" pred="{20604DA3-AEF9-46E5-895B-7E58E054310F}"/>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2301668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23" name="Picture 99">
          <a:extLst>
            <a:ext uri="{FF2B5EF4-FFF2-40B4-BE49-F238E27FC236}">
              <a16:creationId xmlns:a16="http://schemas.microsoft.com/office/drawing/2014/main" id="{6EE362C5-58AE-4900-B296-9A2D2283843B}"/>
            </a:ext>
            <a:ext uri="{147F2762-F138-4A5C-976F-8EAC2B608ADB}">
              <a16:predDERef xmlns:a16="http://schemas.microsoft.com/office/drawing/2014/main" pred="{DE75994E-B17D-417C-A01F-548530456458}"/>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23068692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24" name="Picture 100">
          <a:extLst>
            <a:ext uri="{FF2B5EF4-FFF2-40B4-BE49-F238E27FC236}">
              <a16:creationId xmlns:a16="http://schemas.microsoft.com/office/drawing/2014/main" id="{5D6B82BA-F4BB-453B-AFDB-35E96AE37A9F}"/>
            </a:ext>
            <a:ext uri="{147F2762-F138-4A5C-976F-8EAC2B608ADB}">
              <a16:predDERef xmlns:a16="http://schemas.microsoft.com/office/drawing/2014/main" pred="{6EE362C5-58AE-4900-B296-9A2D2283843B}"/>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23120699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25" name="Picture 101">
          <a:extLst>
            <a:ext uri="{FF2B5EF4-FFF2-40B4-BE49-F238E27FC236}">
              <a16:creationId xmlns:a16="http://schemas.microsoft.com/office/drawing/2014/main" id="{32589B41-88E0-4912-BD64-09D0D9E0D01B}"/>
            </a:ext>
            <a:ext uri="{147F2762-F138-4A5C-976F-8EAC2B608ADB}">
              <a16:predDERef xmlns:a16="http://schemas.microsoft.com/office/drawing/2014/main" pred="{5D6B82BA-F4BB-453B-AFDB-35E96AE37A9F}"/>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2317270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26" name="Picture 102">
          <a:extLst>
            <a:ext uri="{FF2B5EF4-FFF2-40B4-BE49-F238E27FC236}">
              <a16:creationId xmlns:a16="http://schemas.microsoft.com/office/drawing/2014/main" id="{4DE1C5E0-09DC-4161-AC5F-8678DF41AF10}"/>
            </a:ext>
            <a:ext uri="{147F2762-F138-4A5C-976F-8EAC2B608ADB}">
              <a16:predDERef xmlns:a16="http://schemas.microsoft.com/office/drawing/2014/main" pred="{32589B41-88E0-4912-BD64-09D0D9E0D01B}"/>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2322471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27" name="Picture 103">
          <a:extLst>
            <a:ext uri="{FF2B5EF4-FFF2-40B4-BE49-F238E27FC236}">
              <a16:creationId xmlns:a16="http://schemas.microsoft.com/office/drawing/2014/main" id="{55389C67-F2D4-4AF8-B371-ACD37FBC7939}"/>
            </a:ext>
            <a:ext uri="{147F2762-F138-4A5C-976F-8EAC2B608ADB}">
              <a16:predDERef xmlns:a16="http://schemas.microsoft.com/office/drawing/2014/main" pred="{4DE1C5E0-09DC-4161-AC5F-8678DF41AF1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23276718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29" name="Picture 105">
          <a:extLst>
            <a:ext uri="{FF2B5EF4-FFF2-40B4-BE49-F238E27FC236}">
              <a16:creationId xmlns:a16="http://schemas.microsoft.com/office/drawing/2014/main" id="{0C987845-2A18-4226-8905-8125CAAE292B}"/>
            </a:ext>
            <a:ext uri="{147F2762-F138-4A5C-976F-8EAC2B608ADB}">
              <a16:predDERef xmlns:a16="http://schemas.microsoft.com/office/drawing/2014/main" pred="{55389C67-F2D4-4AF8-B371-ACD37FBC7939}"/>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23380731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30" name="Picture 106">
          <a:extLst>
            <a:ext uri="{FF2B5EF4-FFF2-40B4-BE49-F238E27FC236}">
              <a16:creationId xmlns:a16="http://schemas.microsoft.com/office/drawing/2014/main" id="{195054BB-7975-4A0E-BBE7-25D97A312B59}"/>
            </a:ext>
            <a:ext uri="{147F2762-F138-4A5C-976F-8EAC2B608ADB}">
              <a16:predDERef xmlns:a16="http://schemas.microsoft.com/office/drawing/2014/main" pred="{0C987845-2A18-4226-8905-8125CAAE292B}"/>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23432738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32" name="Picture 108">
          <a:extLst>
            <a:ext uri="{FF2B5EF4-FFF2-40B4-BE49-F238E27FC236}">
              <a16:creationId xmlns:a16="http://schemas.microsoft.com/office/drawing/2014/main" id="{6F02BB51-D821-47AC-AFFC-EA5EA608F32C}"/>
            </a:ext>
            <a:ext uri="{147F2762-F138-4A5C-976F-8EAC2B608ADB}">
              <a16:predDERef xmlns:a16="http://schemas.microsoft.com/office/drawing/2014/main" pred="{195054BB-7975-4A0E-BBE7-25D97A312B59}"/>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22090284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33" name="Picture 109">
          <a:extLst>
            <a:ext uri="{FF2B5EF4-FFF2-40B4-BE49-F238E27FC236}">
              <a16:creationId xmlns:a16="http://schemas.microsoft.com/office/drawing/2014/main" id="{5545F616-6EDE-4D70-9D21-F012662C547B}"/>
            </a:ext>
            <a:ext uri="{147F2762-F138-4A5C-976F-8EAC2B608ADB}">
              <a16:predDERef xmlns:a16="http://schemas.microsoft.com/office/drawing/2014/main" pred="{6F02BB51-D821-47AC-AFFC-EA5EA608F32C}"/>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3557111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35" name="Picture 111">
          <a:extLst>
            <a:ext uri="{FF2B5EF4-FFF2-40B4-BE49-F238E27FC236}">
              <a16:creationId xmlns:a16="http://schemas.microsoft.com/office/drawing/2014/main" id="{6479EF80-0D93-429F-B507-24324078E9D6}"/>
            </a:ext>
            <a:ext uri="{147F2762-F138-4A5C-976F-8EAC2B608ADB}">
              <a16:predDERef xmlns:a16="http://schemas.microsoft.com/office/drawing/2014/main" pred="{5545F616-6EDE-4D70-9D21-F012662C547B}"/>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231457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36" name="Picture 112">
          <a:extLst>
            <a:ext uri="{FF2B5EF4-FFF2-40B4-BE49-F238E27FC236}">
              <a16:creationId xmlns:a16="http://schemas.microsoft.com/office/drawing/2014/main" id="{1E520287-8F89-4953-B30B-C1FE0A06A609}"/>
            </a:ext>
            <a:ext uri="{147F2762-F138-4A5C-976F-8EAC2B608ADB}">
              <a16:predDERef xmlns:a16="http://schemas.microsoft.com/office/drawing/2014/main" pred="{6479EF80-0D93-429F-B507-24324078E9D6}"/>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75152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pic>
      <xdr:nvPicPr>
        <xdr:cNvPr id="1138" name="Picture 114">
          <a:extLst>
            <a:ext uri="{FF2B5EF4-FFF2-40B4-BE49-F238E27FC236}">
              <a16:creationId xmlns:a16="http://schemas.microsoft.com/office/drawing/2014/main" id="{B774602E-52EE-4CA4-8713-45CDC595C405}"/>
            </a:ext>
            <a:ext uri="{147F2762-F138-4A5C-976F-8EAC2B608ADB}">
              <a16:predDERef xmlns:a16="http://schemas.microsoft.com/office/drawing/2014/main" pred="{1E520287-8F89-4953-B30B-C1FE0A06A609}"/>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8725" y="179165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16</xdr:col>
      <xdr:colOff>0</xdr:colOff>
      <xdr:row>0</xdr:row>
      <xdr:rowOff>0</xdr:rowOff>
    </xdr:from>
    <xdr:to>
      <xdr:col>16</xdr:col>
      <xdr:colOff>1104900</xdr:colOff>
      <xdr:row>1</xdr:row>
      <xdr:rowOff>162169</xdr:rowOff>
    </xdr:to>
    <xdr:sp macro="" textlink="">
      <xdr:nvSpPr>
        <xdr:cNvPr id="107" name="CmbSeleccioneSedeRegional" hidden="1">
          <a:extLst>
            <a:ext uri="{63B3BB69-23CF-44E3-9099-C40C66FF867C}">
              <a14:compatExt xmlns:a14="http://schemas.microsoft.com/office/drawing/2010/main" spid="_x0000_s1055"/>
            </a:ext>
            <a:ext uri="{FF2B5EF4-FFF2-40B4-BE49-F238E27FC236}">
              <a16:creationId xmlns:a16="http://schemas.microsoft.com/office/drawing/2014/main" id="{6671190A-D3AF-432B-9C1E-5F878DF28031}"/>
            </a:ext>
            <a:ext uri="{147F2762-F138-4A5C-976F-8EAC2B608ADB}">
              <a16:predDERef xmlns:a16="http://schemas.microsoft.com/office/drawing/2014/main" pred="{B774602E-52EE-4CA4-8713-45CDC595C405}"/>
            </a:ext>
          </a:extLst>
        </xdr:cNvPr>
        <xdr:cNvSpPr/>
      </xdr:nvSpPr>
      <xdr:spPr bwMode="auto">
        <a:xfrm>
          <a:off x="44005500" y="31289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0</xdr:colOff>
      <xdr:row>0</xdr:row>
      <xdr:rowOff>0</xdr:rowOff>
    </xdr:from>
    <xdr:to>
      <xdr:col>16</xdr:col>
      <xdr:colOff>1104900</xdr:colOff>
      <xdr:row>1</xdr:row>
      <xdr:rowOff>162169</xdr:rowOff>
    </xdr:to>
    <xdr:pic>
      <xdr:nvPicPr>
        <xdr:cNvPr id="115" name="Picture 31">
          <a:extLst>
            <a:ext uri="{FF2B5EF4-FFF2-40B4-BE49-F238E27FC236}">
              <a16:creationId xmlns:a16="http://schemas.microsoft.com/office/drawing/2014/main" id="{1518415C-E792-4200-AC5A-4C3E3C0A91B3}"/>
            </a:ext>
            <a:ext uri="{147F2762-F138-4A5C-976F-8EAC2B608ADB}">
              <a16:predDERef xmlns:a16="http://schemas.microsoft.com/office/drawing/2014/main" pred="{6671190A-D3AF-432B-9C1E-5F878DF28031}"/>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005500" y="31289625"/>
          <a:ext cx="1104900" cy="342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oneCellAnchor>
    <xdr:from>
      <xdr:col>1</xdr:col>
      <xdr:colOff>268654</xdr:colOff>
      <xdr:row>0</xdr:row>
      <xdr:rowOff>39078</xdr:rowOff>
    </xdr:from>
    <xdr:ext cx="1045308" cy="1219536"/>
    <xdr:pic>
      <xdr:nvPicPr>
        <xdr:cNvPr id="2" name="Imagen 1">
          <a:extLst>
            <a:ext uri="{FF2B5EF4-FFF2-40B4-BE49-F238E27FC236}">
              <a16:creationId xmlns:a16="http://schemas.microsoft.com/office/drawing/2014/main" id="{A31613B0-8B42-48EE-9181-D3F39932F5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6231" y="39078"/>
          <a:ext cx="1045308" cy="121953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4DB942F-B84F-49B6-B5F2-63B8F9C6B09F}" name="Tabla233" displayName="Tabla233" ref="A6:AL538" totalsRowShown="0" headerRowDxfId="58" dataDxfId="56" headerRowBorderDxfId="57" tableBorderDxfId="55">
  <autoFilter ref="A6:AL538" xr:uid="{5BF7F87C-CFA0-429D-82B0-BD4E25A88B17}"/>
  <sortState xmlns:xlrd2="http://schemas.microsoft.com/office/spreadsheetml/2017/richdata2" ref="A7:AL538">
    <sortCondition ref="B7:B538"/>
  </sortState>
  <tableColumns count="38">
    <tableColumn id="1" xr3:uid="{00946A2A-B11C-4B09-B3EA-D0FA7AE739C9}" name="ID" dataDxfId="54">
      <calculatedColumnFormula>IF(C7&lt;&gt;"",1,"")</calculatedColumnFormula>
    </tableColumn>
    <tableColumn id="2" xr3:uid="{FF184B4E-C17B-47C4-BA3F-00DD62BE1BE7}" name="SEDE - REGIONAL" dataDxfId="53"/>
    <tableColumn id="5" xr3:uid="{F2D4F4ED-BAC9-4071-99A9-BBEBB5A53A4B}" name="PROCESO" dataDxfId="52"/>
    <tableColumn id="52" xr3:uid="{060494BF-DCBD-4815-8EDC-DA91EC07EF4C}" name="Tipo de Proceso" dataDxfId="51"/>
    <tableColumn id="55" xr3:uid="{B34F9056-FF86-4191-9D9A-D9DE872F518D}" name="Columna4" dataDxfId="50">
      <calculatedColumnFormula>+IF(OR(Tabla233[[#This Row],[Área/Dependencia]]="Subdirección de Sistemas Integrados",Tabla233[[#This Row],[Área/Dependencia]]="Subdirección de Recursos Tecnológicos"),"X","")</calculatedColumnFormula>
    </tableColumn>
    <tableColumn id="54" xr3:uid="{12F08DE7-F6A1-4F31-96E3-85D735A1CD79}" name="Columna2" dataDxfId="49">
      <calculatedColumnFormula>+CONCATENATE(Tabla233[[#This Row],[Tipo de Proceso]],Tabla233[[#This Row],[Columna4]])</calculatedColumnFormula>
    </tableColumn>
    <tableColumn id="40" xr3:uid="{F19E9B08-4258-4B8E-8011-013D85A0EBC9}" name="Área/Dependencia" dataDxfId="48"/>
    <tableColumn id="9" xr3:uid="{3C35C89A-6E49-4E13-ADDD-C416E8F43D49}" name="Dependencia Regional" dataDxfId="47"/>
    <tableColumn id="11" xr3:uid="{773DA600-A0DE-44F6-BC6F-12649AABC7A3}" name="Servicio Tecnológico" dataDxfId="46"/>
    <tableColumn id="12" xr3:uid="{9F62D1C5-A708-4EE1-851F-FACCFAE38D9E}" name="Activo de Información" dataDxfId="45"/>
    <tableColumn id="31" xr3:uid="{23765D18-A3CA-4B3F-AB9F-D007B42FA199}" name="Sede y/o Regional" dataDxfId="44"/>
    <tableColumn id="25" xr3:uid="{F96EE1E0-C44D-41ED-902B-DED4578F8418}" name="INSUMO" dataDxfId="43"/>
    <tableColumn id="10" xr3:uid="{33D22B43-1CCE-4C3F-BC4C-E16E917A315E}" name="Tipo de Activo" dataDxfId="42"/>
    <tableColumn id="13" xr3:uid="{AD658601-40F8-4D3F-94AD-408074C2AEAC}" name="Descripción del Activo" dataDxfId="41">
      <calculatedColumnFormula>IFERROR(VLOOKUP(Tabla233[[#This Row],[Activo de Información]],IF(#REF!=0,INDIRECT(CONCATENATE("MATRIZ_ACTIVOS_",IF(AND(#REF!="Subdirección de Recursos Tecnológicos",#REF!&lt;&gt;"NA"),#REF!,#REF!))),INDIRECT(CONCATENATE("MATRIZ_ACTIVOS_R_",IF(AND(#REF!="Subdirección de Recursos Tecnológicos",#REF!&lt;&gt;"NA"),#REF!,#REF!)))),3,FALSE),"VACÍO")</calculatedColumnFormula>
    </tableColumn>
    <tableColumn id="14" xr3:uid="{13F221AF-C924-48F0-B3FE-FB7B36F7BE2D}" name="Contiene Datos Personales" dataDxfId="40"/>
    <tableColumn id="3" xr3:uid="{40CB4112-E7ED-424A-8030-2E33FF7840B3}" name="Clasificación Datos Personales" dataDxfId="39"/>
    <tableColumn id="48" xr3:uid="{D70F1A36-2814-41CD-A9C9-5E6EB44CA5FE}" name="Formato " dataDxfId="38"/>
    <tableColumn id="6" xr3:uid="{D83E2300-F544-4CCE-A13D-63EE651D4E9E}" name="Columna1" dataDxfId="37">
      <calculatedColumnFormula>+IF(#REF!="Alto",0.5,IF(#REF!="Medio",0.3,IF(#REF!="Bajo",0.2,"")))</calculatedColumnFormula>
    </tableColumn>
    <tableColumn id="26" xr3:uid="{BED8B451-6395-48F8-8DD5-4671D773478C}" name="Es  Reservada" dataDxfId="36"/>
    <tableColumn id="42" xr3:uid="{9D00D840-205C-4884-9FFC-28CA1BD7847C}" name="Ley por la cual es Reservada" dataDxfId="35">
      <calculatedColumnFormula>+IF(Tabla233[[#This Row],[Es  Reservada]]="Sí","Escriba Ley","No Aplica")</calculatedColumnFormula>
    </tableColumn>
    <tableColumn id="51" xr3:uid="{D00C112C-0651-434B-A79B-E5460730A170}" name=" Clasificación ICBF" dataDxfId="34"/>
    <tableColumn id="53" xr3:uid="{BBCF2B79-3F02-48B6-B591-0931BB9E07D5}" name="Idioma" dataDxfId="33"/>
    <tableColumn id="24" xr3:uid="{C3B9444F-6F9F-45FC-A974-91B778BDC0CB}" name="Continuidad de la Operación" dataDxfId="32"/>
    <tableColumn id="16" xr3:uid="{D07237F1-E247-4C0B-826B-593E8CFC7791}" name="ICC" dataDxfId="31"/>
    <tableColumn id="19" xr3:uid="{6BA76650-B162-4DCE-8380-35214EE4C24E}" name="Propietario del  activo " dataDxfId="30">
      <calculatedColumnFormula>IFERROR(VLOOKUP(Tabla233[[#This Row],[Activo de Información]],IF(#REF!=0,INDIRECT(CONCATENATE("MATRIZ_ACTIVOS_",IF(AND(#REF!="Subdirección de Recursos Tecnológicos",#REF!&lt;&gt;"NA"),#REF!,#REF!))),INDIRECT(CONCATENATE("MATRIZ_ACTIVOS_R_",IF(AND(#REF!="Subdirección de Recursos Tecnológicos",#REF!&lt;&gt;"NA"),#REF!,#REF!)))),8,FALSE),"VACÍO")</calculatedColumnFormula>
    </tableColumn>
    <tableColumn id="20" xr3:uid="{57B77834-4ED9-46D1-90C1-6429BCF0C683}" name="Custodio del Activo" dataDxfId="29"/>
    <tableColumn id="21" xr3:uid="{8D114DBD-69F1-479A-8BDD-2590632532E1}" name="Física" dataDxfId="28"/>
    <tableColumn id="23" xr3:uid="{4ECEBFA7-8F83-4109-8621-44A9C78C3A64}" name="Electrónica" dataDxfId="27"/>
    <tableColumn id="41" xr3:uid="{38EE0242-5F42-4CF7-9170-BC2C43807DD9}" name="Disponibilidad" dataDxfId="26"/>
    <tableColumn id="8" xr3:uid="{A052B80F-4112-4671-8049-D999B262DEB9}" name="Columna3" dataDxfId="25">
      <calculatedColumnFormula>+IF(Tabla233[[#This Row],[Disponibilidad]]="Grave",0.5,IF(Tabla233[[#This Row],[Disponibilidad]]="Importante",0.3,IF(Tabla233[[#This Row],[Disponibilidad]]="Leve",0.2,"")))</calculatedColumnFormula>
    </tableColumn>
    <tableColumn id="27" xr3:uid="{65EFB542-B603-467F-BD79-C43BF64E3628}" name="Integridad" dataDxfId="24"/>
    <tableColumn id="18" xr3:uid="{59D1DE0B-8249-430A-B04C-E0908A643512}" name="Columna34" dataDxfId="23">
      <calculatedColumnFormula>+IF(Tabla233[[#This Row],[Integridad]]="Sí",0.1,IF(Tabla233[[#This Row],[Integridad]]="NO",0,""))</calculatedColumnFormula>
    </tableColumn>
    <tableColumn id="17" xr3:uid="{6D5F0741-5506-4399-B2B7-B19E63692DCF}" name="Confidencialidad " dataDxfId="22"/>
    <tableColumn id="15" xr3:uid="{B2F380F4-1006-443C-B9DB-C9728DF46517}" name="Columna32" dataDxfId="21">
      <calculatedColumnFormula>+IF(Tabla233[[#This Row],[Confidencialidad ]]="Sí",0.1,IF(Tabla233[[#This Row],[Confidencialidad ]]="No",0,""))</calculatedColumnFormula>
    </tableColumn>
    <tableColumn id="32" xr3:uid="{3DFEA621-DFB9-471C-B0DC-A3C331754F55}" name="Columna33" dataDxfId="20">
      <calculatedColumnFormula>+Tabla233[[#This Row],[Columna32]]+Tabla233[[#This Row],[Columna34]]+Tabla233[[#This Row],[Columna1]]+Tabla233[[#This Row],[Columna3]]</calculatedColumnFormula>
    </tableColumn>
    <tableColumn id="35" xr3:uid="{6B0AA241-3EF6-46C0-B9EA-94E5FF331AE6}" name="Nivel de Criticidad" dataDxfId="19">
      <calculatedColumnFormula>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calculatedColumnFormula>
    </tableColumn>
    <tableColumn id="36" xr3:uid="{D6E907A3-529A-4D4E-8E19-B12701EE16BE}" name="Información Publicada (WEB)" dataDxfId="18"/>
    <tableColumn id="37" xr3:uid="{3F9260AA-E19E-4A5C-B12D-F4AD9532E169}" name="Enlace URL" dataDxfId="17"/>
  </tableColumns>
  <tableStyleInfo name="TableStyleLight2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D4D8F-C65B-449C-B2AA-76EAA4B2B377}">
  <dimension ref="A1:AL539"/>
  <sheetViews>
    <sheetView topLeftCell="A6" zoomScale="55" zoomScaleNormal="55" workbookViewId="0">
      <selection activeCell="B6" sqref="B6"/>
    </sheetView>
  </sheetViews>
  <sheetFormatPr baseColWidth="10" defaultColWidth="18.40625" defaultRowHeight="14.75" x14ac:dyDescent="0.75"/>
  <cols>
    <col min="1" max="1" width="18.40625" style="3"/>
    <col min="2" max="2" width="34.40625" style="3" customWidth="1"/>
    <col min="3" max="3" width="23.54296875" style="3" customWidth="1"/>
    <col min="4" max="6" width="23.54296875" style="3" hidden="1" customWidth="1"/>
    <col min="7" max="7" width="24" style="4" customWidth="1"/>
    <col min="8" max="8" width="29.7265625" style="3" customWidth="1"/>
    <col min="9" max="9" width="65.26953125" style="3" customWidth="1"/>
    <col min="10" max="10" width="55.54296875" style="3" customWidth="1"/>
    <col min="11" max="12" width="18.40625" style="3" hidden="1" customWidth="1"/>
    <col min="13" max="13" width="23.26953125" style="6" customWidth="1"/>
    <col min="14" max="14" width="54.40625" style="3" customWidth="1"/>
    <col min="15" max="17" width="25.54296875" style="3" customWidth="1"/>
    <col min="18" max="18" width="25.54296875" style="3" hidden="1" customWidth="1"/>
    <col min="19" max="24" width="25.54296875" style="3" customWidth="1"/>
    <col min="25" max="25" width="21.1328125" style="3" customWidth="1"/>
    <col min="26" max="26" width="82.1328125" style="3" customWidth="1"/>
    <col min="27" max="28" width="18.40625" style="3"/>
    <col min="29" max="29" width="18.40625" style="8"/>
    <col min="30" max="30" width="18.40625" style="8" hidden="1" customWidth="1"/>
    <col min="31" max="31" width="18.40625" style="8"/>
    <col min="32" max="32" width="18.40625" style="8" hidden="1" customWidth="1"/>
    <col min="33" max="33" width="21.40625" style="8" customWidth="1"/>
    <col min="34" max="35" width="18.40625" style="8" hidden="1" customWidth="1"/>
    <col min="36" max="36" width="18.40625" style="3"/>
    <col min="37" max="37" width="24.1328125" style="3" customWidth="1"/>
    <col min="38" max="16384" width="18.40625" style="3"/>
  </cols>
  <sheetData>
    <row r="1" spans="1:38" ht="34.5" customHeight="1" x14ac:dyDescent="0.75">
      <c r="A1" s="36"/>
      <c r="B1" s="36"/>
      <c r="C1" s="37" t="s">
        <v>0</v>
      </c>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1" t="s">
        <v>1</v>
      </c>
      <c r="AL1" s="2">
        <v>44610</v>
      </c>
    </row>
    <row r="2" spans="1:38" ht="20.25" customHeight="1" x14ac:dyDescent="0.75">
      <c r="A2" s="36"/>
      <c r="B2" s="36"/>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1" t="s">
        <v>2</v>
      </c>
      <c r="AL2" s="1" t="s">
        <v>3</v>
      </c>
    </row>
    <row r="3" spans="1:38" ht="63.75" customHeight="1" x14ac:dyDescent="0.75">
      <c r="A3" s="36"/>
      <c r="B3" s="36"/>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8" t="s">
        <v>4</v>
      </c>
      <c r="AL3" s="38"/>
    </row>
    <row r="4" spans="1:38" x14ac:dyDescent="0.75">
      <c r="A4" s="39"/>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row>
    <row r="5" spans="1:38" x14ac:dyDescent="0.75">
      <c r="A5" s="41" t="s">
        <v>5</v>
      </c>
      <c r="B5" s="41"/>
      <c r="C5" s="41"/>
      <c r="D5" s="41"/>
      <c r="E5" s="41"/>
      <c r="F5" s="41"/>
      <c r="G5" s="41"/>
      <c r="H5" s="41"/>
      <c r="I5" s="41"/>
      <c r="J5" s="41"/>
      <c r="K5" s="41"/>
      <c r="L5" s="41"/>
      <c r="M5" s="41"/>
      <c r="N5" s="41"/>
      <c r="O5" s="41"/>
      <c r="P5" s="41"/>
      <c r="Q5" s="41"/>
      <c r="R5" s="41"/>
      <c r="S5" s="41"/>
      <c r="T5" s="41"/>
      <c r="U5" s="41"/>
      <c r="V5" s="41"/>
      <c r="W5" s="41" t="s">
        <v>6</v>
      </c>
      <c r="X5" s="41"/>
      <c r="Y5" s="41" t="s">
        <v>7</v>
      </c>
      <c r="Z5" s="41"/>
      <c r="AA5" s="41" t="s">
        <v>8</v>
      </c>
      <c r="AB5" s="41"/>
      <c r="AC5" s="41" t="s">
        <v>9</v>
      </c>
      <c r="AD5" s="41"/>
      <c r="AE5" s="41"/>
      <c r="AF5" s="41"/>
      <c r="AG5" s="41"/>
      <c r="AH5" s="41"/>
      <c r="AI5" s="41"/>
      <c r="AJ5" s="41"/>
      <c r="AK5" s="41" t="s">
        <v>10</v>
      </c>
      <c r="AL5" s="41"/>
    </row>
    <row r="6" spans="1:38" s="6" customFormat="1" ht="33.75" customHeight="1" x14ac:dyDescent="0.75">
      <c r="A6" s="5" t="s">
        <v>11</v>
      </c>
      <c r="B6" s="5" t="s">
        <v>12</v>
      </c>
      <c r="C6" s="5" t="s">
        <v>13</v>
      </c>
      <c r="D6" s="5" t="s">
        <v>14</v>
      </c>
      <c r="E6" s="5" t="s">
        <v>15</v>
      </c>
      <c r="F6" s="5" t="s">
        <v>16</v>
      </c>
      <c r="G6" s="5" t="s">
        <v>17</v>
      </c>
      <c r="H6" s="5" t="s">
        <v>18</v>
      </c>
      <c r="I6" s="5" t="s">
        <v>19</v>
      </c>
      <c r="J6" s="5" t="s">
        <v>20</v>
      </c>
      <c r="K6" s="5" t="s">
        <v>21</v>
      </c>
      <c r="L6" s="5" t="s">
        <v>22</v>
      </c>
      <c r="M6" s="5" t="s">
        <v>23</v>
      </c>
      <c r="N6" s="5" t="s">
        <v>24</v>
      </c>
      <c r="O6" s="5" t="s">
        <v>25</v>
      </c>
      <c r="P6" s="5" t="s">
        <v>26</v>
      </c>
      <c r="Q6" s="5" t="s">
        <v>27</v>
      </c>
      <c r="R6" s="5" t="s">
        <v>28</v>
      </c>
      <c r="S6" s="5" t="s">
        <v>29</v>
      </c>
      <c r="T6" s="5" t="s">
        <v>30</v>
      </c>
      <c r="U6" s="5" t="s">
        <v>31</v>
      </c>
      <c r="V6" s="5" t="s">
        <v>32</v>
      </c>
      <c r="W6" s="5" t="s">
        <v>33</v>
      </c>
      <c r="X6" s="5" t="s">
        <v>34</v>
      </c>
      <c r="Y6" s="5" t="s">
        <v>35</v>
      </c>
      <c r="Z6" s="5" t="s">
        <v>36</v>
      </c>
      <c r="AA6" s="5" t="s">
        <v>37</v>
      </c>
      <c r="AB6" s="5" t="s">
        <v>38</v>
      </c>
      <c r="AC6" s="5" t="s">
        <v>39</v>
      </c>
      <c r="AD6" s="5" t="s">
        <v>40</v>
      </c>
      <c r="AE6" s="5" t="s">
        <v>41</v>
      </c>
      <c r="AF6" s="5" t="s">
        <v>42</v>
      </c>
      <c r="AG6" s="5" t="s">
        <v>43</v>
      </c>
      <c r="AH6" s="5" t="s">
        <v>44</v>
      </c>
      <c r="AI6" s="5" t="s">
        <v>45</v>
      </c>
      <c r="AJ6" s="5" t="s">
        <v>46</v>
      </c>
      <c r="AK6" s="5" t="s">
        <v>47</v>
      </c>
      <c r="AL6" s="5" t="s">
        <v>48</v>
      </c>
    </row>
    <row r="7" spans="1:38" s="6" customFormat="1" ht="409.5" x14ac:dyDescent="0.75">
      <c r="A7" s="7">
        <v>1</v>
      </c>
      <c r="B7" s="19" t="s">
        <v>49</v>
      </c>
      <c r="C7" s="10" t="s">
        <v>50</v>
      </c>
      <c r="D7" s="18"/>
      <c r="E7" s="18"/>
      <c r="F7" s="18"/>
      <c r="G7" s="10" t="s">
        <v>51</v>
      </c>
      <c r="H7" s="10" t="s">
        <v>52</v>
      </c>
      <c r="I7" s="10" t="s">
        <v>53</v>
      </c>
      <c r="J7" s="10" t="s">
        <v>54</v>
      </c>
      <c r="K7" s="10" t="s">
        <v>55</v>
      </c>
      <c r="L7" s="10"/>
      <c r="M7" s="10" t="s">
        <v>56</v>
      </c>
      <c r="N7" s="20" t="s">
        <v>57</v>
      </c>
      <c r="O7" s="10" t="s">
        <v>58</v>
      </c>
      <c r="P7" s="10" t="s">
        <v>59</v>
      </c>
      <c r="Q7" s="10" t="s">
        <v>60</v>
      </c>
      <c r="R7" s="10" t="e">
        <v>#REF!</v>
      </c>
      <c r="S7" s="10" t="s">
        <v>61</v>
      </c>
      <c r="T7" s="10" t="s">
        <v>62</v>
      </c>
      <c r="U7" s="10" t="s">
        <v>63</v>
      </c>
      <c r="V7" s="11" t="s">
        <v>64</v>
      </c>
      <c r="W7" s="11" t="s">
        <v>65</v>
      </c>
      <c r="X7" s="11" t="s">
        <v>65</v>
      </c>
      <c r="Y7" s="10" t="s">
        <v>66</v>
      </c>
      <c r="Z7" s="10" t="s">
        <v>67</v>
      </c>
      <c r="AA7" s="10" t="s">
        <v>68</v>
      </c>
      <c r="AB7" s="10" t="s">
        <v>69</v>
      </c>
      <c r="AC7" s="13">
        <v>1</v>
      </c>
      <c r="AD7" s="9">
        <v>1.6666666666666667</v>
      </c>
      <c r="AE7" s="13">
        <v>1</v>
      </c>
      <c r="AF7" s="9">
        <v>1</v>
      </c>
      <c r="AG7" s="13">
        <v>2</v>
      </c>
      <c r="AH7" s="10" t="s">
        <v>70</v>
      </c>
      <c r="AI7" s="10" t="e">
        <v>#VALUE!</v>
      </c>
      <c r="AJ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7" s="10" t="s">
        <v>65</v>
      </c>
      <c r="AL7" s="10" t="s">
        <v>62</v>
      </c>
    </row>
    <row r="8" spans="1:38" s="6" customFormat="1" ht="409.5" x14ac:dyDescent="0.75">
      <c r="A8" s="7">
        <f t="shared" ref="A8:A71" si="0">A7+1</f>
        <v>2</v>
      </c>
      <c r="B8" s="19" t="s">
        <v>49</v>
      </c>
      <c r="C8" s="10" t="s">
        <v>50</v>
      </c>
      <c r="D8" s="18"/>
      <c r="E8" s="18"/>
      <c r="F8" s="18"/>
      <c r="G8" s="10" t="s">
        <v>51</v>
      </c>
      <c r="H8" s="10" t="s">
        <v>52</v>
      </c>
      <c r="I8" s="10" t="s">
        <v>53</v>
      </c>
      <c r="J8" s="10" t="s">
        <v>71</v>
      </c>
      <c r="K8" s="11" t="s">
        <v>55</v>
      </c>
      <c r="L8" s="10"/>
      <c r="M8" s="10" t="s">
        <v>55</v>
      </c>
      <c r="N8" s="20" t="s">
        <v>72</v>
      </c>
      <c r="O8" s="10" t="s">
        <v>58</v>
      </c>
      <c r="P8" s="10" t="s">
        <v>59</v>
      </c>
      <c r="Q8" s="10" t="s">
        <v>60</v>
      </c>
      <c r="R8" s="10" t="e">
        <v>#REF!</v>
      </c>
      <c r="S8" s="10" t="s">
        <v>61</v>
      </c>
      <c r="T8" s="10" t="s">
        <v>62</v>
      </c>
      <c r="U8" s="10" t="s">
        <v>63</v>
      </c>
      <c r="V8" s="11" t="s">
        <v>64</v>
      </c>
      <c r="W8" s="11" t="s">
        <v>65</v>
      </c>
      <c r="X8" s="11" t="s">
        <v>65</v>
      </c>
      <c r="Y8" s="10" t="s">
        <v>66</v>
      </c>
      <c r="Z8" s="10" t="s">
        <v>67</v>
      </c>
      <c r="AA8" s="10" t="s">
        <v>62</v>
      </c>
      <c r="AB8" s="10" t="s">
        <v>73</v>
      </c>
      <c r="AC8" s="13">
        <v>2</v>
      </c>
      <c r="AD8" s="9">
        <v>2.25</v>
      </c>
      <c r="AE8" s="13">
        <v>2</v>
      </c>
      <c r="AF8" s="9">
        <v>2</v>
      </c>
      <c r="AG8" s="13">
        <v>2</v>
      </c>
      <c r="AH8" s="10" t="s">
        <v>70</v>
      </c>
      <c r="AI8" s="10" t="e">
        <v>#VALUE!</v>
      </c>
      <c r="AJ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8" s="10" t="s">
        <v>65</v>
      </c>
      <c r="AL8" s="10" t="s">
        <v>62</v>
      </c>
    </row>
    <row r="9" spans="1:38" s="6" customFormat="1" ht="409.5" x14ac:dyDescent="0.75">
      <c r="A9" s="7">
        <f t="shared" si="0"/>
        <v>3</v>
      </c>
      <c r="B9" s="19" t="s">
        <v>49</v>
      </c>
      <c r="C9" s="10" t="s">
        <v>50</v>
      </c>
      <c r="D9" s="18"/>
      <c r="E9" s="18"/>
      <c r="F9" s="18"/>
      <c r="G9" s="10" t="s">
        <v>51</v>
      </c>
      <c r="H9" s="10" t="s">
        <v>52</v>
      </c>
      <c r="I9" s="10" t="s">
        <v>53</v>
      </c>
      <c r="J9" s="10" t="s">
        <v>74</v>
      </c>
      <c r="K9" s="11" t="s">
        <v>55</v>
      </c>
      <c r="L9" s="10"/>
      <c r="M9" s="10" t="s">
        <v>55</v>
      </c>
      <c r="N9" s="20" t="s">
        <v>75</v>
      </c>
      <c r="O9" s="10" t="s">
        <v>58</v>
      </c>
      <c r="P9" s="10" t="s">
        <v>59</v>
      </c>
      <c r="Q9" s="10" t="s">
        <v>76</v>
      </c>
      <c r="R9" s="10" t="e">
        <v>#REF!</v>
      </c>
      <c r="S9" s="10" t="s">
        <v>61</v>
      </c>
      <c r="T9" s="10" t="s">
        <v>62</v>
      </c>
      <c r="U9" s="10" t="s">
        <v>77</v>
      </c>
      <c r="V9" s="11" t="s">
        <v>64</v>
      </c>
      <c r="W9" s="11" t="s">
        <v>65</v>
      </c>
      <c r="X9" s="11" t="s">
        <v>65</v>
      </c>
      <c r="Y9" s="10" t="s">
        <v>66</v>
      </c>
      <c r="Z9" s="10" t="s">
        <v>67</v>
      </c>
      <c r="AA9" s="10" t="s">
        <v>62</v>
      </c>
      <c r="AB9" s="10" t="s">
        <v>73</v>
      </c>
      <c r="AC9" s="13">
        <v>1</v>
      </c>
      <c r="AD9" s="9">
        <v>1.5</v>
      </c>
      <c r="AE9" s="13">
        <v>1</v>
      </c>
      <c r="AF9" s="9">
        <v>1</v>
      </c>
      <c r="AG9" s="13">
        <v>1</v>
      </c>
      <c r="AH9" s="10" t="s">
        <v>70</v>
      </c>
      <c r="AI9" s="10" t="e">
        <v>#VALUE!</v>
      </c>
      <c r="AJ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9" s="10" t="s">
        <v>65</v>
      </c>
      <c r="AL9" s="10" t="s">
        <v>62</v>
      </c>
    </row>
    <row r="10" spans="1:38" s="6" customFormat="1" ht="409.5" x14ac:dyDescent="0.75">
      <c r="A10" s="7">
        <f t="shared" si="0"/>
        <v>4</v>
      </c>
      <c r="B10" s="19" t="s">
        <v>49</v>
      </c>
      <c r="C10" s="10" t="s">
        <v>50</v>
      </c>
      <c r="D10" s="18"/>
      <c r="E10" s="18"/>
      <c r="F10" s="18"/>
      <c r="G10" s="10" t="s">
        <v>51</v>
      </c>
      <c r="H10" s="10" t="s">
        <v>52</v>
      </c>
      <c r="I10" s="10" t="s">
        <v>53</v>
      </c>
      <c r="J10" s="10" t="s">
        <v>78</v>
      </c>
      <c r="K10" s="11" t="s">
        <v>56</v>
      </c>
      <c r="L10" s="10"/>
      <c r="M10" s="10" t="s">
        <v>55</v>
      </c>
      <c r="N10" s="20" t="s">
        <v>79</v>
      </c>
      <c r="O10" s="10" t="s">
        <v>58</v>
      </c>
      <c r="P10" s="10" t="s">
        <v>59</v>
      </c>
      <c r="Q10" s="10" t="s">
        <v>60</v>
      </c>
      <c r="R10" s="10" t="e">
        <v>#REF!</v>
      </c>
      <c r="S10" s="10" t="s">
        <v>61</v>
      </c>
      <c r="T10" s="10" t="s">
        <v>62</v>
      </c>
      <c r="U10" s="10" t="s">
        <v>77</v>
      </c>
      <c r="V10" s="11" t="s">
        <v>64</v>
      </c>
      <c r="W10" s="11" t="s">
        <v>65</v>
      </c>
      <c r="X10" s="11" t="s">
        <v>65</v>
      </c>
      <c r="Y10" s="10" t="s">
        <v>66</v>
      </c>
      <c r="Z10" s="10" t="s">
        <v>67</v>
      </c>
      <c r="AA10" s="10" t="s">
        <v>62</v>
      </c>
      <c r="AB10" s="10" t="s">
        <v>73</v>
      </c>
      <c r="AC10" s="13">
        <v>1</v>
      </c>
      <c r="AD10" s="9">
        <v>1.4</v>
      </c>
      <c r="AE10" s="13">
        <v>1</v>
      </c>
      <c r="AF10" s="9">
        <v>1</v>
      </c>
      <c r="AG10" s="13">
        <v>1</v>
      </c>
      <c r="AH10" s="10" t="s">
        <v>70</v>
      </c>
      <c r="AI10" s="10" t="e">
        <v>#VALUE!</v>
      </c>
      <c r="AJ1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0" s="10" t="s">
        <v>65</v>
      </c>
      <c r="AL10" s="10" t="s">
        <v>62</v>
      </c>
    </row>
    <row r="11" spans="1:38" ht="409.5" x14ac:dyDescent="0.75">
      <c r="A11" s="7">
        <f t="shared" si="0"/>
        <v>5</v>
      </c>
      <c r="B11" s="19" t="s">
        <v>49</v>
      </c>
      <c r="C11" s="10" t="s">
        <v>80</v>
      </c>
      <c r="D11" s="18" t="s">
        <v>81</v>
      </c>
      <c r="E11" s="18"/>
      <c r="F11" s="18"/>
      <c r="G11" s="10" t="s">
        <v>81</v>
      </c>
      <c r="H11" s="10" t="s">
        <v>52</v>
      </c>
      <c r="I11" s="10" t="s">
        <v>53</v>
      </c>
      <c r="J11" s="10" t="s">
        <v>82</v>
      </c>
      <c r="K11" s="10"/>
      <c r="L11" s="10"/>
      <c r="M11" s="10" t="s">
        <v>55</v>
      </c>
      <c r="N11" s="20" t="s">
        <v>83</v>
      </c>
      <c r="O11" s="10" t="s">
        <v>65</v>
      </c>
      <c r="P11" s="10" t="s">
        <v>84</v>
      </c>
      <c r="Q11" s="10" t="s">
        <v>60</v>
      </c>
      <c r="R11" s="10" t="e">
        <v>#REF!</v>
      </c>
      <c r="S11" s="10" t="s">
        <v>61</v>
      </c>
      <c r="T11" s="10" t="s">
        <v>62</v>
      </c>
      <c r="U11" s="10" t="s">
        <v>77</v>
      </c>
      <c r="V11" s="11" t="s">
        <v>64</v>
      </c>
      <c r="W11" s="11" t="s">
        <v>65</v>
      </c>
      <c r="X11" s="11" t="s">
        <v>65</v>
      </c>
      <c r="Y11" s="10" t="s">
        <v>85</v>
      </c>
      <c r="Z11" s="10" t="s">
        <v>86</v>
      </c>
      <c r="AA11" s="10" t="s">
        <v>62</v>
      </c>
      <c r="AB11" s="10" t="s">
        <v>73</v>
      </c>
      <c r="AC11" s="13">
        <v>2</v>
      </c>
      <c r="AD11" s="13" t="e">
        <v>#DIV/0!</v>
      </c>
      <c r="AE11" s="13">
        <v>3</v>
      </c>
      <c r="AF11" s="13" t="e">
        <v>#DIV/0!</v>
      </c>
      <c r="AG11" s="13">
        <v>1</v>
      </c>
      <c r="AH11" s="10" t="s">
        <v>70</v>
      </c>
      <c r="AI11" s="10" t="e">
        <v>#VALUE!</v>
      </c>
      <c r="AJ1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11" s="11" t="s">
        <v>65</v>
      </c>
      <c r="AL11" s="10" t="s">
        <v>62</v>
      </c>
    </row>
    <row r="12" spans="1:38" ht="409.5" x14ac:dyDescent="0.75">
      <c r="A12" s="7">
        <f t="shared" si="0"/>
        <v>6</v>
      </c>
      <c r="B12" s="19" t="s">
        <v>49</v>
      </c>
      <c r="C12" s="10" t="s">
        <v>80</v>
      </c>
      <c r="D12" s="18" t="s">
        <v>81</v>
      </c>
      <c r="E12" s="18"/>
      <c r="F12" s="18"/>
      <c r="G12" s="10" t="s">
        <v>81</v>
      </c>
      <c r="H12" s="10" t="s">
        <v>52</v>
      </c>
      <c r="I12" s="10" t="s">
        <v>53</v>
      </c>
      <c r="J12" s="10" t="s">
        <v>87</v>
      </c>
      <c r="K12" s="10"/>
      <c r="L12" s="10"/>
      <c r="M12" s="10" t="s">
        <v>55</v>
      </c>
      <c r="N12" s="20" t="s">
        <v>88</v>
      </c>
      <c r="O12" s="10" t="s">
        <v>65</v>
      </c>
      <c r="P12" s="10" t="s">
        <v>84</v>
      </c>
      <c r="Q12" s="10" t="s">
        <v>60</v>
      </c>
      <c r="R12" s="10" t="e">
        <v>#REF!</v>
      </c>
      <c r="S12" s="10" t="s">
        <v>61</v>
      </c>
      <c r="T12" s="10" t="s">
        <v>62</v>
      </c>
      <c r="U12" s="10" t="s">
        <v>77</v>
      </c>
      <c r="V12" s="11" t="s">
        <v>64</v>
      </c>
      <c r="W12" s="11" t="s">
        <v>89</v>
      </c>
      <c r="X12" s="11" t="s">
        <v>65</v>
      </c>
      <c r="Y12" s="10" t="s">
        <v>85</v>
      </c>
      <c r="Z12" s="10" t="s">
        <v>86</v>
      </c>
      <c r="AA12" s="10" t="s">
        <v>62</v>
      </c>
      <c r="AB12" s="10" t="s">
        <v>73</v>
      </c>
      <c r="AC12" s="13">
        <v>2</v>
      </c>
      <c r="AD12" s="13" t="e">
        <v>#DIV/0!</v>
      </c>
      <c r="AE12" s="13">
        <v>3</v>
      </c>
      <c r="AF12" s="13" t="e">
        <v>#DIV/0!</v>
      </c>
      <c r="AG12" s="13">
        <v>1</v>
      </c>
      <c r="AH12" s="10" t="s">
        <v>70</v>
      </c>
      <c r="AI12" s="10" t="e">
        <v>#VALUE!</v>
      </c>
      <c r="AJ1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12" s="11" t="s">
        <v>58</v>
      </c>
      <c r="AL12" s="24" t="s">
        <v>90</v>
      </c>
    </row>
    <row r="13" spans="1:38" ht="409.5" x14ac:dyDescent="0.75">
      <c r="A13" s="7">
        <f t="shared" si="0"/>
        <v>7</v>
      </c>
      <c r="B13" s="19" t="s">
        <v>49</v>
      </c>
      <c r="C13" s="10" t="s">
        <v>80</v>
      </c>
      <c r="D13" s="18" t="s">
        <v>81</v>
      </c>
      <c r="E13" s="18"/>
      <c r="F13" s="18"/>
      <c r="G13" s="10" t="s">
        <v>81</v>
      </c>
      <c r="H13" s="10" t="s">
        <v>52</v>
      </c>
      <c r="I13" s="10" t="s">
        <v>53</v>
      </c>
      <c r="J13" s="10" t="s">
        <v>91</v>
      </c>
      <c r="K13" s="10"/>
      <c r="L13" s="10"/>
      <c r="M13" s="10" t="s">
        <v>55</v>
      </c>
      <c r="N13" s="20" t="s">
        <v>92</v>
      </c>
      <c r="O13" s="10" t="s">
        <v>65</v>
      </c>
      <c r="P13" s="10" t="s">
        <v>84</v>
      </c>
      <c r="Q13" s="10" t="s">
        <v>60</v>
      </c>
      <c r="R13" s="10" t="e">
        <v>#REF!</v>
      </c>
      <c r="S13" s="10" t="s">
        <v>61</v>
      </c>
      <c r="T13" s="10" t="s">
        <v>62</v>
      </c>
      <c r="U13" s="10" t="s">
        <v>77</v>
      </c>
      <c r="V13" s="11" t="s">
        <v>64</v>
      </c>
      <c r="W13" s="11" t="s">
        <v>89</v>
      </c>
      <c r="X13" s="11" t="s">
        <v>65</v>
      </c>
      <c r="Y13" s="10" t="s">
        <v>85</v>
      </c>
      <c r="Z13" s="10" t="s">
        <v>86</v>
      </c>
      <c r="AA13" s="10" t="s">
        <v>62</v>
      </c>
      <c r="AB13" s="10" t="s">
        <v>73</v>
      </c>
      <c r="AC13" s="13">
        <v>2</v>
      </c>
      <c r="AD13" s="13" t="e">
        <v>#DIV/0!</v>
      </c>
      <c r="AE13" s="13">
        <v>3</v>
      </c>
      <c r="AF13" s="13" t="e">
        <v>#DIV/0!</v>
      </c>
      <c r="AG13" s="13">
        <v>1</v>
      </c>
      <c r="AH13" s="10" t="s">
        <v>70</v>
      </c>
      <c r="AI13" s="10" t="e">
        <v>#VALUE!</v>
      </c>
      <c r="AJ1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13" s="11" t="s">
        <v>58</v>
      </c>
      <c r="AL13" s="24" t="s">
        <v>90</v>
      </c>
    </row>
    <row r="14" spans="1:38" ht="409.5" x14ac:dyDescent="0.75">
      <c r="A14" s="7">
        <f t="shared" si="0"/>
        <v>8</v>
      </c>
      <c r="B14" s="19" t="s">
        <v>49</v>
      </c>
      <c r="C14" s="10" t="s">
        <v>80</v>
      </c>
      <c r="D14" s="18" t="s">
        <v>81</v>
      </c>
      <c r="E14" s="18"/>
      <c r="F14" s="18"/>
      <c r="G14" s="10" t="s">
        <v>81</v>
      </c>
      <c r="H14" s="10" t="s">
        <v>52</v>
      </c>
      <c r="I14" s="10" t="s">
        <v>53</v>
      </c>
      <c r="J14" s="10" t="s">
        <v>93</v>
      </c>
      <c r="K14" s="10"/>
      <c r="L14" s="10"/>
      <c r="M14" s="10" t="s">
        <v>55</v>
      </c>
      <c r="N14" s="20" t="s">
        <v>94</v>
      </c>
      <c r="O14" s="10" t="s">
        <v>65</v>
      </c>
      <c r="P14" s="10" t="s">
        <v>84</v>
      </c>
      <c r="Q14" s="10" t="s">
        <v>60</v>
      </c>
      <c r="R14" s="10" t="e">
        <v>#REF!</v>
      </c>
      <c r="S14" s="10" t="s">
        <v>61</v>
      </c>
      <c r="T14" s="10" t="s">
        <v>62</v>
      </c>
      <c r="U14" s="10" t="s">
        <v>77</v>
      </c>
      <c r="V14" s="11" t="s">
        <v>64</v>
      </c>
      <c r="W14" s="11" t="s">
        <v>89</v>
      </c>
      <c r="X14" s="11" t="s">
        <v>65</v>
      </c>
      <c r="Y14" s="10" t="s">
        <v>85</v>
      </c>
      <c r="Z14" s="10" t="s">
        <v>86</v>
      </c>
      <c r="AA14" s="10" t="s">
        <v>62</v>
      </c>
      <c r="AB14" s="10" t="s">
        <v>73</v>
      </c>
      <c r="AC14" s="13">
        <v>2</v>
      </c>
      <c r="AD14" s="13" t="e">
        <v>#DIV/0!</v>
      </c>
      <c r="AE14" s="13">
        <v>3</v>
      </c>
      <c r="AF14" s="13" t="e">
        <v>#DIV/0!</v>
      </c>
      <c r="AG14" s="13">
        <v>1</v>
      </c>
      <c r="AH14" s="10" t="s">
        <v>70</v>
      </c>
      <c r="AI14" s="10" t="e">
        <v>#VALUE!</v>
      </c>
      <c r="AJ1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14" s="11" t="s">
        <v>65</v>
      </c>
      <c r="AL14" s="10" t="s">
        <v>62</v>
      </c>
    </row>
    <row r="15" spans="1:38" ht="409.5" x14ac:dyDescent="0.75">
      <c r="A15" s="7">
        <f t="shared" si="0"/>
        <v>9</v>
      </c>
      <c r="B15" s="19" t="s">
        <v>49</v>
      </c>
      <c r="C15" s="10" t="s">
        <v>80</v>
      </c>
      <c r="D15" s="18" t="e">
        <v>#N/A</v>
      </c>
      <c r="E15" s="18" t="s">
        <v>70</v>
      </c>
      <c r="F15" s="18" t="e">
        <v>#N/A</v>
      </c>
      <c r="G15" s="10" t="s">
        <v>81</v>
      </c>
      <c r="H15" s="10" t="s">
        <v>52</v>
      </c>
      <c r="I15" s="10" t="s">
        <v>53</v>
      </c>
      <c r="J15" s="10" t="s">
        <v>95</v>
      </c>
      <c r="K15" s="10"/>
      <c r="L15" s="10"/>
      <c r="M15" s="10" t="s">
        <v>55</v>
      </c>
      <c r="N15" s="20" t="s">
        <v>96</v>
      </c>
      <c r="O15" s="10" t="s">
        <v>65</v>
      </c>
      <c r="P15" s="10" t="s">
        <v>84</v>
      </c>
      <c r="Q15" s="10" t="s">
        <v>60</v>
      </c>
      <c r="R15" s="10" t="e">
        <v>#REF!</v>
      </c>
      <c r="S15" s="10" t="s">
        <v>61</v>
      </c>
      <c r="T15" s="10" t="s">
        <v>62</v>
      </c>
      <c r="U15" s="10" t="s">
        <v>97</v>
      </c>
      <c r="V15" s="11" t="s">
        <v>64</v>
      </c>
      <c r="W15" s="11" t="s">
        <v>62</v>
      </c>
      <c r="X15" s="11" t="s">
        <v>65</v>
      </c>
      <c r="Y15" s="10" t="s">
        <v>85</v>
      </c>
      <c r="Z15" s="10" t="s">
        <v>86</v>
      </c>
      <c r="AA15" s="10" t="s">
        <v>62</v>
      </c>
      <c r="AB15" s="10" t="s">
        <v>73</v>
      </c>
      <c r="AC15" s="13">
        <v>1</v>
      </c>
      <c r="AD15" s="13" t="e">
        <v>#DIV/0!</v>
      </c>
      <c r="AE15" s="13">
        <v>1</v>
      </c>
      <c r="AF15" s="13" t="e">
        <v>#DIV/0!</v>
      </c>
      <c r="AG15" s="13">
        <v>2</v>
      </c>
      <c r="AH15" s="10" t="s">
        <v>70</v>
      </c>
      <c r="AI15" s="10" t="e">
        <v>#VALUE!</v>
      </c>
      <c r="AJ1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5" s="11" t="s">
        <v>65</v>
      </c>
      <c r="AL15" s="10" t="s">
        <v>62</v>
      </c>
    </row>
    <row r="16" spans="1:38" ht="409.5" x14ac:dyDescent="0.75">
      <c r="A16" s="7">
        <f t="shared" si="0"/>
        <v>10</v>
      </c>
      <c r="B16" s="19" t="s">
        <v>49</v>
      </c>
      <c r="C16" s="10" t="s">
        <v>80</v>
      </c>
      <c r="D16" s="18" t="s">
        <v>81</v>
      </c>
      <c r="E16" s="18"/>
      <c r="F16" s="18"/>
      <c r="G16" s="10" t="s">
        <v>81</v>
      </c>
      <c r="H16" s="10" t="s">
        <v>52</v>
      </c>
      <c r="I16" s="10" t="s">
        <v>53</v>
      </c>
      <c r="J16" s="10" t="s">
        <v>98</v>
      </c>
      <c r="K16" s="10"/>
      <c r="L16" s="10"/>
      <c r="M16" s="10" t="s">
        <v>55</v>
      </c>
      <c r="N16" s="20" t="s">
        <v>99</v>
      </c>
      <c r="O16" s="10" t="s">
        <v>58</v>
      </c>
      <c r="P16" s="10" t="s">
        <v>100</v>
      </c>
      <c r="Q16" s="10" t="s">
        <v>76</v>
      </c>
      <c r="R16" s="10" t="e">
        <v>#REF!</v>
      </c>
      <c r="S16" s="10" t="s">
        <v>61</v>
      </c>
      <c r="T16" s="10" t="s">
        <v>62</v>
      </c>
      <c r="U16" s="10" t="s">
        <v>97</v>
      </c>
      <c r="V16" s="11" t="s">
        <v>64</v>
      </c>
      <c r="W16" s="11" t="s">
        <v>65</v>
      </c>
      <c r="X16" s="11" t="s">
        <v>65</v>
      </c>
      <c r="Y16" s="10" t="s">
        <v>85</v>
      </c>
      <c r="Z16" s="10" t="s">
        <v>86</v>
      </c>
      <c r="AA16" s="10" t="s">
        <v>62</v>
      </c>
      <c r="AB16" s="10" t="s">
        <v>73</v>
      </c>
      <c r="AC16" s="13">
        <v>1</v>
      </c>
      <c r="AD16" s="13" t="e">
        <v>#DIV/0!</v>
      </c>
      <c r="AE16" s="13">
        <v>1</v>
      </c>
      <c r="AF16" s="13" t="e">
        <v>#DIV/0!</v>
      </c>
      <c r="AG16" s="13">
        <v>2</v>
      </c>
      <c r="AH16" s="10" t="s">
        <v>70</v>
      </c>
      <c r="AI16" s="10" t="e">
        <v>#VALUE!</v>
      </c>
      <c r="AJ1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6" s="11" t="s">
        <v>65</v>
      </c>
      <c r="AL16" s="10" t="s">
        <v>62</v>
      </c>
    </row>
    <row r="17" spans="1:38" ht="409.5" x14ac:dyDescent="0.75">
      <c r="A17" s="7">
        <f t="shared" si="0"/>
        <v>11</v>
      </c>
      <c r="B17" s="19" t="s">
        <v>49</v>
      </c>
      <c r="C17" s="10" t="s">
        <v>80</v>
      </c>
      <c r="D17" s="18" t="s">
        <v>81</v>
      </c>
      <c r="E17" s="18"/>
      <c r="F17" s="18"/>
      <c r="G17" s="10" t="s">
        <v>81</v>
      </c>
      <c r="H17" s="10" t="s">
        <v>52</v>
      </c>
      <c r="I17" s="10" t="s">
        <v>53</v>
      </c>
      <c r="J17" s="10" t="s">
        <v>101</v>
      </c>
      <c r="K17" s="10"/>
      <c r="L17" s="10"/>
      <c r="M17" s="10" t="s">
        <v>55</v>
      </c>
      <c r="N17" s="20" t="s">
        <v>102</v>
      </c>
      <c r="O17" s="12" t="s">
        <v>65</v>
      </c>
      <c r="P17" s="10" t="s">
        <v>84</v>
      </c>
      <c r="Q17" s="10" t="s">
        <v>76</v>
      </c>
      <c r="R17" s="10" t="e">
        <v>#REF!</v>
      </c>
      <c r="S17" s="10" t="s">
        <v>61</v>
      </c>
      <c r="T17" s="10" t="s">
        <v>62</v>
      </c>
      <c r="U17" s="10" t="s">
        <v>77</v>
      </c>
      <c r="V17" s="11" t="s">
        <v>64</v>
      </c>
      <c r="W17" s="11" t="s">
        <v>65</v>
      </c>
      <c r="X17" s="11" t="s">
        <v>65</v>
      </c>
      <c r="Y17" s="10" t="s">
        <v>85</v>
      </c>
      <c r="Z17" s="10" t="s">
        <v>86</v>
      </c>
      <c r="AA17" s="10" t="s">
        <v>62</v>
      </c>
      <c r="AB17" s="10" t="s">
        <v>73</v>
      </c>
      <c r="AC17" s="13">
        <v>2</v>
      </c>
      <c r="AD17" s="13" t="e">
        <v>#DIV/0!</v>
      </c>
      <c r="AE17" s="13">
        <v>3</v>
      </c>
      <c r="AF17" s="13" t="e">
        <v>#DIV/0!</v>
      </c>
      <c r="AG17" s="13">
        <v>1</v>
      </c>
      <c r="AH17" s="10" t="s">
        <v>70</v>
      </c>
      <c r="AI17" s="10" t="e">
        <v>#VALUE!</v>
      </c>
      <c r="AJ1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17" s="11" t="s">
        <v>65</v>
      </c>
      <c r="AL17" s="10" t="s">
        <v>62</v>
      </c>
    </row>
    <row r="18" spans="1:38" ht="409.5" x14ac:dyDescent="0.75">
      <c r="A18" s="7">
        <f t="shared" si="0"/>
        <v>12</v>
      </c>
      <c r="B18" s="19" t="s">
        <v>49</v>
      </c>
      <c r="C18" s="10" t="s">
        <v>80</v>
      </c>
      <c r="D18" s="18" t="s">
        <v>81</v>
      </c>
      <c r="E18" s="18"/>
      <c r="F18" s="18"/>
      <c r="G18" s="10" t="s">
        <v>81</v>
      </c>
      <c r="H18" s="10" t="s">
        <v>52</v>
      </c>
      <c r="I18" s="10" t="s">
        <v>53</v>
      </c>
      <c r="J18" s="10" t="s">
        <v>103</v>
      </c>
      <c r="K18" s="10"/>
      <c r="L18" s="10"/>
      <c r="M18" s="10" t="s">
        <v>55</v>
      </c>
      <c r="N18" s="20" t="s">
        <v>104</v>
      </c>
      <c r="O18" s="10" t="s">
        <v>65</v>
      </c>
      <c r="P18" s="10" t="s">
        <v>84</v>
      </c>
      <c r="Q18" s="10" t="s">
        <v>60</v>
      </c>
      <c r="R18" s="10" t="e">
        <v>#REF!</v>
      </c>
      <c r="S18" s="10" t="s">
        <v>61</v>
      </c>
      <c r="T18" s="10" t="s">
        <v>62</v>
      </c>
      <c r="U18" s="10" t="s">
        <v>77</v>
      </c>
      <c r="V18" s="11" t="s">
        <v>64</v>
      </c>
      <c r="W18" s="11" t="s">
        <v>65</v>
      </c>
      <c r="X18" s="11" t="s">
        <v>65</v>
      </c>
      <c r="Y18" s="10" t="s">
        <v>85</v>
      </c>
      <c r="Z18" s="10" t="s">
        <v>86</v>
      </c>
      <c r="AA18" s="10" t="s">
        <v>62</v>
      </c>
      <c r="AB18" s="10" t="s">
        <v>73</v>
      </c>
      <c r="AC18" s="13">
        <v>2</v>
      </c>
      <c r="AD18" s="13" t="e">
        <v>#DIV/0!</v>
      </c>
      <c r="AE18" s="13">
        <v>3</v>
      </c>
      <c r="AF18" s="13" t="e">
        <v>#DIV/0!</v>
      </c>
      <c r="AG18" s="13">
        <v>1</v>
      </c>
      <c r="AH18" s="10" t="s">
        <v>70</v>
      </c>
      <c r="AI18" s="10" t="e">
        <v>#VALUE!</v>
      </c>
      <c r="AJ1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18" s="11" t="s">
        <v>65</v>
      </c>
      <c r="AL18" s="10" t="s">
        <v>62</v>
      </c>
    </row>
    <row r="19" spans="1:38" ht="409.5" x14ac:dyDescent="0.75">
      <c r="A19" s="7">
        <f t="shared" si="0"/>
        <v>13</v>
      </c>
      <c r="B19" s="19" t="s">
        <v>49</v>
      </c>
      <c r="C19" s="10" t="s">
        <v>80</v>
      </c>
      <c r="D19" s="18" t="s">
        <v>81</v>
      </c>
      <c r="E19" s="18"/>
      <c r="F19" s="18"/>
      <c r="G19" s="10" t="s">
        <v>81</v>
      </c>
      <c r="H19" s="10" t="s">
        <v>52</v>
      </c>
      <c r="I19" s="10" t="s">
        <v>53</v>
      </c>
      <c r="J19" s="10" t="s">
        <v>105</v>
      </c>
      <c r="K19" s="10"/>
      <c r="L19" s="10"/>
      <c r="M19" s="10" t="s">
        <v>55</v>
      </c>
      <c r="N19" s="20" t="s">
        <v>106</v>
      </c>
      <c r="O19" s="10" t="s">
        <v>65</v>
      </c>
      <c r="P19" s="10" t="s">
        <v>84</v>
      </c>
      <c r="Q19" s="10" t="s">
        <v>76</v>
      </c>
      <c r="R19" s="10" t="e">
        <v>#REF!</v>
      </c>
      <c r="S19" s="10" t="s">
        <v>61</v>
      </c>
      <c r="T19" s="10" t="s">
        <v>62</v>
      </c>
      <c r="U19" s="10" t="s">
        <v>77</v>
      </c>
      <c r="V19" s="11" t="s">
        <v>64</v>
      </c>
      <c r="W19" s="11" t="s">
        <v>89</v>
      </c>
      <c r="X19" s="11" t="s">
        <v>65</v>
      </c>
      <c r="Y19" s="10" t="s">
        <v>85</v>
      </c>
      <c r="Z19" s="10" t="s">
        <v>86</v>
      </c>
      <c r="AA19" s="10" t="s">
        <v>62</v>
      </c>
      <c r="AB19" s="10" t="s">
        <v>73</v>
      </c>
      <c r="AC19" s="13">
        <v>1</v>
      </c>
      <c r="AD19" s="13" t="e">
        <v>#DIV/0!</v>
      </c>
      <c r="AE19" s="13">
        <v>1</v>
      </c>
      <c r="AF19" s="13" t="e">
        <v>#DIV/0!</v>
      </c>
      <c r="AG19" s="13">
        <v>1</v>
      </c>
      <c r="AH19" s="10" t="s">
        <v>70</v>
      </c>
      <c r="AI19" s="10" t="e">
        <v>#VALUE!</v>
      </c>
      <c r="AJ1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9" s="11" t="s">
        <v>65</v>
      </c>
      <c r="AL19" s="10" t="s">
        <v>62</v>
      </c>
    </row>
    <row r="20" spans="1:38" ht="409.5" x14ac:dyDescent="0.75">
      <c r="A20" s="7">
        <f t="shared" si="0"/>
        <v>14</v>
      </c>
      <c r="B20" s="19" t="s">
        <v>49</v>
      </c>
      <c r="C20" s="10" t="s">
        <v>80</v>
      </c>
      <c r="D20" s="18"/>
      <c r="E20" s="18"/>
      <c r="F20" s="18"/>
      <c r="G20" s="10" t="s">
        <v>81</v>
      </c>
      <c r="H20" s="10" t="s">
        <v>52</v>
      </c>
      <c r="I20" s="10" t="s">
        <v>53</v>
      </c>
      <c r="J20" s="10" t="s">
        <v>107</v>
      </c>
      <c r="K20" s="10"/>
      <c r="L20" s="10"/>
      <c r="M20" s="10" t="s">
        <v>56</v>
      </c>
      <c r="N20" s="20" t="s">
        <v>108</v>
      </c>
      <c r="O20" s="10" t="s">
        <v>65</v>
      </c>
      <c r="P20" s="10" t="s">
        <v>84</v>
      </c>
      <c r="Q20" s="10" t="s">
        <v>60</v>
      </c>
      <c r="R20" s="10" t="e">
        <v>#REF!</v>
      </c>
      <c r="S20" s="10" t="s">
        <v>61</v>
      </c>
      <c r="T20" s="10" t="s">
        <v>62</v>
      </c>
      <c r="U20" s="10" t="s">
        <v>97</v>
      </c>
      <c r="V20" s="11" t="s">
        <v>64</v>
      </c>
      <c r="W20" s="11" t="s">
        <v>65</v>
      </c>
      <c r="X20" s="11" t="s">
        <v>65</v>
      </c>
      <c r="Y20" s="10" t="s">
        <v>85</v>
      </c>
      <c r="Z20" s="10" t="s">
        <v>86</v>
      </c>
      <c r="AA20" s="10" t="s">
        <v>109</v>
      </c>
      <c r="AB20" s="10" t="s">
        <v>73</v>
      </c>
      <c r="AC20" s="13">
        <v>1</v>
      </c>
      <c r="AD20" s="13" t="e">
        <v>#DIV/0!</v>
      </c>
      <c r="AE20" s="13">
        <v>1</v>
      </c>
      <c r="AF20" s="13" t="e">
        <v>#DIV/0!</v>
      </c>
      <c r="AG20" s="13">
        <v>2</v>
      </c>
      <c r="AH20" s="10" t="s">
        <v>70</v>
      </c>
      <c r="AI20" s="10" t="e">
        <v>#VALUE!</v>
      </c>
      <c r="AJ2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0" s="11" t="s">
        <v>65</v>
      </c>
      <c r="AL20" s="10" t="s">
        <v>62</v>
      </c>
    </row>
    <row r="21" spans="1:38" ht="409.5" x14ac:dyDescent="0.75">
      <c r="A21" s="7">
        <f t="shared" si="0"/>
        <v>15</v>
      </c>
      <c r="B21" s="19" t="s">
        <v>49</v>
      </c>
      <c r="C21" s="10" t="s">
        <v>80</v>
      </c>
      <c r="D21" s="18"/>
      <c r="E21" s="18"/>
      <c r="F21" s="18"/>
      <c r="G21" s="10" t="s">
        <v>81</v>
      </c>
      <c r="H21" s="10" t="s">
        <v>52</v>
      </c>
      <c r="I21" s="10" t="s">
        <v>53</v>
      </c>
      <c r="J21" s="10" t="s">
        <v>110</v>
      </c>
      <c r="K21" s="10"/>
      <c r="L21" s="10"/>
      <c r="M21" s="10" t="s">
        <v>55</v>
      </c>
      <c r="N21" s="20" t="s">
        <v>111</v>
      </c>
      <c r="O21" s="10" t="s">
        <v>65</v>
      </c>
      <c r="P21" s="10" t="s">
        <v>84</v>
      </c>
      <c r="Q21" s="10" t="s">
        <v>76</v>
      </c>
      <c r="R21" s="10" t="e">
        <v>#REF!</v>
      </c>
      <c r="S21" s="10" t="s">
        <v>61</v>
      </c>
      <c r="T21" s="10" t="s">
        <v>62</v>
      </c>
      <c r="U21" s="10" t="s">
        <v>77</v>
      </c>
      <c r="V21" s="11" t="s">
        <v>64</v>
      </c>
      <c r="W21" s="11" t="s">
        <v>65</v>
      </c>
      <c r="X21" s="11" t="s">
        <v>65</v>
      </c>
      <c r="Y21" s="10" t="s">
        <v>85</v>
      </c>
      <c r="Z21" s="10" t="s">
        <v>86</v>
      </c>
      <c r="AA21" s="10" t="s">
        <v>62</v>
      </c>
      <c r="AB21" s="10" t="s">
        <v>73</v>
      </c>
      <c r="AC21" s="13">
        <v>1</v>
      </c>
      <c r="AD21" s="13" t="e">
        <v>#DIV/0!</v>
      </c>
      <c r="AE21" s="13">
        <v>2</v>
      </c>
      <c r="AF21" s="13" t="e">
        <v>#DIV/0!</v>
      </c>
      <c r="AG21" s="13">
        <v>1</v>
      </c>
      <c r="AH21" s="10" t="s">
        <v>70</v>
      </c>
      <c r="AI21" s="10" t="e">
        <v>#VALUE!</v>
      </c>
      <c r="AJ2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1" s="11" t="s">
        <v>65</v>
      </c>
      <c r="AL21" s="10" t="s">
        <v>62</v>
      </c>
    </row>
    <row r="22" spans="1:38" ht="409.5" x14ac:dyDescent="0.75">
      <c r="A22" s="7">
        <f t="shared" si="0"/>
        <v>16</v>
      </c>
      <c r="B22" s="19" t="s">
        <v>49</v>
      </c>
      <c r="C22" s="10" t="s">
        <v>80</v>
      </c>
      <c r="D22" s="18"/>
      <c r="E22" s="18"/>
      <c r="F22" s="18"/>
      <c r="G22" s="10" t="s">
        <v>81</v>
      </c>
      <c r="H22" s="10" t="s">
        <v>52</v>
      </c>
      <c r="I22" s="10" t="s">
        <v>53</v>
      </c>
      <c r="J22" s="10" t="s">
        <v>112</v>
      </c>
      <c r="K22" s="10"/>
      <c r="L22" s="10"/>
      <c r="M22" s="10" t="s">
        <v>56</v>
      </c>
      <c r="N22" s="20" t="s">
        <v>113</v>
      </c>
      <c r="O22" s="10" t="s">
        <v>58</v>
      </c>
      <c r="P22" s="10" t="s">
        <v>100</v>
      </c>
      <c r="Q22" s="10" t="s">
        <v>76</v>
      </c>
      <c r="R22" s="10" t="e">
        <v>#REF!</v>
      </c>
      <c r="S22" s="10" t="s">
        <v>61</v>
      </c>
      <c r="T22" s="10" t="s">
        <v>62</v>
      </c>
      <c r="U22" s="10" t="s">
        <v>97</v>
      </c>
      <c r="V22" s="11" t="s">
        <v>64</v>
      </c>
      <c r="W22" s="11" t="s">
        <v>65</v>
      </c>
      <c r="X22" s="11" t="s">
        <v>65</v>
      </c>
      <c r="Y22" s="10" t="s">
        <v>85</v>
      </c>
      <c r="Z22" s="10" t="s">
        <v>86</v>
      </c>
      <c r="AA22" s="10" t="s">
        <v>109</v>
      </c>
      <c r="AB22" s="10" t="s">
        <v>73</v>
      </c>
      <c r="AC22" s="13">
        <v>2</v>
      </c>
      <c r="AD22" s="13" t="e">
        <v>#DIV/0!</v>
      </c>
      <c r="AE22" s="13">
        <v>3</v>
      </c>
      <c r="AF22" s="13" t="e">
        <v>#DIV/0!</v>
      </c>
      <c r="AG22" s="13">
        <v>2</v>
      </c>
      <c r="AH22" s="10" t="s">
        <v>70</v>
      </c>
      <c r="AI22" s="10" t="e">
        <v>#VALUE!</v>
      </c>
      <c r="AJ2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2" s="11" t="s">
        <v>65</v>
      </c>
      <c r="AL22" s="10" t="s">
        <v>62</v>
      </c>
    </row>
    <row r="23" spans="1:38" ht="409.5" x14ac:dyDescent="0.75">
      <c r="A23" s="7">
        <f t="shared" si="0"/>
        <v>17</v>
      </c>
      <c r="B23" s="19" t="s">
        <v>49</v>
      </c>
      <c r="C23" s="10" t="s">
        <v>80</v>
      </c>
      <c r="D23" s="18"/>
      <c r="E23" s="18"/>
      <c r="F23" s="18"/>
      <c r="G23" s="10" t="s">
        <v>81</v>
      </c>
      <c r="H23" s="10" t="s">
        <v>52</v>
      </c>
      <c r="I23" s="10" t="s">
        <v>53</v>
      </c>
      <c r="J23" s="10" t="s">
        <v>114</v>
      </c>
      <c r="K23" s="10"/>
      <c r="L23" s="10"/>
      <c r="M23" s="10" t="s">
        <v>55</v>
      </c>
      <c r="N23" s="20" t="s">
        <v>115</v>
      </c>
      <c r="O23" s="10" t="s">
        <v>58</v>
      </c>
      <c r="P23" s="10" t="s">
        <v>100</v>
      </c>
      <c r="Q23" s="10" t="s">
        <v>76</v>
      </c>
      <c r="R23" s="10" t="e">
        <v>#REF!</v>
      </c>
      <c r="S23" s="10" t="s">
        <v>61</v>
      </c>
      <c r="T23" s="10" t="s">
        <v>62</v>
      </c>
      <c r="U23" s="10" t="s">
        <v>97</v>
      </c>
      <c r="V23" s="11" t="s">
        <v>64</v>
      </c>
      <c r="W23" s="11" t="s">
        <v>65</v>
      </c>
      <c r="X23" s="11" t="s">
        <v>65</v>
      </c>
      <c r="Y23" s="10" t="s">
        <v>85</v>
      </c>
      <c r="Z23" s="10" t="s">
        <v>86</v>
      </c>
      <c r="AA23" s="10" t="s">
        <v>62</v>
      </c>
      <c r="AB23" s="10" t="s">
        <v>73</v>
      </c>
      <c r="AC23" s="13">
        <v>1</v>
      </c>
      <c r="AD23" s="13" t="e">
        <v>#DIV/0!</v>
      </c>
      <c r="AE23" s="13">
        <v>2</v>
      </c>
      <c r="AF23" s="13" t="e">
        <v>#DIV/0!</v>
      </c>
      <c r="AG23" s="13">
        <v>2</v>
      </c>
      <c r="AH23" s="10" t="s">
        <v>70</v>
      </c>
      <c r="AI23" s="10" t="e">
        <v>#VALUE!</v>
      </c>
      <c r="AJ2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3" s="11" t="s">
        <v>65</v>
      </c>
      <c r="AL23" s="10" t="s">
        <v>62</v>
      </c>
    </row>
    <row r="24" spans="1:38" ht="409.5" x14ac:dyDescent="0.75">
      <c r="A24" s="7">
        <f t="shared" si="0"/>
        <v>18</v>
      </c>
      <c r="B24" s="19" t="s">
        <v>49</v>
      </c>
      <c r="C24" s="10" t="s">
        <v>80</v>
      </c>
      <c r="D24" s="18"/>
      <c r="E24" s="18"/>
      <c r="F24" s="18"/>
      <c r="G24" s="10" t="s">
        <v>81</v>
      </c>
      <c r="H24" s="10" t="s">
        <v>52</v>
      </c>
      <c r="I24" s="10" t="s">
        <v>53</v>
      </c>
      <c r="J24" s="10" t="s">
        <v>116</v>
      </c>
      <c r="K24" s="10"/>
      <c r="L24" s="10"/>
      <c r="M24" s="10" t="s">
        <v>55</v>
      </c>
      <c r="N24" s="20" t="s">
        <v>117</v>
      </c>
      <c r="O24" s="10" t="s">
        <v>65</v>
      </c>
      <c r="P24" s="10" t="s">
        <v>84</v>
      </c>
      <c r="Q24" s="10" t="s">
        <v>76</v>
      </c>
      <c r="R24" s="10" t="e">
        <v>#REF!</v>
      </c>
      <c r="S24" s="10" t="s">
        <v>61</v>
      </c>
      <c r="T24" s="10" t="s">
        <v>62</v>
      </c>
      <c r="U24" s="10" t="s">
        <v>77</v>
      </c>
      <c r="V24" s="11" t="s">
        <v>64</v>
      </c>
      <c r="W24" s="11" t="s">
        <v>65</v>
      </c>
      <c r="X24" s="11" t="s">
        <v>65</v>
      </c>
      <c r="Y24" s="10" t="s">
        <v>85</v>
      </c>
      <c r="Z24" s="10" t="s">
        <v>86</v>
      </c>
      <c r="AA24" s="10" t="s">
        <v>62</v>
      </c>
      <c r="AB24" s="10" t="s">
        <v>118</v>
      </c>
      <c r="AC24" s="13">
        <v>3</v>
      </c>
      <c r="AD24" s="13" t="e">
        <v>#DIV/0!</v>
      </c>
      <c r="AE24" s="13">
        <v>3</v>
      </c>
      <c r="AF24" s="13" t="e">
        <v>#DIV/0!</v>
      </c>
      <c r="AG24" s="13">
        <v>1</v>
      </c>
      <c r="AH24" s="10" t="s">
        <v>70</v>
      </c>
      <c r="AI24" s="10" t="e">
        <v>#VALUE!</v>
      </c>
      <c r="AJ2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4" s="11" t="s">
        <v>58</v>
      </c>
      <c r="AL24" s="24" t="s">
        <v>119</v>
      </c>
    </row>
    <row r="25" spans="1:38" ht="409.5" x14ac:dyDescent="0.75">
      <c r="A25" s="7">
        <f t="shared" si="0"/>
        <v>19</v>
      </c>
      <c r="B25" s="19" t="s">
        <v>49</v>
      </c>
      <c r="C25" s="10" t="s">
        <v>80</v>
      </c>
      <c r="D25" s="18"/>
      <c r="E25" s="18"/>
      <c r="F25" s="18"/>
      <c r="G25" s="10" t="s">
        <v>81</v>
      </c>
      <c r="H25" s="10" t="s">
        <v>52</v>
      </c>
      <c r="I25" s="10" t="s">
        <v>53</v>
      </c>
      <c r="J25" s="10" t="s">
        <v>120</v>
      </c>
      <c r="K25" s="10"/>
      <c r="L25" s="10"/>
      <c r="M25" s="10" t="s">
        <v>55</v>
      </c>
      <c r="N25" s="20" t="s">
        <v>121</v>
      </c>
      <c r="O25" s="10" t="s">
        <v>65</v>
      </c>
      <c r="P25" s="10" t="s">
        <v>84</v>
      </c>
      <c r="Q25" s="10" t="s">
        <v>76</v>
      </c>
      <c r="R25" s="10" t="e">
        <v>#REF!</v>
      </c>
      <c r="S25" s="10" t="s">
        <v>61</v>
      </c>
      <c r="T25" s="10" t="s">
        <v>62</v>
      </c>
      <c r="U25" s="10" t="s">
        <v>77</v>
      </c>
      <c r="V25" s="11" t="s">
        <v>64</v>
      </c>
      <c r="W25" s="11" t="s">
        <v>65</v>
      </c>
      <c r="X25" s="11" t="s">
        <v>65</v>
      </c>
      <c r="Y25" s="10" t="s">
        <v>85</v>
      </c>
      <c r="Z25" s="10" t="s">
        <v>86</v>
      </c>
      <c r="AA25" s="10" t="s">
        <v>62</v>
      </c>
      <c r="AB25" s="10" t="s">
        <v>73</v>
      </c>
      <c r="AC25" s="13">
        <v>1</v>
      </c>
      <c r="AD25" s="13" t="e">
        <v>#DIV/0!</v>
      </c>
      <c r="AE25" s="13">
        <v>1</v>
      </c>
      <c r="AF25" s="13" t="e">
        <v>#DIV/0!</v>
      </c>
      <c r="AG25" s="13">
        <v>1</v>
      </c>
      <c r="AH25" s="10" t="s">
        <v>70</v>
      </c>
      <c r="AI25" s="10" t="e">
        <v>#VALUE!</v>
      </c>
      <c r="AJ2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5" s="11" t="s">
        <v>65</v>
      </c>
      <c r="AL25" s="10" t="s">
        <v>62</v>
      </c>
    </row>
    <row r="26" spans="1:38" ht="409.5" x14ac:dyDescent="0.75">
      <c r="A26" s="7">
        <f t="shared" si="0"/>
        <v>20</v>
      </c>
      <c r="B26" s="19" t="s">
        <v>49</v>
      </c>
      <c r="C26" s="10" t="s">
        <v>80</v>
      </c>
      <c r="D26" s="18" t="s">
        <v>122</v>
      </c>
      <c r="E26" s="18"/>
      <c r="F26" s="18"/>
      <c r="G26" s="10" t="s">
        <v>122</v>
      </c>
      <c r="H26" s="10" t="s">
        <v>52</v>
      </c>
      <c r="I26" s="10" t="s">
        <v>53</v>
      </c>
      <c r="J26" s="10" t="s">
        <v>123</v>
      </c>
      <c r="K26" s="10"/>
      <c r="L26" s="10"/>
      <c r="M26" s="10" t="s">
        <v>56</v>
      </c>
      <c r="N26" s="20" t="s">
        <v>124</v>
      </c>
      <c r="O26" s="10" t="s">
        <v>58</v>
      </c>
      <c r="P26" s="10" t="s">
        <v>59</v>
      </c>
      <c r="Q26" s="10" t="s">
        <v>60</v>
      </c>
      <c r="R26" s="10" t="e">
        <v>#REF!</v>
      </c>
      <c r="S26" s="10" t="s">
        <v>61</v>
      </c>
      <c r="T26" s="10" t="s">
        <v>62</v>
      </c>
      <c r="U26" s="10" t="s">
        <v>63</v>
      </c>
      <c r="V26" s="11" t="s">
        <v>64</v>
      </c>
      <c r="W26" s="11" t="s">
        <v>65</v>
      </c>
      <c r="X26" s="11" t="s">
        <v>65</v>
      </c>
      <c r="Y26" s="10" t="s">
        <v>85</v>
      </c>
      <c r="Z26" s="10" t="s">
        <v>86</v>
      </c>
      <c r="AA26" s="10" t="s">
        <v>68</v>
      </c>
      <c r="AB26" s="10" t="s">
        <v>125</v>
      </c>
      <c r="AC26" s="13">
        <v>1</v>
      </c>
      <c r="AD26" s="13" t="e">
        <v>#DIV/0!</v>
      </c>
      <c r="AE26" s="13">
        <v>1</v>
      </c>
      <c r="AF26" s="13" t="e">
        <v>#DIV/0!</v>
      </c>
      <c r="AG26" s="13">
        <v>2</v>
      </c>
      <c r="AH26" s="10" t="s">
        <v>70</v>
      </c>
      <c r="AI26" s="10" t="e">
        <v>#VALUE!</v>
      </c>
      <c r="AJ2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6" s="11" t="s">
        <v>65</v>
      </c>
      <c r="AL26" s="10" t="s">
        <v>62</v>
      </c>
    </row>
    <row r="27" spans="1:38" ht="409.5" x14ac:dyDescent="0.75">
      <c r="A27" s="7">
        <f t="shared" si="0"/>
        <v>21</v>
      </c>
      <c r="B27" s="19" t="s">
        <v>49</v>
      </c>
      <c r="C27" s="10" t="s">
        <v>80</v>
      </c>
      <c r="D27" s="18" t="s">
        <v>122</v>
      </c>
      <c r="E27" s="18"/>
      <c r="F27" s="18"/>
      <c r="G27" s="10" t="s">
        <v>122</v>
      </c>
      <c r="H27" s="10" t="s">
        <v>52</v>
      </c>
      <c r="I27" s="10" t="s">
        <v>53</v>
      </c>
      <c r="J27" s="10" t="s">
        <v>126</v>
      </c>
      <c r="K27" s="10"/>
      <c r="L27" s="10"/>
      <c r="M27" s="10" t="s">
        <v>55</v>
      </c>
      <c r="N27" s="20" t="s">
        <v>127</v>
      </c>
      <c r="O27" s="10" t="s">
        <v>65</v>
      </c>
      <c r="P27" s="10" t="s">
        <v>84</v>
      </c>
      <c r="Q27" s="10" t="s">
        <v>76</v>
      </c>
      <c r="R27" s="10" t="e">
        <v>#REF!</v>
      </c>
      <c r="S27" s="10" t="s">
        <v>61</v>
      </c>
      <c r="T27" s="10" t="s">
        <v>62</v>
      </c>
      <c r="U27" s="10" t="s">
        <v>77</v>
      </c>
      <c r="V27" s="11" t="s">
        <v>64</v>
      </c>
      <c r="W27" s="11" t="s">
        <v>65</v>
      </c>
      <c r="X27" s="11" t="s">
        <v>65</v>
      </c>
      <c r="Y27" s="10" t="s">
        <v>128</v>
      </c>
      <c r="Z27" s="10" t="s">
        <v>86</v>
      </c>
      <c r="AA27" s="10" t="s">
        <v>62</v>
      </c>
      <c r="AB27" s="10" t="s">
        <v>129</v>
      </c>
      <c r="AC27" s="13">
        <v>3</v>
      </c>
      <c r="AD27" s="13" t="e">
        <v>#DIV/0!</v>
      </c>
      <c r="AE27" s="13">
        <v>2</v>
      </c>
      <c r="AF27" s="13" t="e">
        <v>#DIV/0!</v>
      </c>
      <c r="AG27" s="13">
        <v>1</v>
      </c>
      <c r="AH27" s="10" t="s">
        <v>70</v>
      </c>
      <c r="AI27" s="10" t="e">
        <v>#VALUE!</v>
      </c>
      <c r="AJ2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7" s="11" t="s">
        <v>58</v>
      </c>
      <c r="AL27" s="25" t="s">
        <v>130</v>
      </c>
    </row>
    <row r="28" spans="1:38" ht="409.5" x14ac:dyDescent="0.75">
      <c r="A28" s="7">
        <f t="shared" si="0"/>
        <v>22</v>
      </c>
      <c r="B28" s="19" t="s">
        <v>49</v>
      </c>
      <c r="C28" s="10" t="s">
        <v>80</v>
      </c>
      <c r="D28" s="18" t="s">
        <v>122</v>
      </c>
      <c r="E28" s="18"/>
      <c r="F28" s="18"/>
      <c r="G28" s="10" t="s">
        <v>122</v>
      </c>
      <c r="H28" s="10" t="s">
        <v>131</v>
      </c>
      <c r="I28" s="10" t="s">
        <v>53</v>
      </c>
      <c r="J28" s="10" t="s">
        <v>132</v>
      </c>
      <c r="K28" s="10"/>
      <c r="L28" s="10"/>
      <c r="M28" s="10" t="s">
        <v>56</v>
      </c>
      <c r="N28" s="20" t="s">
        <v>133</v>
      </c>
      <c r="O28" s="10" t="s">
        <v>65</v>
      </c>
      <c r="P28" s="10" t="s">
        <v>84</v>
      </c>
      <c r="Q28" s="10" t="s">
        <v>60</v>
      </c>
      <c r="R28" s="10" t="e">
        <v>#REF!</v>
      </c>
      <c r="S28" s="10" t="s">
        <v>61</v>
      </c>
      <c r="T28" s="10" t="s">
        <v>62</v>
      </c>
      <c r="U28" s="10" t="s">
        <v>77</v>
      </c>
      <c r="V28" s="11" t="s">
        <v>64</v>
      </c>
      <c r="W28" s="11" t="s">
        <v>65</v>
      </c>
      <c r="X28" s="11" t="s">
        <v>65</v>
      </c>
      <c r="Y28" s="10" t="s">
        <v>128</v>
      </c>
      <c r="Z28" s="10" t="s">
        <v>86</v>
      </c>
      <c r="AA28" s="10" t="s">
        <v>109</v>
      </c>
      <c r="AB28" s="10" t="s">
        <v>125</v>
      </c>
      <c r="AC28" s="13">
        <v>1</v>
      </c>
      <c r="AD28" s="13" t="e">
        <v>#DIV/0!</v>
      </c>
      <c r="AE28" s="13">
        <v>2</v>
      </c>
      <c r="AF28" s="13" t="e">
        <v>#DIV/0!</v>
      </c>
      <c r="AG28" s="13">
        <v>1</v>
      </c>
      <c r="AH28" s="10" t="s">
        <v>70</v>
      </c>
      <c r="AI28" s="10" t="e">
        <v>#VALUE!</v>
      </c>
      <c r="AJ2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8" s="11" t="s">
        <v>65</v>
      </c>
      <c r="AL28" s="10" t="s">
        <v>62</v>
      </c>
    </row>
    <row r="29" spans="1:38" ht="409.5" x14ac:dyDescent="0.75">
      <c r="A29" s="7">
        <f t="shared" si="0"/>
        <v>23</v>
      </c>
      <c r="B29" s="19" t="s">
        <v>49</v>
      </c>
      <c r="C29" s="10" t="s">
        <v>80</v>
      </c>
      <c r="D29" s="18" t="s">
        <v>122</v>
      </c>
      <c r="E29" s="18"/>
      <c r="F29" s="18"/>
      <c r="G29" s="10" t="s">
        <v>122</v>
      </c>
      <c r="H29" s="10" t="s">
        <v>131</v>
      </c>
      <c r="I29" s="10" t="s">
        <v>53</v>
      </c>
      <c r="J29" s="10" t="s">
        <v>134</v>
      </c>
      <c r="K29" s="10"/>
      <c r="L29" s="10"/>
      <c r="M29" s="10" t="s">
        <v>55</v>
      </c>
      <c r="N29" s="20" t="s">
        <v>135</v>
      </c>
      <c r="O29" s="10" t="s">
        <v>65</v>
      </c>
      <c r="P29" s="10" t="s">
        <v>84</v>
      </c>
      <c r="Q29" s="10" t="s">
        <v>136</v>
      </c>
      <c r="R29" s="10" t="e">
        <v>#REF!</v>
      </c>
      <c r="S29" s="10" t="s">
        <v>61</v>
      </c>
      <c r="T29" s="10" t="s">
        <v>62</v>
      </c>
      <c r="U29" s="10" t="s">
        <v>63</v>
      </c>
      <c r="V29" s="11" t="s">
        <v>64</v>
      </c>
      <c r="W29" s="11" t="s">
        <v>65</v>
      </c>
      <c r="X29" s="11" t="s">
        <v>65</v>
      </c>
      <c r="Y29" s="10" t="s">
        <v>128</v>
      </c>
      <c r="Z29" s="10" t="s">
        <v>86</v>
      </c>
      <c r="AA29" s="10" t="s">
        <v>62</v>
      </c>
      <c r="AB29" s="10" t="s">
        <v>73</v>
      </c>
      <c r="AC29" s="13">
        <v>1</v>
      </c>
      <c r="AD29" s="13" t="e">
        <v>#DIV/0!</v>
      </c>
      <c r="AE29" s="13">
        <v>2</v>
      </c>
      <c r="AF29" s="13" t="e">
        <v>#DIV/0!</v>
      </c>
      <c r="AG29" s="13">
        <v>2</v>
      </c>
      <c r="AH29" s="10" t="s">
        <v>70</v>
      </c>
      <c r="AI29" s="10" t="e">
        <v>#VALUE!</v>
      </c>
      <c r="AJ2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9" s="11" t="s">
        <v>65</v>
      </c>
      <c r="AL29" s="10" t="s">
        <v>62</v>
      </c>
    </row>
    <row r="30" spans="1:38" ht="409.5" x14ac:dyDescent="0.75">
      <c r="A30" s="7">
        <f t="shared" si="0"/>
        <v>24</v>
      </c>
      <c r="B30" s="19" t="s">
        <v>49</v>
      </c>
      <c r="C30" s="10" t="s">
        <v>80</v>
      </c>
      <c r="D30" s="18" t="s">
        <v>122</v>
      </c>
      <c r="E30" s="18"/>
      <c r="F30" s="18"/>
      <c r="G30" s="10" t="s">
        <v>122</v>
      </c>
      <c r="H30" s="10" t="s">
        <v>131</v>
      </c>
      <c r="I30" s="10" t="s">
        <v>53</v>
      </c>
      <c r="J30" s="10" t="s">
        <v>137</v>
      </c>
      <c r="K30" s="10"/>
      <c r="L30" s="10"/>
      <c r="M30" s="10" t="s">
        <v>56</v>
      </c>
      <c r="N30" s="20" t="s">
        <v>138</v>
      </c>
      <c r="O30" s="10" t="s">
        <v>58</v>
      </c>
      <c r="P30" s="10" t="s">
        <v>59</v>
      </c>
      <c r="Q30" s="10" t="s">
        <v>60</v>
      </c>
      <c r="R30" s="10" t="e">
        <v>#REF!</v>
      </c>
      <c r="S30" s="10" t="s">
        <v>61</v>
      </c>
      <c r="T30" s="10" t="s">
        <v>62</v>
      </c>
      <c r="U30" s="10" t="s">
        <v>77</v>
      </c>
      <c r="V30" s="11" t="s">
        <v>64</v>
      </c>
      <c r="W30" s="11" t="s">
        <v>65</v>
      </c>
      <c r="X30" s="11" t="s">
        <v>65</v>
      </c>
      <c r="Y30" s="10" t="s">
        <v>85</v>
      </c>
      <c r="Z30" s="10" t="s">
        <v>86</v>
      </c>
      <c r="AA30" s="10" t="s">
        <v>109</v>
      </c>
      <c r="AB30" s="10" t="s">
        <v>125</v>
      </c>
      <c r="AC30" s="13">
        <v>1</v>
      </c>
      <c r="AD30" s="13" t="e">
        <v>#DIV/0!</v>
      </c>
      <c r="AE30" s="13">
        <v>2</v>
      </c>
      <c r="AF30" s="13" t="e">
        <v>#DIV/0!</v>
      </c>
      <c r="AG30" s="13">
        <v>1</v>
      </c>
      <c r="AH30" s="10" t="s">
        <v>70</v>
      </c>
      <c r="AI30" s="10" t="e">
        <v>#VALUE!</v>
      </c>
      <c r="AJ3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0" s="11" t="s">
        <v>65</v>
      </c>
      <c r="AL30" s="10" t="s">
        <v>62</v>
      </c>
    </row>
    <row r="31" spans="1:38" ht="409.5" x14ac:dyDescent="0.75">
      <c r="A31" s="7">
        <f t="shared" si="0"/>
        <v>25</v>
      </c>
      <c r="B31" s="19" t="s">
        <v>49</v>
      </c>
      <c r="C31" s="10" t="s">
        <v>80</v>
      </c>
      <c r="D31" s="18" t="s">
        <v>122</v>
      </c>
      <c r="E31" s="18"/>
      <c r="F31" s="18"/>
      <c r="G31" s="10" t="s">
        <v>122</v>
      </c>
      <c r="H31" s="10" t="s">
        <v>131</v>
      </c>
      <c r="I31" s="10" t="s">
        <v>53</v>
      </c>
      <c r="J31" s="10" t="s">
        <v>139</v>
      </c>
      <c r="K31" s="10"/>
      <c r="L31" s="10"/>
      <c r="M31" s="10" t="s">
        <v>56</v>
      </c>
      <c r="N31" s="20" t="s">
        <v>140</v>
      </c>
      <c r="O31" s="10" t="s">
        <v>65</v>
      </c>
      <c r="P31" s="10" t="s">
        <v>84</v>
      </c>
      <c r="Q31" s="10" t="s">
        <v>60</v>
      </c>
      <c r="R31" s="10" t="e">
        <v>#REF!</v>
      </c>
      <c r="S31" s="10" t="s">
        <v>61</v>
      </c>
      <c r="T31" s="10" t="s">
        <v>62</v>
      </c>
      <c r="U31" s="10" t="s">
        <v>77</v>
      </c>
      <c r="V31" s="11" t="s">
        <v>64</v>
      </c>
      <c r="W31" s="11" t="s">
        <v>65</v>
      </c>
      <c r="X31" s="11" t="s">
        <v>65</v>
      </c>
      <c r="Y31" s="10" t="s">
        <v>128</v>
      </c>
      <c r="Z31" s="10" t="s">
        <v>86</v>
      </c>
      <c r="AA31" s="10" t="s">
        <v>109</v>
      </c>
      <c r="AB31" s="10" t="s">
        <v>118</v>
      </c>
      <c r="AC31" s="13">
        <v>3</v>
      </c>
      <c r="AD31" s="13" t="e">
        <v>#DIV/0!</v>
      </c>
      <c r="AE31" s="13">
        <v>3</v>
      </c>
      <c r="AF31" s="13" t="e">
        <v>#DIV/0!</v>
      </c>
      <c r="AG31" s="13">
        <v>1</v>
      </c>
      <c r="AH31" s="10" t="s">
        <v>70</v>
      </c>
      <c r="AI31" s="10" t="e">
        <v>#VALUE!</v>
      </c>
      <c r="AJ3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1" s="11" t="s">
        <v>65</v>
      </c>
      <c r="AL31" s="10" t="s">
        <v>62</v>
      </c>
    </row>
    <row r="32" spans="1:38" ht="409.5" x14ac:dyDescent="0.75">
      <c r="A32" s="7">
        <f t="shared" si="0"/>
        <v>26</v>
      </c>
      <c r="B32" s="19" t="s">
        <v>49</v>
      </c>
      <c r="C32" s="10" t="s">
        <v>141</v>
      </c>
      <c r="D32" s="18" t="e">
        <v>#VALUE!</v>
      </c>
      <c r="E32" s="18" t="str">
        <f>+IF(OR(Tabla233[[#This Row],[Área/Dependencia]]="Subdirección de Sistemas Integrados",Tabla233[[#This Row],[Área/Dependencia]]="Subdirección de Recursos Tecnológicos"),"X","")</f>
        <v/>
      </c>
      <c r="F32" s="18" t="e">
        <f>+CONCATENATE(Tabla233[[#This Row],[Tipo de Proceso]],Tabla233[[#This Row],[Columna4]])</f>
        <v>#VALUE!</v>
      </c>
      <c r="G32" s="10" t="s">
        <v>142</v>
      </c>
      <c r="H32" s="10" t="s">
        <v>52</v>
      </c>
      <c r="I32" s="10" t="s">
        <v>53</v>
      </c>
      <c r="J32" s="10" t="s">
        <v>143</v>
      </c>
      <c r="K32" s="10"/>
      <c r="L32" s="10"/>
      <c r="M32" s="10" t="s">
        <v>56</v>
      </c>
      <c r="N32" s="20" t="s">
        <v>144</v>
      </c>
      <c r="O32" s="11" t="s">
        <v>58</v>
      </c>
      <c r="P32" s="10" t="s">
        <v>145</v>
      </c>
      <c r="Q32" s="10" t="s">
        <v>146</v>
      </c>
      <c r="R32" s="10" t="e">
        <v>#REF!</v>
      </c>
      <c r="S32" s="10" t="s">
        <v>58</v>
      </c>
      <c r="T32" s="10" t="s">
        <v>147</v>
      </c>
      <c r="U32" s="10" t="s">
        <v>148</v>
      </c>
      <c r="V32" s="11" t="s">
        <v>64</v>
      </c>
      <c r="W32" s="11" t="s">
        <v>62</v>
      </c>
      <c r="X32" s="11" t="s">
        <v>62</v>
      </c>
      <c r="Y32" s="10" t="s">
        <v>149</v>
      </c>
      <c r="Z32" s="10" t="s">
        <v>150</v>
      </c>
      <c r="AA32" s="10" t="s">
        <v>109</v>
      </c>
      <c r="AB32" s="10" t="s">
        <v>151</v>
      </c>
      <c r="AC32" s="13">
        <v>2</v>
      </c>
      <c r="AD32" s="13" t="e">
        <v>#DIV/0!</v>
      </c>
      <c r="AE32" s="13">
        <v>2</v>
      </c>
      <c r="AF32" s="13" t="e">
        <v>#DIV/0!</v>
      </c>
      <c r="AG32" s="13">
        <v>3</v>
      </c>
      <c r="AH32" s="10" t="s">
        <v>70</v>
      </c>
      <c r="AI32" s="10" t="e">
        <v>#VALUE!</v>
      </c>
      <c r="AJ3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2" s="11" t="s">
        <v>65</v>
      </c>
      <c r="AL32" s="14" t="s">
        <v>62</v>
      </c>
    </row>
    <row r="33" spans="1:38" ht="409.5" x14ac:dyDescent="0.75">
      <c r="A33" s="7">
        <f t="shared" si="0"/>
        <v>27</v>
      </c>
      <c r="B33" s="19" t="s">
        <v>49</v>
      </c>
      <c r="C33" s="10" t="s">
        <v>152</v>
      </c>
      <c r="D33" s="18" t="e">
        <v>#VALUE!</v>
      </c>
      <c r="E33" s="18" t="str">
        <f>+IF(OR(Tabla233[[#This Row],[Área/Dependencia]]="Subdirección de Sistemas Integrados",Tabla233[[#This Row],[Área/Dependencia]]="Subdirección de Recursos Tecnológicos"),"X","")</f>
        <v/>
      </c>
      <c r="F33" s="18" t="e">
        <f>+CONCATENATE(Tabla233[[#This Row],[Tipo de Proceso]],Tabla233[[#This Row],[Columna4]])</f>
        <v>#VALUE!</v>
      </c>
      <c r="G33" s="10" t="s">
        <v>153</v>
      </c>
      <c r="H33" s="10" t="s">
        <v>154</v>
      </c>
      <c r="I33" s="10" t="s">
        <v>53</v>
      </c>
      <c r="J33" s="10" t="s">
        <v>155</v>
      </c>
      <c r="K33" s="10"/>
      <c r="L33" s="10"/>
      <c r="M33" s="10" t="s">
        <v>55</v>
      </c>
      <c r="N33" s="20" t="s">
        <v>156</v>
      </c>
      <c r="O33" s="11" t="s">
        <v>58</v>
      </c>
      <c r="P33" s="10" t="s">
        <v>100</v>
      </c>
      <c r="Q33" s="10" t="s">
        <v>60</v>
      </c>
      <c r="R33" s="10" t="e">
        <v>#REF!</v>
      </c>
      <c r="S33" s="10" t="s">
        <v>61</v>
      </c>
      <c r="T33" s="10" t="s">
        <v>62</v>
      </c>
      <c r="U33" s="10" t="s">
        <v>63</v>
      </c>
      <c r="V33" s="11" t="s">
        <v>64</v>
      </c>
      <c r="W33" s="11" t="s">
        <v>65</v>
      </c>
      <c r="X33" s="11" t="s">
        <v>65</v>
      </c>
      <c r="Y33" s="10" t="s">
        <v>157</v>
      </c>
      <c r="Z33" s="10" t="s">
        <v>158</v>
      </c>
      <c r="AA33" s="10" t="s">
        <v>62</v>
      </c>
      <c r="AB33" s="10" t="s">
        <v>73</v>
      </c>
      <c r="AC33" s="13">
        <v>2</v>
      </c>
      <c r="AD33" s="13" t="e">
        <v>#DIV/0!</v>
      </c>
      <c r="AE33" s="13">
        <v>2</v>
      </c>
      <c r="AF33" s="13" t="e">
        <v>#DIV/0!</v>
      </c>
      <c r="AG33" s="13">
        <v>2</v>
      </c>
      <c r="AH33" s="10" t="s">
        <v>70</v>
      </c>
      <c r="AI33" s="10" t="s">
        <v>159</v>
      </c>
      <c r="AJ3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3" s="11" t="s">
        <v>65</v>
      </c>
      <c r="AL33" s="14" t="s">
        <v>62</v>
      </c>
    </row>
    <row r="34" spans="1:38" ht="409.5" x14ac:dyDescent="0.75">
      <c r="A34" s="7">
        <f t="shared" si="0"/>
        <v>28</v>
      </c>
      <c r="B34" s="19" t="s">
        <v>49</v>
      </c>
      <c r="C34" s="10" t="s">
        <v>152</v>
      </c>
      <c r="D34" s="18" t="e">
        <v>#VALUE!</v>
      </c>
      <c r="E34" s="18" t="str">
        <f>+IF(OR(Tabla233[[#This Row],[Área/Dependencia]]="Subdirección de Sistemas Integrados",Tabla233[[#This Row],[Área/Dependencia]]="Subdirección de Recursos Tecnológicos"),"X","")</f>
        <v/>
      </c>
      <c r="F34" s="18" t="e">
        <f>+CONCATENATE(Tabla233[[#This Row],[Tipo de Proceso]],Tabla233[[#This Row],[Columna4]])</f>
        <v>#VALUE!</v>
      </c>
      <c r="G34" s="10" t="s">
        <v>153</v>
      </c>
      <c r="H34" s="10" t="s">
        <v>160</v>
      </c>
      <c r="I34" s="10" t="s">
        <v>53</v>
      </c>
      <c r="J34" s="10" t="s">
        <v>161</v>
      </c>
      <c r="K34" s="10"/>
      <c r="L34" s="10"/>
      <c r="M34" s="10" t="s">
        <v>55</v>
      </c>
      <c r="N34" s="20" t="s">
        <v>162</v>
      </c>
      <c r="O34" s="11" t="s">
        <v>65</v>
      </c>
      <c r="P34" s="10" t="s">
        <v>84</v>
      </c>
      <c r="Q34" s="10" t="s">
        <v>60</v>
      </c>
      <c r="R34" s="10" t="e">
        <v>#REF!</v>
      </c>
      <c r="S34" s="10" t="s">
        <v>61</v>
      </c>
      <c r="T34" s="10" t="s">
        <v>62</v>
      </c>
      <c r="U34" s="10" t="s">
        <v>77</v>
      </c>
      <c r="V34" s="11" t="s">
        <v>64</v>
      </c>
      <c r="W34" s="11" t="s">
        <v>65</v>
      </c>
      <c r="X34" s="11" t="s">
        <v>65</v>
      </c>
      <c r="Y34" s="10" t="s">
        <v>157</v>
      </c>
      <c r="Z34" s="10" t="s">
        <v>158</v>
      </c>
      <c r="AA34" s="10" t="s">
        <v>62</v>
      </c>
      <c r="AB34" s="10" t="s">
        <v>129</v>
      </c>
      <c r="AC34" s="13">
        <v>2</v>
      </c>
      <c r="AD34" s="13" t="e">
        <v>#DIV/0!</v>
      </c>
      <c r="AE34" s="13">
        <v>2</v>
      </c>
      <c r="AF34" s="13" t="e">
        <v>#DIV/0!</v>
      </c>
      <c r="AG34" s="13">
        <v>1</v>
      </c>
      <c r="AH34" s="10" t="s">
        <v>70</v>
      </c>
      <c r="AI34" s="10" t="s">
        <v>159</v>
      </c>
      <c r="AJ3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4" s="11" t="s">
        <v>58</v>
      </c>
      <c r="AL34" s="10" t="s">
        <v>163</v>
      </c>
    </row>
    <row r="35" spans="1:38" ht="409.5" x14ac:dyDescent="0.75">
      <c r="A35" s="7">
        <f t="shared" si="0"/>
        <v>29</v>
      </c>
      <c r="B35" s="19" t="s">
        <v>49</v>
      </c>
      <c r="C35" s="10" t="s">
        <v>152</v>
      </c>
      <c r="D35" s="18" t="e">
        <v>#VALUE!</v>
      </c>
      <c r="E35" s="18" t="str">
        <f>+IF(OR(Tabla233[[#This Row],[Área/Dependencia]]="Subdirección de Sistemas Integrados",Tabla233[[#This Row],[Área/Dependencia]]="Subdirección de Recursos Tecnológicos"),"X","")</f>
        <v/>
      </c>
      <c r="F35" s="18" t="e">
        <f>+CONCATENATE(Tabla233[[#This Row],[Tipo de Proceso]],Tabla233[[#This Row],[Columna4]])</f>
        <v>#VALUE!</v>
      </c>
      <c r="G35" s="10" t="s">
        <v>153</v>
      </c>
      <c r="H35" s="10" t="s">
        <v>160</v>
      </c>
      <c r="I35" s="10" t="s">
        <v>53</v>
      </c>
      <c r="J35" s="10" t="s">
        <v>164</v>
      </c>
      <c r="K35" s="10"/>
      <c r="L35" s="10"/>
      <c r="M35" s="10" t="s">
        <v>55</v>
      </c>
      <c r="N35" s="20" t="s">
        <v>165</v>
      </c>
      <c r="O35" s="11" t="s">
        <v>65</v>
      </c>
      <c r="P35" s="10" t="s">
        <v>84</v>
      </c>
      <c r="Q35" s="10" t="s">
        <v>60</v>
      </c>
      <c r="R35" s="10" t="e">
        <v>#REF!</v>
      </c>
      <c r="S35" s="10" t="s">
        <v>61</v>
      </c>
      <c r="T35" s="10" t="s">
        <v>62</v>
      </c>
      <c r="U35" s="10" t="s">
        <v>97</v>
      </c>
      <c r="V35" s="11" t="s">
        <v>64</v>
      </c>
      <c r="W35" s="11" t="s">
        <v>65</v>
      </c>
      <c r="X35" s="11" t="s">
        <v>65</v>
      </c>
      <c r="Y35" s="10" t="s">
        <v>157</v>
      </c>
      <c r="Z35" s="10" t="s">
        <v>158</v>
      </c>
      <c r="AA35" s="10" t="s">
        <v>62</v>
      </c>
      <c r="AB35" s="10" t="s">
        <v>129</v>
      </c>
      <c r="AC35" s="13">
        <v>2</v>
      </c>
      <c r="AD35" s="13" t="e">
        <v>#DIV/0!</v>
      </c>
      <c r="AE35" s="13">
        <v>2</v>
      </c>
      <c r="AF35" s="13" t="e">
        <v>#DIV/0!</v>
      </c>
      <c r="AG35" s="13">
        <v>2</v>
      </c>
      <c r="AH35" s="10" t="s">
        <v>70</v>
      </c>
      <c r="AI35" s="10" t="s">
        <v>159</v>
      </c>
      <c r="AJ3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5" s="11" t="s">
        <v>58</v>
      </c>
      <c r="AL35" s="10" t="s">
        <v>166</v>
      </c>
    </row>
    <row r="36" spans="1:38" ht="409.5" x14ac:dyDescent="0.75">
      <c r="A36" s="7">
        <f t="shared" si="0"/>
        <v>30</v>
      </c>
      <c r="B36" s="19" t="s">
        <v>49</v>
      </c>
      <c r="C36" s="10" t="s">
        <v>152</v>
      </c>
      <c r="D36" s="18" t="e">
        <v>#VALUE!</v>
      </c>
      <c r="E36" s="18" t="str">
        <f>+IF(OR(Tabla233[[#This Row],[Área/Dependencia]]="Subdirección de Sistemas Integrados",Tabla233[[#This Row],[Área/Dependencia]]="Subdirección de Recursos Tecnológicos"),"X","")</f>
        <v/>
      </c>
      <c r="F36" s="18" t="e">
        <f>+CONCATENATE(Tabla233[[#This Row],[Tipo de Proceso]],Tabla233[[#This Row],[Columna4]])</f>
        <v>#VALUE!</v>
      </c>
      <c r="G36" s="10" t="s">
        <v>153</v>
      </c>
      <c r="H36" s="10" t="s">
        <v>167</v>
      </c>
      <c r="I36" s="10" t="s">
        <v>53</v>
      </c>
      <c r="J36" s="10" t="s">
        <v>168</v>
      </c>
      <c r="K36" s="10"/>
      <c r="L36" s="10"/>
      <c r="M36" s="10" t="s">
        <v>55</v>
      </c>
      <c r="N36" s="20" t="s">
        <v>169</v>
      </c>
      <c r="O36" s="11" t="s">
        <v>65</v>
      </c>
      <c r="P36" s="10" t="s">
        <v>84</v>
      </c>
      <c r="Q36" s="10" t="s">
        <v>60</v>
      </c>
      <c r="R36" s="10" t="e">
        <v>#REF!</v>
      </c>
      <c r="S36" s="10" t="s">
        <v>61</v>
      </c>
      <c r="T36" s="10" t="s">
        <v>62</v>
      </c>
      <c r="U36" s="10" t="s">
        <v>77</v>
      </c>
      <c r="V36" s="11" t="s">
        <v>64</v>
      </c>
      <c r="W36" s="11" t="s">
        <v>65</v>
      </c>
      <c r="X36" s="11" t="s">
        <v>65</v>
      </c>
      <c r="Y36" s="10" t="s">
        <v>157</v>
      </c>
      <c r="Z36" s="10" t="s">
        <v>158</v>
      </c>
      <c r="AA36" s="10" t="s">
        <v>62</v>
      </c>
      <c r="AB36" s="10" t="s">
        <v>129</v>
      </c>
      <c r="AC36" s="13">
        <v>2</v>
      </c>
      <c r="AD36" s="13" t="e">
        <v>#DIV/0!</v>
      </c>
      <c r="AE36" s="13">
        <v>2</v>
      </c>
      <c r="AF36" s="13" t="e">
        <v>#DIV/0!</v>
      </c>
      <c r="AG36" s="13">
        <v>1</v>
      </c>
      <c r="AH36" s="10" t="s">
        <v>70</v>
      </c>
      <c r="AI36" s="10" t="s">
        <v>159</v>
      </c>
      <c r="AJ3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6" s="11" t="s">
        <v>58</v>
      </c>
      <c r="AL36" s="10" t="s">
        <v>170</v>
      </c>
    </row>
    <row r="37" spans="1:38" ht="409.5" x14ac:dyDescent="0.75">
      <c r="A37" s="7">
        <f t="shared" si="0"/>
        <v>31</v>
      </c>
      <c r="B37" s="19" t="s">
        <v>49</v>
      </c>
      <c r="C37" s="10" t="s">
        <v>152</v>
      </c>
      <c r="D37" s="18" t="e">
        <v>#VALUE!</v>
      </c>
      <c r="E37" s="18" t="str">
        <f>+IF(OR(Tabla233[[#This Row],[Área/Dependencia]]="Subdirección de Sistemas Integrados",Tabla233[[#This Row],[Área/Dependencia]]="Subdirección de Recursos Tecnológicos"),"X","")</f>
        <v/>
      </c>
      <c r="F37" s="18" t="e">
        <f>+CONCATENATE(Tabla233[[#This Row],[Tipo de Proceso]],Tabla233[[#This Row],[Columna4]])</f>
        <v>#VALUE!</v>
      </c>
      <c r="G37" s="10" t="s">
        <v>171</v>
      </c>
      <c r="H37" s="10" t="s">
        <v>154</v>
      </c>
      <c r="I37" s="10" t="s">
        <v>53</v>
      </c>
      <c r="J37" s="10" t="s">
        <v>172</v>
      </c>
      <c r="K37" s="10"/>
      <c r="L37" s="10"/>
      <c r="M37" s="10" t="s">
        <v>55</v>
      </c>
      <c r="N37" s="20" t="s">
        <v>173</v>
      </c>
      <c r="O37" s="11" t="s">
        <v>58</v>
      </c>
      <c r="P37" s="10" t="s">
        <v>174</v>
      </c>
      <c r="Q37" s="10" t="s">
        <v>60</v>
      </c>
      <c r="R37" s="10" t="e">
        <v>#REF!</v>
      </c>
      <c r="S37" s="10" t="s">
        <v>65</v>
      </c>
      <c r="T37" s="10" t="s">
        <v>62</v>
      </c>
      <c r="U37" s="10" t="s">
        <v>97</v>
      </c>
      <c r="V37" s="11" t="s">
        <v>64</v>
      </c>
      <c r="W37" s="11" t="s">
        <v>65</v>
      </c>
      <c r="X37" s="11" t="s">
        <v>65</v>
      </c>
      <c r="Y37" s="10" t="s">
        <v>157</v>
      </c>
      <c r="Z37" s="10" t="s">
        <v>158</v>
      </c>
      <c r="AA37" s="10" t="s">
        <v>62</v>
      </c>
      <c r="AB37" s="10" t="s">
        <v>175</v>
      </c>
      <c r="AC37" s="13">
        <v>3</v>
      </c>
      <c r="AD37" s="13" t="e">
        <v>#DIV/0!</v>
      </c>
      <c r="AE37" s="13">
        <v>3</v>
      </c>
      <c r="AF37" s="13" t="e">
        <v>#DIV/0!</v>
      </c>
      <c r="AG37" s="13">
        <v>2</v>
      </c>
      <c r="AH37" s="10" t="s">
        <v>70</v>
      </c>
      <c r="AI37" s="10" t="s">
        <v>176</v>
      </c>
      <c r="AJ3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37" s="11" t="s">
        <v>65</v>
      </c>
      <c r="AL37" s="10" t="s">
        <v>62</v>
      </c>
    </row>
    <row r="38" spans="1:38" ht="409.5" x14ac:dyDescent="0.75">
      <c r="A38" s="7">
        <f t="shared" si="0"/>
        <v>32</v>
      </c>
      <c r="B38" s="19" t="s">
        <v>49</v>
      </c>
      <c r="C38" s="10" t="s">
        <v>152</v>
      </c>
      <c r="D38" s="18" t="e">
        <v>#VALUE!</v>
      </c>
      <c r="E38" s="18" t="str">
        <f>+IF(OR(Tabla233[[#This Row],[Área/Dependencia]]="Subdirección de Sistemas Integrados",Tabla233[[#This Row],[Área/Dependencia]]="Subdirección de Recursos Tecnológicos"),"X","")</f>
        <v/>
      </c>
      <c r="F38" s="18" t="e">
        <f>+CONCATENATE(Tabla233[[#This Row],[Tipo de Proceso]],Tabla233[[#This Row],[Columna4]])</f>
        <v>#VALUE!</v>
      </c>
      <c r="G38" s="10" t="s">
        <v>153</v>
      </c>
      <c r="H38" s="10" t="s">
        <v>160</v>
      </c>
      <c r="I38" s="10" t="s">
        <v>53</v>
      </c>
      <c r="J38" s="10" t="s">
        <v>177</v>
      </c>
      <c r="K38" s="10"/>
      <c r="L38" s="10"/>
      <c r="M38" s="10" t="s">
        <v>55</v>
      </c>
      <c r="N38" s="20" t="s">
        <v>178</v>
      </c>
      <c r="O38" s="11" t="s">
        <v>58</v>
      </c>
      <c r="P38" s="10" t="s">
        <v>100</v>
      </c>
      <c r="Q38" s="10" t="s">
        <v>60</v>
      </c>
      <c r="R38" s="10" t="e">
        <v>#REF!</v>
      </c>
      <c r="S38" s="10" t="s">
        <v>61</v>
      </c>
      <c r="T38" s="10" t="s">
        <v>62</v>
      </c>
      <c r="U38" s="10" t="s">
        <v>63</v>
      </c>
      <c r="V38" s="11" t="s">
        <v>64</v>
      </c>
      <c r="W38" s="11" t="s">
        <v>65</v>
      </c>
      <c r="X38" s="11" t="s">
        <v>65</v>
      </c>
      <c r="Y38" s="10" t="s">
        <v>157</v>
      </c>
      <c r="Z38" s="10" t="s">
        <v>158</v>
      </c>
      <c r="AA38" s="10" t="s">
        <v>62</v>
      </c>
      <c r="AB38" s="10" t="s">
        <v>73</v>
      </c>
      <c r="AC38" s="13">
        <v>2</v>
      </c>
      <c r="AD38" s="13" t="e">
        <v>#DIV/0!</v>
      </c>
      <c r="AE38" s="13">
        <v>2</v>
      </c>
      <c r="AF38" s="13" t="e">
        <v>#DIV/0!</v>
      </c>
      <c r="AG38" s="13">
        <v>2</v>
      </c>
      <c r="AH38" s="10" t="s">
        <v>70</v>
      </c>
      <c r="AI38" s="10" t="s">
        <v>159</v>
      </c>
      <c r="AJ3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8" s="11" t="s">
        <v>65</v>
      </c>
      <c r="AL38" s="10" t="s">
        <v>62</v>
      </c>
    </row>
    <row r="39" spans="1:38" ht="409.5" x14ac:dyDescent="0.75">
      <c r="A39" s="7">
        <f t="shared" si="0"/>
        <v>33</v>
      </c>
      <c r="B39" s="19" t="s">
        <v>49</v>
      </c>
      <c r="C39" s="10" t="s">
        <v>152</v>
      </c>
      <c r="D39" s="18" t="e">
        <v>#VALUE!</v>
      </c>
      <c r="E39" s="18" t="str">
        <f>+IF(OR(Tabla233[[#This Row],[Área/Dependencia]]="Subdirección de Sistemas Integrados",Tabla233[[#This Row],[Área/Dependencia]]="Subdirección de Recursos Tecnológicos"),"X","")</f>
        <v/>
      </c>
      <c r="F39" s="18" t="e">
        <f>+CONCATENATE(Tabla233[[#This Row],[Tipo de Proceso]],Tabla233[[#This Row],[Columna4]])</f>
        <v>#VALUE!</v>
      </c>
      <c r="G39" s="10" t="s">
        <v>179</v>
      </c>
      <c r="H39" s="10" t="s">
        <v>154</v>
      </c>
      <c r="I39" s="10" t="s">
        <v>53</v>
      </c>
      <c r="J39" s="10" t="s">
        <v>180</v>
      </c>
      <c r="K39" s="10"/>
      <c r="L39" s="10"/>
      <c r="M39" s="10" t="s">
        <v>55</v>
      </c>
      <c r="N39" s="20" t="s">
        <v>181</v>
      </c>
      <c r="O39" s="11" t="s">
        <v>65</v>
      </c>
      <c r="P39" s="10" t="s">
        <v>84</v>
      </c>
      <c r="Q39" s="10" t="s">
        <v>60</v>
      </c>
      <c r="R39" s="10" t="e">
        <v>#REF!</v>
      </c>
      <c r="S39" s="10" t="s">
        <v>61</v>
      </c>
      <c r="T39" s="10" t="s">
        <v>62</v>
      </c>
      <c r="U39" s="10" t="s">
        <v>97</v>
      </c>
      <c r="V39" s="11" t="s">
        <v>64</v>
      </c>
      <c r="W39" s="11" t="s">
        <v>65</v>
      </c>
      <c r="X39" s="11" t="s">
        <v>65</v>
      </c>
      <c r="Y39" s="10" t="s">
        <v>157</v>
      </c>
      <c r="Z39" s="10" t="s">
        <v>158</v>
      </c>
      <c r="AA39" s="10" t="s">
        <v>62</v>
      </c>
      <c r="AB39" s="10" t="s">
        <v>73</v>
      </c>
      <c r="AC39" s="13">
        <v>2</v>
      </c>
      <c r="AD39" s="13" t="e">
        <v>#DIV/0!</v>
      </c>
      <c r="AE39" s="13">
        <v>2</v>
      </c>
      <c r="AF39" s="13" t="e">
        <v>#DIV/0!</v>
      </c>
      <c r="AG39" s="13">
        <v>2</v>
      </c>
      <c r="AH39" s="10" t="s">
        <v>70</v>
      </c>
      <c r="AI39" s="10" t="s">
        <v>159</v>
      </c>
      <c r="AJ3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9" s="11" t="s">
        <v>65</v>
      </c>
      <c r="AL39" s="10" t="s">
        <v>62</v>
      </c>
    </row>
    <row r="40" spans="1:38" ht="409.5" x14ac:dyDescent="0.75">
      <c r="A40" s="7">
        <f t="shared" si="0"/>
        <v>34</v>
      </c>
      <c r="B40" s="19" t="s">
        <v>49</v>
      </c>
      <c r="C40" s="10" t="s">
        <v>152</v>
      </c>
      <c r="D40" s="18" t="e">
        <v>#VALUE!</v>
      </c>
      <c r="E40" s="18" t="str">
        <f>+IF(OR(Tabla233[[#This Row],[Área/Dependencia]]="Subdirección de Sistemas Integrados",Tabla233[[#This Row],[Área/Dependencia]]="Subdirección de Recursos Tecnológicos"),"X","")</f>
        <v/>
      </c>
      <c r="F40" s="18" t="e">
        <f>+CONCATENATE(Tabla233[[#This Row],[Tipo de Proceso]],Tabla233[[#This Row],[Columna4]])</f>
        <v>#VALUE!</v>
      </c>
      <c r="G40" s="10" t="s">
        <v>179</v>
      </c>
      <c r="H40" s="10" t="s">
        <v>154</v>
      </c>
      <c r="I40" s="10" t="s">
        <v>53</v>
      </c>
      <c r="J40" s="10" t="s">
        <v>182</v>
      </c>
      <c r="K40" s="10"/>
      <c r="L40" s="10"/>
      <c r="M40" s="10" t="s">
        <v>55</v>
      </c>
      <c r="N40" s="20" t="s">
        <v>183</v>
      </c>
      <c r="O40" s="11" t="s">
        <v>58</v>
      </c>
      <c r="P40" s="10" t="s">
        <v>59</v>
      </c>
      <c r="Q40" s="10" t="s">
        <v>60</v>
      </c>
      <c r="R40" s="10" t="e">
        <v>#REF!</v>
      </c>
      <c r="S40" s="10" t="s">
        <v>61</v>
      </c>
      <c r="T40" s="10" t="s">
        <v>62</v>
      </c>
      <c r="U40" s="10" t="s">
        <v>97</v>
      </c>
      <c r="V40" s="11" t="s">
        <v>64</v>
      </c>
      <c r="W40" s="11" t="s">
        <v>65</v>
      </c>
      <c r="X40" s="11" t="s">
        <v>65</v>
      </c>
      <c r="Y40" s="10" t="s">
        <v>157</v>
      </c>
      <c r="Z40" s="10" t="s">
        <v>158</v>
      </c>
      <c r="AA40" s="10" t="s">
        <v>62</v>
      </c>
      <c r="AB40" s="10" t="s">
        <v>73</v>
      </c>
      <c r="AC40" s="13">
        <v>2</v>
      </c>
      <c r="AD40" s="13" t="e">
        <v>#DIV/0!</v>
      </c>
      <c r="AE40" s="13">
        <v>2</v>
      </c>
      <c r="AF40" s="13" t="e">
        <v>#DIV/0!</v>
      </c>
      <c r="AG40" s="13">
        <v>2</v>
      </c>
      <c r="AH40" s="10" t="s">
        <v>70</v>
      </c>
      <c r="AI40" s="10" t="s">
        <v>159</v>
      </c>
      <c r="AJ4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0" s="11" t="s">
        <v>65</v>
      </c>
      <c r="AL40" s="10" t="s">
        <v>62</v>
      </c>
    </row>
    <row r="41" spans="1:38" ht="409.5" x14ac:dyDescent="0.75">
      <c r="A41" s="7">
        <f t="shared" si="0"/>
        <v>35</v>
      </c>
      <c r="B41" s="19" t="s">
        <v>49</v>
      </c>
      <c r="C41" s="10" t="s">
        <v>152</v>
      </c>
      <c r="D41" s="18" t="e">
        <v>#VALUE!</v>
      </c>
      <c r="E41" s="18" t="str">
        <f>+IF(OR(Tabla233[[#This Row],[Área/Dependencia]]="Subdirección de Sistemas Integrados",Tabla233[[#This Row],[Área/Dependencia]]="Subdirección de Recursos Tecnológicos"),"X","")</f>
        <v/>
      </c>
      <c r="F41" s="18" t="e">
        <f>+CONCATENATE(Tabla233[[#This Row],[Tipo de Proceso]],Tabla233[[#This Row],[Columna4]])</f>
        <v>#VALUE!</v>
      </c>
      <c r="G41" s="10" t="s">
        <v>153</v>
      </c>
      <c r="H41" s="10" t="s">
        <v>160</v>
      </c>
      <c r="I41" s="10" t="s">
        <v>184</v>
      </c>
      <c r="J41" s="10" t="s">
        <v>185</v>
      </c>
      <c r="K41" s="10"/>
      <c r="L41" s="10"/>
      <c r="M41" s="10" t="s">
        <v>55</v>
      </c>
      <c r="N41" s="20" t="s">
        <v>186</v>
      </c>
      <c r="O41" s="11" t="s">
        <v>65</v>
      </c>
      <c r="P41" s="10" t="s">
        <v>84</v>
      </c>
      <c r="Q41" s="10" t="s">
        <v>76</v>
      </c>
      <c r="R41" s="10" t="e">
        <v>#REF!</v>
      </c>
      <c r="S41" s="10" t="s">
        <v>61</v>
      </c>
      <c r="T41" s="10" t="s">
        <v>62</v>
      </c>
      <c r="U41" s="10" t="s">
        <v>63</v>
      </c>
      <c r="V41" s="11" t="s">
        <v>64</v>
      </c>
      <c r="W41" s="11" t="s">
        <v>65</v>
      </c>
      <c r="X41" s="11" t="s">
        <v>65</v>
      </c>
      <c r="Y41" s="10" t="s">
        <v>157</v>
      </c>
      <c r="Z41" s="10" t="s">
        <v>158</v>
      </c>
      <c r="AA41" s="10" t="s">
        <v>62</v>
      </c>
      <c r="AB41" s="10" t="s">
        <v>73</v>
      </c>
      <c r="AC41" s="13">
        <v>2</v>
      </c>
      <c r="AD41" s="13" t="e">
        <v>#DIV/0!</v>
      </c>
      <c r="AE41" s="13">
        <v>2</v>
      </c>
      <c r="AF41" s="13" t="e">
        <v>#DIV/0!</v>
      </c>
      <c r="AG41" s="13">
        <v>2</v>
      </c>
      <c r="AH41" s="10" t="str">
        <f>+IF(Tabla233[[#This Row],[Confidencialidad ]]="Sí",0.1,IF(Tabla233[[#This Row],[Confidencialidad ]]="No",0,""))</f>
        <v/>
      </c>
      <c r="AI41" s="10" t="e">
        <f>+Tabla233[[#This Row],[Columna32]]+Tabla233[[#This Row],[Columna34]]+Tabla233[[#This Row],[Columna1]]+Tabla233[[#This Row],[Columna3]]</f>
        <v>#VALUE!</v>
      </c>
      <c r="AJ4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1" s="11" t="s">
        <v>65</v>
      </c>
      <c r="AL41" s="10" t="s">
        <v>62</v>
      </c>
    </row>
    <row r="42" spans="1:38" ht="409.5" x14ac:dyDescent="0.75">
      <c r="A42" s="7">
        <f t="shared" si="0"/>
        <v>36</v>
      </c>
      <c r="B42" s="19" t="s">
        <v>49</v>
      </c>
      <c r="C42" s="10" t="s">
        <v>152</v>
      </c>
      <c r="D42" s="18" t="e">
        <v>#VALUE!</v>
      </c>
      <c r="E42" s="18" t="str">
        <f>+IF(OR(Tabla233[[#This Row],[Área/Dependencia]]="Subdirección de Sistemas Integrados",Tabla233[[#This Row],[Área/Dependencia]]="Subdirección de Recursos Tecnológicos"),"X","")</f>
        <v/>
      </c>
      <c r="F42" s="18" t="e">
        <f>+CONCATENATE(Tabla233[[#This Row],[Tipo de Proceso]],Tabla233[[#This Row],[Columna4]])</f>
        <v>#VALUE!</v>
      </c>
      <c r="G42" s="10" t="s">
        <v>153</v>
      </c>
      <c r="H42" s="10" t="s">
        <v>160</v>
      </c>
      <c r="I42" s="10" t="s">
        <v>184</v>
      </c>
      <c r="J42" s="10" t="s">
        <v>187</v>
      </c>
      <c r="K42" s="10"/>
      <c r="L42" s="10"/>
      <c r="M42" s="10" t="s">
        <v>55</v>
      </c>
      <c r="N42" s="20" t="s">
        <v>188</v>
      </c>
      <c r="O42" s="11" t="s">
        <v>65</v>
      </c>
      <c r="P42" s="10" t="s">
        <v>62</v>
      </c>
      <c r="Q42" s="10" t="s">
        <v>60</v>
      </c>
      <c r="R42" s="10" t="e">
        <v>#REF!</v>
      </c>
      <c r="S42" s="10" t="s">
        <v>62</v>
      </c>
      <c r="T42" s="10" t="s">
        <v>62</v>
      </c>
      <c r="U42" s="10" t="s">
        <v>77</v>
      </c>
      <c r="V42" s="11" t="s">
        <v>64</v>
      </c>
      <c r="W42" s="11" t="s">
        <v>65</v>
      </c>
      <c r="X42" s="11" t="s">
        <v>65</v>
      </c>
      <c r="Y42" s="10" t="s">
        <v>157</v>
      </c>
      <c r="Z42" s="10" t="s">
        <v>158</v>
      </c>
      <c r="AA42" s="10" t="s">
        <v>62</v>
      </c>
      <c r="AB42" s="10" t="s">
        <v>73</v>
      </c>
      <c r="AC42" s="13">
        <v>1</v>
      </c>
      <c r="AD42" s="13" t="e">
        <v>#DIV/0!</v>
      </c>
      <c r="AE42" s="13">
        <v>1</v>
      </c>
      <c r="AF42" s="13" t="e">
        <v>#DIV/0!</v>
      </c>
      <c r="AG42" s="13">
        <v>1</v>
      </c>
      <c r="AH42" s="10" t="str">
        <f>+IF(Tabla233[[#This Row],[Confidencialidad ]]="Sí",0.1,IF(Tabla233[[#This Row],[Confidencialidad ]]="No",0,""))</f>
        <v/>
      </c>
      <c r="AI42" s="10" t="e">
        <f>+Tabla233[[#This Row],[Columna32]]+Tabla233[[#This Row],[Columna34]]+Tabla233[[#This Row],[Columna1]]+Tabla233[[#This Row],[Columna3]]</f>
        <v>#VALUE!</v>
      </c>
      <c r="AJ4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2" s="11" t="s">
        <v>65</v>
      </c>
      <c r="AL42" s="10" t="s">
        <v>62</v>
      </c>
    </row>
    <row r="43" spans="1:38" ht="409.5" x14ac:dyDescent="0.75">
      <c r="A43" s="7">
        <f t="shared" si="0"/>
        <v>37</v>
      </c>
      <c r="B43" s="19" t="s">
        <v>49</v>
      </c>
      <c r="C43" s="10" t="s">
        <v>152</v>
      </c>
      <c r="D43" s="18" t="e">
        <v>#VALUE!</v>
      </c>
      <c r="E43" s="18" t="str">
        <f>+IF(OR(Tabla233[[#This Row],[Área/Dependencia]]="Subdirección de Sistemas Integrados",Tabla233[[#This Row],[Área/Dependencia]]="Subdirección de Recursos Tecnológicos"),"X","")</f>
        <v/>
      </c>
      <c r="F43" s="18" t="e">
        <f>+CONCATENATE(Tabla233[[#This Row],[Tipo de Proceso]],Tabla233[[#This Row],[Columna4]])</f>
        <v>#VALUE!</v>
      </c>
      <c r="G43" s="10" t="s">
        <v>189</v>
      </c>
      <c r="H43" s="10" t="s">
        <v>160</v>
      </c>
      <c r="I43" s="10" t="s">
        <v>53</v>
      </c>
      <c r="J43" s="10" t="s">
        <v>190</v>
      </c>
      <c r="K43" s="10"/>
      <c r="L43" s="10"/>
      <c r="M43" s="10" t="s">
        <v>55</v>
      </c>
      <c r="N43" s="20" t="s">
        <v>191</v>
      </c>
      <c r="O43" s="11" t="s">
        <v>58</v>
      </c>
      <c r="P43" s="10" t="s">
        <v>192</v>
      </c>
      <c r="Q43" s="10" t="s">
        <v>76</v>
      </c>
      <c r="R43" s="10" t="e">
        <v>#REF!</v>
      </c>
      <c r="S43" s="10" t="s">
        <v>61</v>
      </c>
      <c r="T43" s="10" t="s">
        <v>62</v>
      </c>
      <c r="U43" s="10" t="s">
        <v>63</v>
      </c>
      <c r="V43" s="11" t="s">
        <v>64</v>
      </c>
      <c r="W43" s="11" t="s">
        <v>65</v>
      </c>
      <c r="X43" s="11" t="s">
        <v>65</v>
      </c>
      <c r="Y43" s="10" t="s">
        <v>193</v>
      </c>
      <c r="Z43" s="10" t="s">
        <v>158</v>
      </c>
      <c r="AA43" s="10" t="s">
        <v>62</v>
      </c>
      <c r="AB43" s="10" t="s">
        <v>73</v>
      </c>
      <c r="AC43" s="13">
        <v>2</v>
      </c>
      <c r="AD43" s="13" t="e">
        <v>#DIV/0!</v>
      </c>
      <c r="AE43" s="13">
        <v>2</v>
      </c>
      <c r="AF43" s="13" t="e">
        <v>#DIV/0!</v>
      </c>
      <c r="AG43" s="13">
        <v>2</v>
      </c>
      <c r="AH43" s="10" t="s">
        <v>70</v>
      </c>
      <c r="AI43" s="10" t="s">
        <v>159</v>
      </c>
      <c r="AJ4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3" s="11" t="s">
        <v>65</v>
      </c>
      <c r="AL43" s="10" t="s">
        <v>62</v>
      </c>
    </row>
    <row r="44" spans="1:38" ht="409.5" x14ac:dyDescent="0.75">
      <c r="A44" s="7">
        <f t="shared" si="0"/>
        <v>38</v>
      </c>
      <c r="B44" s="19" t="s">
        <v>49</v>
      </c>
      <c r="C44" s="10" t="s">
        <v>152</v>
      </c>
      <c r="D44" s="18" t="e">
        <v>#VALUE!</v>
      </c>
      <c r="E44" s="18" t="str">
        <f>+IF(OR(Tabla233[[#This Row],[Área/Dependencia]]="Subdirección de Sistemas Integrados",Tabla233[[#This Row],[Área/Dependencia]]="Subdirección de Recursos Tecnológicos"),"X","")</f>
        <v/>
      </c>
      <c r="F44" s="18" t="e">
        <f>+CONCATENATE(Tabla233[[#This Row],[Tipo de Proceso]],Tabla233[[#This Row],[Columna4]])</f>
        <v>#VALUE!</v>
      </c>
      <c r="G44" s="10" t="s">
        <v>153</v>
      </c>
      <c r="H44" s="10" t="s">
        <v>160</v>
      </c>
      <c r="I44" s="10" t="s">
        <v>53</v>
      </c>
      <c r="J44" s="10" t="s">
        <v>194</v>
      </c>
      <c r="K44" s="10"/>
      <c r="L44" s="10"/>
      <c r="M44" s="10" t="s">
        <v>55</v>
      </c>
      <c r="N44" s="20" t="s">
        <v>195</v>
      </c>
      <c r="O44" s="11" t="s">
        <v>65</v>
      </c>
      <c r="P44" s="10" t="s">
        <v>84</v>
      </c>
      <c r="Q44" s="10" t="s">
        <v>60</v>
      </c>
      <c r="R44" s="10" t="e">
        <v>#REF!</v>
      </c>
      <c r="S44" s="10" t="s">
        <v>61</v>
      </c>
      <c r="T44" s="10" t="s">
        <v>62</v>
      </c>
      <c r="U44" s="10" t="s">
        <v>77</v>
      </c>
      <c r="V44" s="11" t="s">
        <v>64</v>
      </c>
      <c r="W44" s="11" t="s">
        <v>65</v>
      </c>
      <c r="X44" s="11" t="s">
        <v>65</v>
      </c>
      <c r="Y44" s="10" t="s">
        <v>193</v>
      </c>
      <c r="Z44" s="10" t="s">
        <v>158</v>
      </c>
      <c r="AA44" s="10" t="s">
        <v>62</v>
      </c>
      <c r="AB44" s="10" t="s">
        <v>129</v>
      </c>
      <c r="AC44" s="13">
        <v>1</v>
      </c>
      <c r="AD44" s="13" t="e">
        <v>#DIV/0!</v>
      </c>
      <c r="AE44" s="13">
        <v>1</v>
      </c>
      <c r="AF44" s="13" t="e">
        <v>#DIV/0!</v>
      </c>
      <c r="AG44" s="13">
        <v>1</v>
      </c>
      <c r="AH44" s="10" t="e">
        <v>#REF!</v>
      </c>
      <c r="AI44" s="10" t="e">
        <v>#REF!</v>
      </c>
      <c r="AJ4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4" s="11" t="s">
        <v>58</v>
      </c>
      <c r="AL44" s="14" t="s">
        <v>196</v>
      </c>
    </row>
    <row r="45" spans="1:38" ht="409.5" x14ac:dyDescent="0.75">
      <c r="A45" s="7">
        <f t="shared" si="0"/>
        <v>39</v>
      </c>
      <c r="B45" s="19" t="s">
        <v>49</v>
      </c>
      <c r="C45" s="10" t="s">
        <v>152</v>
      </c>
      <c r="D45" s="18" t="e">
        <v>#VALUE!</v>
      </c>
      <c r="E45" s="18" t="str">
        <f>+IF(OR(Tabla233[[#This Row],[Área/Dependencia]]="Subdirección de Sistemas Integrados",Tabla233[[#This Row],[Área/Dependencia]]="Subdirección de Recursos Tecnológicos"),"X","")</f>
        <v/>
      </c>
      <c r="F45" s="18" t="e">
        <f>+CONCATENATE(Tabla233[[#This Row],[Tipo de Proceso]],Tabla233[[#This Row],[Columna4]])</f>
        <v>#VALUE!</v>
      </c>
      <c r="G45" s="10" t="s">
        <v>153</v>
      </c>
      <c r="H45" s="10" t="s">
        <v>160</v>
      </c>
      <c r="I45" s="10" t="s">
        <v>53</v>
      </c>
      <c r="J45" s="10" t="s">
        <v>197</v>
      </c>
      <c r="K45" s="10"/>
      <c r="L45" s="10"/>
      <c r="M45" s="10" t="s">
        <v>55</v>
      </c>
      <c r="N45" s="20" t="s">
        <v>198</v>
      </c>
      <c r="O45" s="11" t="s">
        <v>65</v>
      </c>
      <c r="P45" s="10" t="s">
        <v>84</v>
      </c>
      <c r="Q45" s="10" t="s">
        <v>60</v>
      </c>
      <c r="R45" s="10" t="e">
        <v>#REF!</v>
      </c>
      <c r="S45" s="10" t="s">
        <v>61</v>
      </c>
      <c r="T45" s="10" t="s">
        <v>62</v>
      </c>
      <c r="U45" s="10" t="s">
        <v>77</v>
      </c>
      <c r="V45" s="11" t="s">
        <v>64</v>
      </c>
      <c r="W45" s="11" t="s">
        <v>65</v>
      </c>
      <c r="X45" s="11" t="s">
        <v>65</v>
      </c>
      <c r="Y45" s="10" t="s">
        <v>193</v>
      </c>
      <c r="Z45" s="10" t="s">
        <v>158</v>
      </c>
      <c r="AA45" s="10" t="s">
        <v>62</v>
      </c>
      <c r="AB45" s="10" t="s">
        <v>129</v>
      </c>
      <c r="AC45" s="13">
        <v>1</v>
      </c>
      <c r="AD45" s="13" t="e">
        <v>#DIV/0!</v>
      </c>
      <c r="AE45" s="13">
        <v>1</v>
      </c>
      <c r="AF45" s="13" t="e">
        <v>#DIV/0!</v>
      </c>
      <c r="AG45" s="13">
        <v>1</v>
      </c>
      <c r="AH45" s="10" t="e">
        <v>#REF!</v>
      </c>
      <c r="AI45" s="10" t="e">
        <v>#REF!</v>
      </c>
      <c r="AJ4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5" s="11" t="s">
        <v>58</v>
      </c>
      <c r="AL45" s="10" t="s">
        <v>199</v>
      </c>
    </row>
    <row r="46" spans="1:38" ht="409.5" x14ac:dyDescent="0.75">
      <c r="A46" s="7">
        <f t="shared" si="0"/>
        <v>40</v>
      </c>
      <c r="B46" s="19" t="s">
        <v>49</v>
      </c>
      <c r="C46" s="10" t="s">
        <v>200</v>
      </c>
      <c r="D46" s="18" t="e">
        <v>#VALUE!</v>
      </c>
      <c r="E46" s="18" t="str">
        <f>+IF(OR(Tabla233[[#This Row],[Área/Dependencia]]="Subdirección de Sistemas Integrados",Tabla233[[#This Row],[Área/Dependencia]]="Subdirección de Recursos Tecnológicos"),"X","")</f>
        <v>X</v>
      </c>
      <c r="F46" s="18" t="e">
        <f>+CONCATENATE(Tabla233[[#This Row],[Tipo de Proceso]],Tabla233[[#This Row],[Columna4]])</f>
        <v>#VALUE!</v>
      </c>
      <c r="G46" s="10" t="s">
        <v>201</v>
      </c>
      <c r="H46" s="10" t="s">
        <v>202</v>
      </c>
      <c r="I46" s="10" t="s">
        <v>203</v>
      </c>
      <c r="J46" s="10" t="s">
        <v>204</v>
      </c>
      <c r="K46" s="10"/>
      <c r="L46" s="10"/>
      <c r="M46" s="10" t="s">
        <v>205</v>
      </c>
      <c r="N46" s="20" t="s">
        <v>206</v>
      </c>
      <c r="O46" s="11" t="s">
        <v>65</v>
      </c>
      <c r="P46" s="10" t="s">
        <v>84</v>
      </c>
      <c r="Q46" s="10" t="s">
        <v>62</v>
      </c>
      <c r="R46" s="10" t="e">
        <f>+IF(#REF!="Alto",0.5,IF(#REF!="Medio",0.3,IF(#REF!="Bajo",0.2,"")))</f>
        <v>#REF!</v>
      </c>
      <c r="S46" s="10" t="s">
        <v>62</v>
      </c>
      <c r="T46" s="10" t="s">
        <v>62</v>
      </c>
      <c r="U46" s="10" t="s">
        <v>63</v>
      </c>
      <c r="V46" s="11" t="s">
        <v>64</v>
      </c>
      <c r="W46" s="11" t="s">
        <v>89</v>
      </c>
      <c r="X46" s="11" t="s">
        <v>65</v>
      </c>
      <c r="Y46" s="10" t="s">
        <v>207</v>
      </c>
      <c r="Z46" s="10" t="s">
        <v>208</v>
      </c>
      <c r="AA46" s="10" t="s">
        <v>209</v>
      </c>
      <c r="AB46" s="10" t="s">
        <v>53</v>
      </c>
      <c r="AC46" s="13">
        <v>3</v>
      </c>
      <c r="AD46" s="13" t="str">
        <f>+IF(Tabla233[[#This Row],[Disponibilidad]]="Grave",0.5,IF(Tabla233[[#This Row],[Disponibilidad]]="Importante",0.3,IF(Tabla233[[#This Row],[Disponibilidad]]="Leve",0.2,"")))</f>
        <v/>
      </c>
      <c r="AE46" s="13">
        <v>3</v>
      </c>
      <c r="AF46" s="13" t="str">
        <f>+IF(Tabla233[[#This Row],[Integridad]]="Sí",0.1,IF(Tabla233[[#This Row],[Integridad]]="NO",0,""))</f>
        <v/>
      </c>
      <c r="AG46" s="13">
        <v>2</v>
      </c>
      <c r="AH46" s="10" t="s">
        <v>70</v>
      </c>
      <c r="AI46" s="10" t="e">
        <f>+Tabla233[[#This Row],[Columna32]]+Tabla233[[#This Row],[Columna34]]+Tabla233[[#This Row],[Columna1]]+Tabla233[[#This Row],[Columna3]]</f>
        <v>#VALUE!</v>
      </c>
      <c r="AJ4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46" s="11" t="s">
        <v>65</v>
      </c>
      <c r="AL46" s="10" t="s">
        <v>62</v>
      </c>
    </row>
    <row r="47" spans="1:38" ht="409.5" x14ac:dyDescent="0.75">
      <c r="A47" s="7">
        <f t="shared" si="0"/>
        <v>41</v>
      </c>
      <c r="B47" s="19" t="s">
        <v>49</v>
      </c>
      <c r="C47" s="10" t="s">
        <v>200</v>
      </c>
      <c r="D47" s="18" t="e">
        <v>#VALUE!</v>
      </c>
      <c r="E47" s="18" t="str">
        <f>+IF(OR(Tabla233[[#This Row],[Área/Dependencia]]="Subdirección de Sistemas Integrados",Tabla233[[#This Row],[Área/Dependencia]]="Subdirección de Recursos Tecnológicos"),"X","")</f>
        <v>X</v>
      </c>
      <c r="F47" s="18" t="e">
        <f>+CONCATENATE(Tabla233[[#This Row],[Tipo de Proceso]],Tabla233[[#This Row],[Columna4]])</f>
        <v>#VALUE!</v>
      </c>
      <c r="G47" s="10" t="s">
        <v>201</v>
      </c>
      <c r="H47" s="10" t="s">
        <v>210</v>
      </c>
      <c r="I47" s="10" t="s">
        <v>211</v>
      </c>
      <c r="J47" s="10" t="s">
        <v>212</v>
      </c>
      <c r="K47" s="10"/>
      <c r="L47" s="10"/>
      <c r="M47" s="10" t="s">
        <v>213</v>
      </c>
      <c r="N47" s="20" t="s">
        <v>214</v>
      </c>
      <c r="O47" s="11" t="s">
        <v>65</v>
      </c>
      <c r="P47" s="10" t="s">
        <v>84</v>
      </c>
      <c r="Q47" s="10" t="s">
        <v>62</v>
      </c>
      <c r="R47" s="10" t="e">
        <f>+IF(#REF!="Alto",0.5,IF(#REF!="Medio",0.3,IF(#REF!="Bajo",0.2,"")))</f>
        <v>#REF!</v>
      </c>
      <c r="S47" s="10" t="s">
        <v>62</v>
      </c>
      <c r="T47" s="10" t="s">
        <v>62</v>
      </c>
      <c r="U47" s="10" t="s">
        <v>62</v>
      </c>
      <c r="V47" s="11" t="s">
        <v>64</v>
      </c>
      <c r="W47" s="11" t="s">
        <v>89</v>
      </c>
      <c r="X47" s="11" t="s">
        <v>65</v>
      </c>
      <c r="Y47" s="10" t="s">
        <v>207</v>
      </c>
      <c r="Z47" s="10" t="s">
        <v>208</v>
      </c>
      <c r="AA47" s="10" t="s">
        <v>209</v>
      </c>
      <c r="AB47" s="10" t="s">
        <v>53</v>
      </c>
      <c r="AC47" s="13">
        <v>3</v>
      </c>
      <c r="AD47" s="13" t="str">
        <f>+IF(Tabla233[[#This Row],[Disponibilidad]]="Grave",0.5,IF(Tabla233[[#This Row],[Disponibilidad]]="Importante",0.3,IF(Tabla233[[#This Row],[Disponibilidad]]="Leve",0.2,"")))</f>
        <v/>
      </c>
      <c r="AE47" s="13">
        <v>3</v>
      </c>
      <c r="AF47" s="13" t="str">
        <f>+IF(Tabla233[[#This Row],[Integridad]]="Sí",0.1,IF(Tabla233[[#This Row],[Integridad]]="NO",0,""))</f>
        <v/>
      </c>
      <c r="AG47" s="13">
        <v>1</v>
      </c>
      <c r="AH47" s="10" t="s">
        <v>70</v>
      </c>
      <c r="AI47" s="10" t="e">
        <f>+Tabla233[[#This Row],[Columna32]]+Tabla233[[#This Row],[Columna34]]+Tabla233[[#This Row],[Columna1]]+Tabla233[[#This Row],[Columna3]]</f>
        <v>#VALUE!</v>
      </c>
      <c r="AJ4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7" s="11" t="s">
        <v>65</v>
      </c>
      <c r="AL47" s="14" t="s">
        <v>62</v>
      </c>
    </row>
    <row r="48" spans="1:38" ht="409.5" x14ac:dyDescent="0.75">
      <c r="A48" s="7">
        <f t="shared" si="0"/>
        <v>42</v>
      </c>
      <c r="B48" s="19" t="s">
        <v>49</v>
      </c>
      <c r="C48" s="10" t="s">
        <v>200</v>
      </c>
      <c r="D48" s="18" t="e">
        <v>#VALUE!</v>
      </c>
      <c r="E48" s="18" t="str">
        <f>+IF(OR(Tabla233[[#This Row],[Área/Dependencia]]="Subdirección de Sistemas Integrados",Tabla233[[#This Row],[Área/Dependencia]]="Subdirección de Recursos Tecnológicos"),"X","")</f>
        <v>X</v>
      </c>
      <c r="F48" s="18" t="e">
        <f>+CONCATENATE(Tabla233[[#This Row],[Tipo de Proceso]],Tabla233[[#This Row],[Columna4]])</f>
        <v>#VALUE!</v>
      </c>
      <c r="G48" s="10" t="s">
        <v>201</v>
      </c>
      <c r="H48" s="10" t="s">
        <v>202</v>
      </c>
      <c r="I48" s="10" t="s">
        <v>215</v>
      </c>
      <c r="J48" s="10" t="s">
        <v>216</v>
      </c>
      <c r="K48" s="10"/>
      <c r="L48" s="10"/>
      <c r="M48" s="10" t="s">
        <v>205</v>
      </c>
      <c r="N48" s="20" t="s">
        <v>217</v>
      </c>
      <c r="O48" s="11" t="s">
        <v>65</v>
      </c>
      <c r="P48" s="10" t="s">
        <v>84</v>
      </c>
      <c r="Q48" s="10" t="s">
        <v>62</v>
      </c>
      <c r="R48" s="10" t="e">
        <f>+IF(#REF!="Alto",0.5,IF(#REF!="Medio",0.3,IF(#REF!="Bajo",0.2,"")))</f>
        <v>#REF!</v>
      </c>
      <c r="S48" s="10" t="s">
        <v>62</v>
      </c>
      <c r="T48" s="10" t="s">
        <v>62</v>
      </c>
      <c r="U48" s="10" t="s">
        <v>63</v>
      </c>
      <c r="V48" s="11" t="s">
        <v>64</v>
      </c>
      <c r="W48" s="11" t="s">
        <v>89</v>
      </c>
      <c r="X48" s="11" t="s">
        <v>65</v>
      </c>
      <c r="Y48" s="10" t="s">
        <v>207</v>
      </c>
      <c r="Z48" s="10" t="s">
        <v>208</v>
      </c>
      <c r="AA48" s="10" t="s">
        <v>209</v>
      </c>
      <c r="AB48" s="10" t="s">
        <v>53</v>
      </c>
      <c r="AC48" s="13">
        <v>3</v>
      </c>
      <c r="AD48" s="13" t="str">
        <f>+IF(Tabla233[[#This Row],[Disponibilidad]]="Grave",0.5,IF(Tabla233[[#This Row],[Disponibilidad]]="Importante",0.3,IF(Tabla233[[#This Row],[Disponibilidad]]="Leve",0.2,"")))</f>
        <v/>
      </c>
      <c r="AE48" s="13">
        <v>3</v>
      </c>
      <c r="AF48" s="13" t="str">
        <f>+IF(Tabla233[[#This Row],[Integridad]]="Sí",0.1,IF(Tabla233[[#This Row],[Integridad]]="NO",0,""))</f>
        <v/>
      </c>
      <c r="AG48" s="13">
        <v>2</v>
      </c>
      <c r="AH48" s="10" t="s">
        <v>70</v>
      </c>
      <c r="AI48" s="10" t="e">
        <f>+Tabla233[[#This Row],[Columna32]]+Tabla233[[#This Row],[Columna34]]+Tabla233[[#This Row],[Columna1]]+Tabla233[[#This Row],[Columna3]]</f>
        <v>#VALUE!</v>
      </c>
      <c r="AJ4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48" s="11" t="s">
        <v>65</v>
      </c>
      <c r="AL48" s="10" t="s">
        <v>62</v>
      </c>
    </row>
    <row r="49" spans="1:38" ht="409.5" x14ac:dyDescent="0.75">
      <c r="A49" s="7">
        <f t="shared" si="0"/>
        <v>43</v>
      </c>
      <c r="B49" s="19" t="s">
        <v>49</v>
      </c>
      <c r="C49" s="10" t="s">
        <v>200</v>
      </c>
      <c r="D49" s="18" t="e">
        <v>#VALUE!</v>
      </c>
      <c r="E49" s="18" t="str">
        <f>+IF(OR(Tabla233[[#This Row],[Área/Dependencia]]="Subdirección de Sistemas Integrados",Tabla233[[#This Row],[Área/Dependencia]]="Subdirección de Recursos Tecnológicos"),"X","")</f>
        <v>X</v>
      </c>
      <c r="F49" s="18" t="e">
        <f>+CONCATENATE(Tabla233[[#This Row],[Tipo de Proceso]],Tabla233[[#This Row],[Columna4]])</f>
        <v>#VALUE!</v>
      </c>
      <c r="G49" s="10" t="s">
        <v>201</v>
      </c>
      <c r="H49" s="10" t="s">
        <v>202</v>
      </c>
      <c r="I49" s="10" t="s">
        <v>215</v>
      </c>
      <c r="J49" s="10" t="s">
        <v>218</v>
      </c>
      <c r="K49" s="10"/>
      <c r="L49" s="10"/>
      <c r="M49" s="10" t="s">
        <v>205</v>
      </c>
      <c r="N49" s="20" t="s">
        <v>219</v>
      </c>
      <c r="O49" s="11" t="s">
        <v>65</v>
      </c>
      <c r="P49" s="10" t="s">
        <v>84</v>
      </c>
      <c r="Q49" s="10" t="s">
        <v>62</v>
      </c>
      <c r="R49" s="10" t="e">
        <f>+IF(#REF!="Alto",0.5,IF(#REF!="Medio",0.3,IF(#REF!="Bajo",0.2,"")))</f>
        <v>#REF!</v>
      </c>
      <c r="S49" s="10" t="s">
        <v>62</v>
      </c>
      <c r="T49" s="10" t="s">
        <v>62</v>
      </c>
      <c r="U49" s="10" t="s">
        <v>63</v>
      </c>
      <c r="V49" s="11" t="s">
        <v>64</v>
      </c>
      <c r="W49" s="11" t="s">
        <v>89</v>
      </c>
      <c r="X49" s="11" t="s">
        <v>65</v>
      </c>
      <c r="Y49" s="10" t="s">
        <v>207</v>
      </c>
      <c r="Z49" s="10" t="s">
        <v>208</v>
      </c>
      <c r="AA49" s="10" t="s">
        <v>209</v>
      </c>
      <c r="AB49" s="10" t="s">
        <v>53</v>
      </c>
      <c r="AC49" s="13">
        <v>2</v>
      </c>
      <c r="AD49" s="13" t="str">
        <f>+IF(Tabla233[[#This Row],[Disponibilidad]]="Grave",0.5,IF(Tabla233[[#This Row],[Disponibilidad]]="Importante",0.3,IF(Tabla233[[#This Row],[Disponibilidad]]="Leve",0.2,"")))</f>
        <v/>
      </c>
      <c r="AE49" s="13">
        <v>1</v>
      </c>
      <c r="AF49" s="13" t="str">
        <f>+IF(Tabla233[[#This Row],[Integridad]]="Sí",0.1,IF(Tabla233[[#This Row],[Integridad]]="NO",0,""))</f>
        <v/>
      </c>
      <c r="AG49" s="13">
        <v>2</v>
      </c>
      <c r="AH49" s="10" t="s">
        <v>70</v>
      </c>
      <c r="AI49" s="10" t="e">
        <f>+Tabla233[[#This Row],[Columna32]]+Tabla233[[#This Row],[Columna34]]+Tabla233[[#This Row],[Columna1]]+Tabla233[[#This Row],[Columna3]]</f>
        <v>#VALUE!</v>
      </c>
      <c r="AJ4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9" s="11" t="s">
        <v>65</v>
      </c>
      <c r="AL49" s="10" t="s">
        <v>62</v>
      </c>
    </row>
    <row r="50" spans="1:38" ht="409.5" x14ac:dyDescent="0.75">
      <c r="A50" s="7">
        <f t="shared" si="0"/>
        <v>44</v>
      </c>
      <c r="B50" s="19" t="s">
        <v>49</v>
      </c>
      <c r="C50" s="10" t="s">
        <v>200</v>
      </c>
      <c r="D50" s="18" t="e">
        <v>#VALUE!</v>
      </c>
      <c r="E50" s="18" t="str">
        <f>+IF(OR(Tabla233[[#This Row],[Área/Dependencia]]="Subdirección de Sistemas Integrados",Tabla233[[#This Row],[Área/Dependencia]]="Subdirección de Recursos Tecnológicos"),"X","")</f>
        <v>X</v>
      </c>
      <c r="F50" s="18" t="e">
        <f>+CONCATENATE(Tabla233[[#This Row],[Tipo de Proceso]],Tabla233[[#This Row],[Columna4]])</f>
        <v>#VALUE!</v>
      </c>
      <c r="G50" s="10" t="s">
        <v>201</v>
      </c>
      <c r="H50" s="10" t="s">
        <v>202</v>
      </c>
      <c r="I50" s="10" t="s">
        <v>220</v>
      </c>
      <c r="J50" s="10" t="s">
        <v>221</v>
      </c>
      <c r="K50" s="10"/>
      <c r="L50" s="10"/>
      <c r="M50" s="10" t="s">
        <v>222</v>
      </c>
      <c r="N50" s="20" t="s">
        <v>223</v>
      </c>
      <c r="O50" s="11" t="s">
        <v>65</v>
      </c>
      <c r="P50" s="10" t="s">
        <v>84</v>
      </c>
      <c r="Q50" s="10" t="s">
        <v>62</v>
      </c>
      <c r="R50" s="10" t="e">
        <f>+IF(#REF!="Alto",0.5,IF(#REF!="Medio",0.3,IF(#REF!="Bajo",0.2,"")))</f>
        <v>#REF!</v>
      </c>
      <c r="S50" s="10" t="s">
        <v>62</v>
      </c>
      <c r="T50" s="10" t="s">
        <v>62</v>
      </c>
      <c r="U50" s="10" t="s">
        <v>63</v>
      </c>
      <c r="V50" s="11" t="s">
        <v>64</v>
      </c>
      <c r="W50" s="11" t="s">
        <v>89</v>
      </c>
      <c r="X50" s="11" t="s">
        <v>65</v>
      </c>
      <c r="Y50" s="10" t="s">
        <v>207</v>
      </c>
      <c r="Z50" s="10" t="s">
        <v>208</v>
      </c>
      <c r="AA50" s="10" t="s">
        <v>224</v>
      </c>
      <c r="AB50" s="10" t="s">
        <v>53</v>
      </c>
      <c r="AC50" s="13">
        <v>2</v>
      </c>
      <c r="AD50" s="13" t="str">
        <f>+IF(Tabla233[[#This Row],[Disponibilidad]]="Grave",0.5,IF(Tabla233[[#This Row],[Disponibilidad]]="Importante",0.3,IF(Tabla233[[#This Row],[Disponibilidad]]="Leve",0.2,"")))</f>
        <v/>
      </c>
      <c r="AE50" s="13">
        <v>1</v>
      </c>
      <c r="AF50" s="13" t="str">
        <f>+IF(Tabla233[[#This Row],[Integridad]]="Sí",0.1,IF(Tabla233[[#This Row],[Integridad]]="NO",0,""))</f>
        <v/>
      </c>
      <c r="AG50" s="13">
        <v>2</v>
      </c>
      <c r="AH50" s="10" t="s">
        <v>70</v>
      </c>
      <c r="AI50" s="10" t="e">
        <f>+Tabla233[[#This Row],[Columna32]]+Tabla233[[#This Row],[Columna34]]+Tabla233[[#This Row],[Columna1]]+Tabla233[[#This Row],[Columna3]]</f>
        <v>#VALUE!</v>
      </c>
      <c r="AJ5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50" s="11" t="s">
        <v>65</v>
      </c>
      <c r="AL50" s="10" t="s">
        <v>62</v>
      </c>
    </row>
    <row r="51" spans="1:38" ht="409.5" x14ac:dyDescent="0.75">
      <c r="A51" s="7">
        <f t="shared" si="0"/>
        <v>45</v>
      </c>
      <c r="B51" s="19" t="s">
        <v>49</v>
      </c>
      <c r="C51" s="10" t="s">
        <v>200</v>
      </c>
      <c r="D51" s="18" t="e">
        <v>#VALUE!</v>
      </c>
      <c r="E51" s="18" t="str">
        <f>+IF(OR(Tabla233[[#This Row],[Área/Dependencia]]="Subdirección de Sistemas Integrados",Tabla233[[#This Row],[Área/Dependencia]]="Subdirección de Recursos Tecnológicos"),"X","")</f>
        <v>X</v>
      </c>
      <c r="F51" s="18" t="e">
        <f>+CONCATENATE(Tabla233[[#This Row],[Tipo de Proceso]],Tabla233[[#This Row],[Columna4]])</f>
        <v>#VALUE!</v>
      </c>
      <c r="G51" s="10" t="s">
        <v>201</v>
      </c>
      <c r="H51" s="10" t="s">
        <v>202</v>
      </c>
      <c r="I51" s="10" t="s">
        <v>53</v>
      </c>
      <c r="J51" s="10" t="s">
        <v>225</v>
      </c>
      <c r="K51" s="10"/>
      <c r="L51" s="10"/>
      <c r="M51" s="10" t="s">
        <v>205</v>
      </c>
      <c r="N51" s="20" t="s">
        <v>226</v>
      </c>
      <c r="O51" s="11" t="s">
        <v>58</v>
      </c>
      <c r="P51" s="10" t="s">
        <v>100</v>
      </c>
      <c r="Q51" s="10" t="s">
        <v>60</v>
      </c>
      <c r="R51" s="10" t="e">
        <f>+IF(#REF!="Alto",0.5,IF(#REF!="Medio",0.3,IF(#REF!="Bajo",0.2,"")))</f>
        <v>#REF!</v>
      </c>
      <c r="S51" s="10" t="s">
        <v>61</v>
      </c>
      <c r="T51" s="10" t="s">
        <v>62</v>
      </c>
      <c r="U51" s="10" t="s">
        <v>63</v>
      </c>
      <c r="V51" s="11" t="s">
        <v>64</v>
      </c>
      <c r="W51" s="11" t="s">
        <v>89</v>
      </c>
      <c r="X51" s="11" t="s">
        <v>65</v>
      </c>
      <c r="Y51" s="10" t="s">
        <v>207</v>
      </c>
      <c r="Z51" s="10" t="s">
        <v>208</v>
      </c>
      <c r="AA51" s="10" t="s">
        <v>227</v>
      </c>
      <c r="AB51" s="10" t="s">
        <v>53</v>
      </c>
      <c r="AC51" s="13">
        <v>3</v>
      </c>
      <c r="AD51" s="13" t="str">
        <f>+IF(Tabla233[[#This Row],[Disponibilidad]]="Grave",0.5,IF(Tabla233[[#This Row],[Disponibilidad]]="Importante",0.3,IF(Tabla233[[#This Row],[Disponibilidad]]="Leve",0.2,"")))</f>
        <v/>
      </c>
      <c r="AE51" s="13">
        <v>2</v>
      </c>
      <c r="AF51" s="13" t="str">
        <f>+IF(Tabla233[[#This Row],[Integridad]]="Sí",0.1,IF(Tabla233[[#This Row],[Integridad]]="NO",0,""))</f>
        <v/>
      </c>
      <c r="AG51" s="13">
        <v>2</v>
      </c>
      <c r="AH51" s="10" t="s">
        <v>70</v>
      </c>
      <c r="AI51" s="10" t="e">
        <f>+Tabla233[[#This Row],[Columna32]]+Tabla233[[#This Row],[Columna34]]+Tabla233[[#This Row],[Columna1]]+Tabla233[[#This Row],[Columna3]]</f>
        <v>#VALUE!</v>
      </c>
      <c r="AJ5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51" s="11" t="s">
        <v>65</v>
      </c>
      <c r="AL51" s="10" t="s">
        <v>62</v>
      </c>
    </row>
    <row r="52" spans="1:38" ht="409.5" x14ac:dyDescent="0.75">
      <c r="A52" s="7">
        <f t="shared" si="0"/>
        <v>46</v>
      </c>
      <c r="B52" s="19" t="s">
        <v>49</v>
      </c>
      <c r="C52" s="10" t="s">
        <v>200</v>
      </c>
      <c r="D52" s="18" t="s">
        <v>201</v>
      </c>
      <c r="E52" s="18" t="s">
        <v>202</v>
      </c>
      <c r="F52" s="18" t="s">
        <v>53</v>
      </c>
      <c r="G52" s="10" t="s">
        <v>201</v>
      </c>
      <c r="H52" s="10" t="s">
        <v>202</v>
      </c>
      <c r="I52" s="10" t="s">
        <v>53</v>
      </c>
      <c r="J52" s="10" t="s">
        <v>228</v>
      </c>
      <c r="K52" s="10"/>
      <c r="L52" s="10"/>
      <c r="M52" s="10" t="s">
        <v>205</v>
      </c>
      <c r="N52" s="20" t="s">
        <v>226</v>
      </c>
      <c r="O52" s="11" t="s">
        <v>58</v>
      </c>
      <c r="P52" s="10" t="s">
        <v>100</v>
      </c>
      <c r="Q52" s="10" t="s">
        <v>60</v>
      </c>
      <c r="R52" s="10" t="e">
        <f>+IF(#REF!="Alto",0.5,IF(#REF!="Medio",0.3,IF(#REF!="Bajo",0.2,"")))</f>
        <v>#REF!</v>
      </c>
      <c r="S52" s="10" t="s">
        <v>61</v>
      </c>
      <c r="T52" s="10" t="s">
        <v>62</v>
      </c>
      <c r="U52" s="10" t="s">
        <v>63</v>
      </c>
      <c r="V52" s="11" t="s">
        <v>64</v>
      </c>
      <c r="W52" s="11" t="s">
        <v>89</v>
      </c>
      <c r="X52" s="11" t="s">
        <v>65</v>
      </c>
      <c r="Y52" s="10" t="s">
        <v>207</v>
      </c>
      <c r="Z52" s="10" t="s">
        <v>208</v>
      </c>
      <c r="AA52" s="10" t="s">
        <v>227</v>
      </c>
      <c r="AB52" s="10" t="s">
        <v>53</v>
      </c>
      <c r="AC52" s="13">
        <v>3</v>
      </c>
      <c r="AD52" s="13" t="str">
        <f>+IF(Tabla233[[#This Row],[Disponibilidad]]="Grave",0.5,IF(Tabla233[[#This Row],[Disponibilidad]]="Importante",0.3,IF(Tabla233[[#This Row],[Disponibilidad]]="Leve",0.2,"")))</f>
        <v/>
      </c>
      <c r="AE52" s="13">
        <v>2</v>
      </c>
      <c r="AF52" s="13" t="str">
        <f>+IF(Tabla233[[#This Row],[Integridad]]="Sí",0.1,IF(Tabla233[[#This Row],[Integridad]]="NO",0,""))</f>
        <v/>
      </c>
      <c r="AG52" s="13">
        <v>2</v>
      </c>
      <c r="AH52" s="10" t="s">
        <v>70</v>
      </c>
      <c r="AI52" s="10" t="e">
        <f>+Tabla233[[#This Row],[Columna32]]+Tabla233[[#This Row],[Columna34]]+Tabla233[[#This Row],[Columna1]]+Tabla233[[#This Row],[Columna3]]</f>
        <v>#VALUE!</v>
      </c>
      <c r="AJ5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52" s="11" t="s">
        <v>65</v>
      </c>
      <c r="AL52" s="10" t="s">
        <v>62</v>
      </c>
    </row>
    <row r="53" spans="1:38" ht="409.5" x14ac:dyDescent="0.75">
      <c r="A53" s="7">
        <f t="shared" si="0"/>
        <v>47</v>
      </c>
      <c r="B53" s="19" t="s">
        <v>49</v>
      </c>
      <c r="C53" s="10" t="s">
        <v>200</v>
      </c>
      <c r="D53" s="18" t="e">
        <v>#VALUE!</v>
      </c>
      <c r="E53" s="18" t="str">
        <f>+IF(OR(Tabla233[[#This Row],[Área/Dependencia]]="Subdirección de Sistemas Integrados",Tabla233[[#This Row],[Área/Dependencia]]="Subdirección de Recursos Tecnológicos"),"X","")</f>
        <v>X</v>
      </c>
      <c r="F53" s="18" t="e">
        <f>+CONCATENATE(Tabla233[[#This Row],[Tipo de Proceso]],Tabla233[[#This Row],[Columna4]])</f>
        <v>#VALUE!</v>
      </c>
      <c r="G53" s="10" t="s">
        <v>201</v>
      </c>
      <c r="H53" s="10" t="s">
        <v>202</v>
      </c>
      <c r="I53" s="10" t="s">
        <v>229</v>
      </c>
      <c r="J53" s="10" t="s">
        <v>73</v>
      </c>
      <c r="K53" s="10"/>
      <c r="L53" s="10"/>
      <c r="M53" s="10" t="s">
        <v>55</v>
      </c>
      <c r="N53" s="20" t="s">
        <v>230</v>
      </c>
      <c r="O53" s="11" t="s">
        <v>58</v>
      </c>
      <c r="P53" s="10" t="s">
        <v>100</v>
      </c>
      <c r="Q53" s="10" t="s">
        <v>60</v>
      </c>
      <c r="R53" s="10" t="e">
        <f>+IF(#REF!="Alto",0.5,IF(#REF!="Medio",0.3,IF(#REF!="Bajo",0.2,"")))</f>
        <v>#REF!</v>
      </c>
      <c r="S53" s="10" t="s">
        <v>61</v>
      </c>
      <c r="T53" s="10" t="s">
        <v>62</v>
      </c>
      <c r="U53" s="10" t="s">
        <v>63</v>
      </c>
      <c r="V53" s="11" t="s">
        <v>64</v>
      </c>
      <c r="W53" s="11" t="s">
        <v>89</v>
      </c>
      <c r="X53" s="11" t="s">
        <v>65</v>
      </c>
      <c r="Y53" s="10" t="s">
        <v>207</v>
      </c>
      <c r="Z53" s="10" t="s">
        <v>208</v>
      </c>
      <c r="AA53" s="10" t="s">
        <v>53</v>
      </c>
      <c r="AB53" s="10" t="s">
        <v>125</v>
      </c>
      <c r="AC53" s="13">
        <v>3</v>
      </c>
      <c r="AD53" s="13" t="str">
        <f>+IF(Tabla233[[#This Row],[Disponibilidad]]="Grave",0.5,IF(Tabla233[[#This Row],[Disponibilidad]]="Importante",0.3,IF(Tabla233[[#This Row],[Disponibilidad]]="Leve",0.2,"")))</f>
        <v/>
      </c>
      <c r="AE53" s="13">
        <v>3</v>
      </c>
      <c r="AF53" s="13" t="str">
        <f>+IF(Tabla233[[#This Row],[Integridad]]="Sí",0.1,IF(Tabla233[[#This Row],[Integridad]]="NO",0,""))</f>
        <v/>
      </c>
      <c r="AG53" s="13">
        <v>2</v>
      </c>
      <c r="AH53" s="10" t="s">
        <v>70</v>
      </c>
      <c r="AI53" s="10" t="e">
        <f>+Tabla233[[#This Row],[Columna32]]+Tabla233[[#This Row],[Columna34]]+Tabla233[[#This Row],[Columna1]]+Tabla233[[#This Row],[Columna3]]</f>
        <v>#VALUE!</v>
      </c>
      <c r="AJ5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53" s="11" t="s">
        <v>65</v>
      </c>
      <c r="AL53" s="10" t="s">
        <v>62</v>
      </c>
    </row>
    <row r="54" spans="1:38" ht="409.5" x14ac:dyDescent="0.75">
      <c r="A54" s="7">
        <f t="shared" si="0"/>
        <v>48</v>
      </c>
      <c r="B54" s="19" t="s">
        <v>49</v>
      </c>
      <c r="C54" s="10" t="s">
        <v>200</v>
      </c>
      <c r="D54" s="18" t="s">
        <v>201</v>
      </c>
      <c r="E54" s="18" t="s">
        <v>202</v>
      </c>
      <c r="F54" s="18" t="s">
        <v>53</v>
      </c>
      <c r="G54" s="10" t="s">
        <v>201</v>
      </c>
      <c r="H54" s="10" t="s">
        <v>202</v>
      </c>
      <c r="I54" s="10" t="s">
        <v>53</v>
      </c>
      <c r="J54" s="10" t="s">
        <v>231</v>
      </c>
      <c r="K54" s="10"/>
      <c r="L54" s="10"/>
      <c r="M54" s="10" t="s">
        <v>205</v>
      </c>
      <c r="N54" s="20" t="s">
        <v>232</v>
      </c>
      <c r="O54" s="11" t="s">
        <v>58</v>
      </c>
      <c r="P54" s="10" t="s">
        <v>100</v>
      </c>
      <c r="Q54" s="10" t="s">
        <v>60</v>
      </c>
      <c r="R54" s="10" t="e">
        <f>+IF(#REF!="Alto",0.5,IF(#REF!="Medio",0.3,IF(#REF!="Bajo",0.2,"")))</f>
        <v>#REF!</v>
      </c>
      <c r="S54" s="10" t="s">
        <v>61</v>
      </c>
      <c r="T54" s="10" t="s">
        <v>62</v>
      </c>
      <c r="U54" s="10" t="s">
        <v>63</v>
      </c>
      <c r="V54" s="11" t="s">
        <v>64</v>
      </c>
      <c r="W54" s="11" t="s">
        <v>89</v>
      </c>
      <c r="X54" s="11" t="s">
        <v>65</v>
      </c>
      <c r="Y54" s="10" t="s">
        <v>207</v>
      </c>
      <c r="Z54" s="10" t="s">
        <v>208</v>
      </c>
      <c r="AA54" s="10" t="s">
        <v>227</v>
      </c>
      <c r="AB54" s="10" t="s">
        <v>53</v>
      </c>
      <c r="AC54" s="13">
        <v>2</v>
      </c>
      <c r="AD54" s="13" t="str">
        <f>+IF(Tabla233[[#This Row],[Disponibilidad]]="Grave",0.5,IF(Tabla233[[#This Row],[Disponibilidad]]="Importante",0.3,IF(Tabla233[[#This Row],[Disponibilidad]]="Leve",0.2,"")))</f>
        <v/>
      </c>
      <c r="AE54" s="13">
        <v>2</v>
      </c>
      <c r="AF54" s="13" t="str">
        <f>+IF(Tabla233[[#This Row],[Integridad]]="Sí",0.1,IF(Tabla233[[#This Row],[Integridad]]="NO",0,""))</f>
        <v/>
      </c>
      <c r="AG54" s="13">
        <v>2</v>
      </c>
      <c r="AH54" s="10" t="s">
        <v>70</v>
      </c>
      <c r="AI54" s="10" t="e">
        <f>+Tabla233[[#This Row],[Columna32]]+Tabla233[[#This Row],[Columna34]]+Tabla233[[#This Row],[Columna1]]+Tabla233[[#This Row],[Columna3]]</f>
        <v>#VALUE!</v>
      </c>
      <c r="AJ5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54" s="11" t="s">
        <v>65</v>
      </c>
      <c r="AL54" s="10" t="s">
        <v>62</v>
      </c>
    </row>
    <row r="55" spans="1:38" ht="409.5" x14ac:dyDescent="0.75">
      <c r="A55" s="7">
        <f t="shared" si="0"/>
        <v>49</v>
      </c>
      <c r="B55" s="19" t="s">
        <v>49</v>
      </c>
      <c r="C55" s="10" t="s">
        <v>233</v>
      </c>
      <c r="D55" s="18" t="e">
        <v>#VALUE!</v>
      </c>
      <c r="E55" s="18" t="str">
        <f>+IF(OR(Tabla233[[#This Row],[Área/Dependencia]]="Subdirección de Sistemas Integrados",Tabla233[[#This Row],[Área/Dependencia]]="Subdirección de Recursos Tecnológicos"),"X","")</f>
        <v/>
      </c>
      <c r="F55" s="18" t="e">
        <f>+CONCATENATE(Tabla233[[#This Row],[Tipo de Proceso]],Tabla233[[#This Row],[Columna4]])</f>
        <v>#VALUE!</v>
      </c>
      <c r="G55" s="10" t="s">
        <v>234</v>
      </c>
      <c r="H55" s="10" t="s">
        <v>235</v>
      </c>
      <c r="I55" s="10" t="s">
        <v>53</v>
      </c>
      <c r="J55" s="10" t="s">
        <v>236</v>
      </c>
      <c r="K55" s="10"/>
      <c r="L55" s="10"/>
      <c r="M55" s="10" t="s">
        <v>55</v>
      </c>
      <c r="N55" s="20" t="s">
        <v>237</v>
      </c>
      <c r="O55" s="11" t="s">
        <v>238</v>
      </c>
      <c r="P55" s="10" t="s">
        <v>84</v>
      </c>
      <c r="Q55" s="10" t="s">
        <v>60</v>
      </c>
      <c r="R55" s="10" t="e">
        <v>#REF!</v>
      </c>
      <c r="S55" s="10" t="s">
        <v>61</v>
      </c>
      <c r="T55" s="10" t="s">
        <v>62</v>
      </c>
      <c r="U55" s="10" t="s">
        <v>97</v>
      </c>
      <c r="V55" s="11" t="s">
        <v>64</v>
      </c>
      <c r="W55" s="11" t="s">
        <v>62</v>
      </c>
      <c r="X55" s="11" t="s">
        <v>62</v>
      </c>
      <c r="Y55" s="10" t="s">
        <v>239</v>
      </c>
      <c r="Z55" s="10" t="s">
        <v>240</v>
      </c>
      <c r="AA55" s="10" t="s">
        <v>62</v>
      </c>
      <c r="AB55" s="10" t="s">
        <v>73</v>
      </c>
      <c r="AC55" s="13">
        <v>1</v>
      </c>
      <c r="AD55" s="13" t="e">
        <v>#DIV/0!</v>
      </c>
      <c r="AE55" s="13">
        <v>1</v>
      </c>
      <c r="AF55" s="13" t="e">
        <v>#DIV/0!</v>
      </c>
      <c r="AG55" s="13">
        <v>2</v>
      </c>
      <c r="AH55" s="10" t="s">
        <v>70</v>
      </c>
      <c r="AI55" s="10" t="e">
        <v>#VALUE!</v>
      </c>
      <c r="AJ5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5" s="11" t="s">
        <v>65</v>
      </c>
      <c r="AL55" s="11" t="s">
        <v>53</v>
      </c>
    </row>
    <row r="56" spans="1:38" ht="409.5" x14ac:dyDescent="0.75">
      <c r="A56" s="7">
        <f t="shared" si="0"/>
        <v>50</v>
      </c>
      <c r="B56" s="19" t="s">
        <v>49</v>
      </c>
      <c r="C56" s="10" t="s">
        <v>233</v>
      </c>
      <c r="D56" s="18" t="e">
        <v>#VALUE!</v>
      </c>
      <c r="E56" s="18" t="str">
        <f>+IF(OR(Tabla233[[#This Row],[Área/Dependencia]]="Subdirección de Sistemas Integrados",Tabla233[[#This Row],[Área/Dependencia]]="Subdirección de Recursos Tecnológicos"),"X","")</f>
        <v/>
      </c>
      <c r="F56" s="18" t="e">
        <f>+CONCATENATE(Tabla233[[#This Row],[Tipo de Proceso]],Tabla233[[#This Row],[Columna4]])</f>
        <v>#VALUE!</v>
      </c>
      <c r="G56" s="10" t="s">
        <v>234</v>
      </c>
      <c r="H56" s="10" t="s">
        <v>235</v>
      </c>
      <c r="I56" s="10" t="s">
        <v>53</v>
      </c>
      <c r="J56" s="10" t="s">
        <v>241</v>
      </c>
      <c r="K56" s="10"/>
      <c r="L56" s="10"/>
      <c r="M56" s="10" t="s">
        <v>56</v>
      </c>
      <c r="N56" s="20" t="s">
        <v>242</v>
      </c>
      <c r="O56" s="11" t="s">
        <v>58</v>
      </c>
      <c r="P56" s="10" t="s">
        <v>59</v>
      </c>
      <c r="Q56" s="10" t="s">
        <v>60</v>
      </c>
      <c r="R56" s="10" t="e">
        <v>#REF!</v>
      </c>
      <c r="S56" s="10" t="s">
        <v>61</v>
      </c>
      <c r="T56" s="10" t="s">
        <v>62</v>
      </c>
      <c r="U56" s="10" t="s">
        <v>77</v>
      </c>
      <c r="V56" s="11" t="s">
        <v>64</v>
      </c>
      <c r="W56" s="11" t="s">
        <v>62</v>
      </c>
      <c r="X56" s="11" t="s">
        <v>62</v>
      </c>
      <c r="Y56" s="10" t="s">
        <v>239</v>
      </c>
      <c r="Z56" s="10" t="s">
        <v>240</v>
      </c>
      <c r="AA56" s="10" t="s">
        <v>227</v>
      </c>
      <c r="AB56" s="10" t="s">
        <v>73</v>
      </c>
      <c r="AC56" s="13">
        <v>2</v>
      </c>
      <c r="AD56" s="13" t="e">
        <v>#DIV/0!</v>
      </c>
      <c r="AE56" s="13">
        <v>1</v>
      </c>
      <c r="AF56" s="13" t="e">
        <v>#DIV/0!</v>
      </c>
      <c r="AG56" s="13">
        <v>1</v>
      </c>
      <c r="AH56" s="10" t="s">
        <v>70</v>
      </c>
      <c r="AI56" s="10" t="e">
        <v>#VALUE!</v>
      </c>
      <c r="AJ5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6" s="11" t="s">
        <v>65</v>
      </c>
      <c r="AL56" s="26" t="s">
        <v>53</v>
      </c>
    </row>
    <row r="57" spans="1:38" ht="409.5" x14ac:dyDescent="0.75">
      <c r="A57" s="7">
        <f t="shared" si="0"/>
        <v>51</v>
      </c>
      <c r="B57" s="19" t="s">
        <v>49</v>
      </c>
      <c r="C57" s="10" t="s">
        <v>233</v>
      </c>
      <c r="D57" s="18" t="e">
        <v>#VALUE!</v>
      </c>
      <c r="E57" s="18" t="str">
        <f>+IF(OR(Tabla233[[#This Row],[Área/Dependencia]]="Subdirección de Sistemas Integrados",Tabla233[[#This Row],[Área/Dependencia]]="Subdirección de Recursos Tecnológicos"),"X","")</f>
        <v/>
      </c>
      <c r="F57" s="18" t="e">
        <f>+CONCATENATE(Tabla233[[#This Row],[Tipo de Proceso]],Tabla233[[#This Row],[Columna4]])</f>
        <v>#VALUE!</v>
      </c>
      <c r="G57" s="10" t="s">
        <v>234</v>
      </c>
      <c r="H57" s="10" t="s">
        <v>235</v>
      </c>
      <c r="I57" s="10" t="s">
        <v>53</v>
      </c>
      <c r="J57" s="10" t="s">
        <v>243</v>
      </c>
      <c r="K57" s="10"/>
      <c r="L57" s="10"/>
      <c r="M57" s="10" t="s">
        <v>56</v>
      </c>
      <c r="N57" s="20" t="s">
        <v>244</v>
      </c>
      <c r="O57" s="11" t="s">
        <v>58</v>
      </c>
      <c r="P57" s="10" t="s">
        <v>59</v>
      </c>
      <c r="Q57" s="10" t="s">
        <v>60</v>
      </c>
      <c r="R57" s="10" t="e">
        <v>#REF!</v>
      </c>
      <c r="S57" s="10" t="s">
        <v>61</v>
      </c>
      <c r="T57" s="10" t="s">
        <v>62</v>
      </c>
      <c r="U57" s="10" t="s">
        <v>97</v>
      </c>
      <c r="V57" s="11" t="s">
        <v>64</v>
      </c>
      <c r="W57" s="11" t="s">
        <v>62</v>
      </c>
      <c r="X57" s="11" t="s">
        <v>62</v>
      </c>
      <c r="Y57" s="10" t="s">
        <v>239</v>
      </c>
      <c r="Z57" s="10" t="s">
        <v>240</v>
      </c>
      <c r="AA57" s="10" t="s">
        <v>227</v>
      </c>
      <c r="AB57" s="10" t="s">
        <v>73</v>
      </c>
      <c r="AC57" s="13">
        <v>1</v>
      </c>
      <c r="AD57" s="13" t="e">
        <v>#DIV/0!</v>
      </c>
      <c r="AE57" s="13">
        <v>1</v>
      </c>
      <c r="AF57" s="13" t="e">
        <v>#DIV/0!</v>
      </c>
      <c r="AG57" s="13">
        <v>2</v>
      </c>
      <c r="AH57" s="10" t="s">
        <v>70</v>
      </c>
      <c r="AI57" s="10" t="e">
        <v>#VALUE!</v>
      </c>
      <c r="AJ5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7" s="11" t="s">
        <v>65</v>
      </c>
      <c r="AL57" s="11" t="s">
        <v>53</v>
      </c>
    </row>
    <row r="58" spans="1:38" ht="409.5" x14ac:dyDescent="0.75">
      <c r="A58" s="7">
        <f t="shared" si="0"/>
        <v>52</v>
      </c>
      <c r="B58" s="19" t="s">
        <v>49</v>
      </c>
      <c r="C58" s="10" t="s">
        <v>233</v>
      </c>
      <c r="D58" s="18" t="e">
        <v>#VALUE!</v>
      </c>
      <c r="E58" s="18" t="str">
        <f>+IF(OR(Tabla233[[#This Row],[Área/Dependencia]]="Subdirección de Sistemas Integrados",Tabla233[[#This Row],[Área/Dependencia]]="Subdirección de Recursos Tecnológicos"),"X","")</f>
        <v/>
      </c>
      <c r="F58" s="18" t="e">
        <f>+CONCATENATE(Tabla233[[#This Row],[Tipo de Proceso]],Tabla233[[#This Row],[Columna4]])</f>
        <v>#VALUE!</v>
      </c>
      <c r="G58" s="10" t="s">
        <v>234</v>
      </c>
      <c r="H58" s="10" t="s">
        <v>235</v>
      </c>
      <c r="I58" s="10" t="s">
        <v>53</v>
      </c>
      <c r="J58" s="10" t="s">
        <v>245</v>
      </c>
      <c r="K58" s="10"/>
      <c r="L58" s="10"/>
      <c r="M58" s="10" t="s">
        <v>56</v>
      </c>
      <c r="N58" s="20" t="s">
        <v>246</v>
      </c>
      <c r="O58" s="11" t="s">
        <v>238</v>
      </c>
      <c r="P58" s="10" t="s">
        <v>84</v>
      </c>
      <c r="Q58" s="10" t="s">
        <v>60</v>
      </c>
      <c r="R58" s="10" t="e">
        <v>#REF!</v>
      </c>
      <c r="S58" s="10" t="s">
        <v>61</v>
      </c>
      <c r="T58" s="10" t="s">
        <v>62</v>
      </c>
      <c r="U58" s="10" t="s">
        <v>77</v>
      </c>
      <c r="V58" s="11" t="s">
        <v>64</v>
      </c>
      <c r="W58" s="11" t="s">
        <v>62</v>
      </c>
      <c r="X58" s="11" t="s">
        <v>62</v>
      </c>
      <c r="Y58" s="10" t="s">
        <v>239</v>
      </c>
      <c r="Z58" s="10" t="s">
        <v>240</v>
      </c>
      <c r="AA58" s="10" t="s">
        <v>227</v>
      </c>
      <c r="AB58" s="10" t="s">
        <v>73</v>
      </c>
      <c r="AC58" s="13">
        <v>1</v>
      </c>
      <c r="AD58" s="13" t="e">
        <v>#DIV/0!</v>
      </c>
      <c r="AE58" s="13">
        <v>1</v>
      </c>
      <c r="AF58" s="13" t="e">
        <v>#DIV/0!</v>
      </c>
      <c r="AG58" s="13">
        <v>1</v>
      </c>
      <c r="AH58" s="10" t="s">
        <v>70</v>
      </c>
      <c r="AI58" s="10" t="e">
        <v>#VALUE!</v>
      </c>
      <c r="AJ5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8" s="11" t="s">
        <v>65</v>
      </c>
      <c r="AL58" s="11" t="s">
        <v>53</v>
      </c>
    </row>
    <row r="59" spans="1:38" ht="409.5" x14ac:dyDescent="0.75">
      <c r="A59" s="7">
        <f t="shared" si="0"/>
        <v>53</v>
      </c>
      <c r="B59" s="19" t="s">
        <v>49</v>
      </c>
      <c r="C59" s="10" t="s">
        <v>233</v>
      </c>
      <c r="D59" s="18" t="e">
        <v>#VALUE!</v>
      </c>
      <c r="E59" s="18" t="str">
        <f>+IF(OR(Tabla233[[#This Row],[Área/Dependencia]]="Subdirección de Sistemas Integrados",Tabla233[[#This Row],[Área/Dependencia]]="Subdirección de Recursos Tecnológicos"),"X","")</f>
        <v/>
      </c>
      <c r="F59" s="18" t="e">
        <f>+CONCATENATE(Tabla233[[#This Row],[Tipo de Proceso]],Tabla233[[#This Row],[Columna4]])</f>
        <v>#VALUE!</v>
      </c>
      <c r="G59" s="10" t="s">
        <v>234</v>
      </c>
      <c r="H59" s="10" t="s">
        <v>235</v>
      </c>
      <c r="I59" s="10" t="s">
        <v>53</v>
      </c>
      <c r="J59" s="10" t="s">
        <v>247</v>
      </c>
      <c r="K59" s="10"/>
      <c r="L59" s="10"/>
      <c r="M59" s="10" t="s">
        <v>55</v>
      </c>
      <c r="N59" s="20" t="s">
        <v>248</v>
      </c>
      <c r="O59" s="11" t="s">
        <v>58</v>
      </c>
      <c r="P59" s="10" t="s">
        <v>59</v>
      </c>
      <c r="Q59" s="10" t="s">
        <v>60</v>
      </c>
      <c r="R59" s="10" t="e">
        <v>#REF!</v>
      </c>
      <c r="S59" s="10" t="s">
        <v>61</v>
      </c>
      <c r="T59" s="10" t="s">
        <v>62</v>
      </c>
      <c r="U59" s="10" t="s">
        <v>77</v>
      </c>
      <c r="V59" s="11" t="s">
        <v>64</v>
      </c>
      <c r="W59" s="11" t="s">
        <v>62</v>
      </c>
      <c r="X59" s="11" t="s">
        <v>62</v>
      </c>
      <c r="Y59" s="10" t="s">
        <v>239</v>
      </c>
      <c r="Z59" s="10" t="s">
        <v>240</v>
      </c>
      <c r="AA59" s="10" t="s">
        <v>62</v>
      </c>
      <c r="AB59" s="10" t="s">
        <v>73</v>
      </c>
      <c r="AC59" s="13">
        <v>2</v>
      </c>
      <c r="AD59" s="13" t="e">
        <v>#DIV/0!</v>
      </c>
      <c r="AE59" s="13">
        <v>1</v>
      </c>
      <c r="AF59" s="13" t="e">
        <v>#DIV/0!</v>
      </c>
      <c r="AG59" s="13">
        <v>1</v>
      </c>
      <c r="AH59" s="10" t="s">
        <v>70</v>
      </c>
      <c r="AI59" s="10" t="e">
        <v>#VALUE!</v>
      </c>
      <c r="AJ5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9" s="11" t="s">
        <v>65</v>
      </c>
      <c r="AL59" s="11" t="s">
        <v>53</v>
      </c>
    </row>
    <row r="60" spans="1:38" ht="409.5" x14ac:dyDescent="0.75">
      <c r="A60" s="7">
        <f t="shared" si="0"/>
        <v>54</v>
      </c>
      <c r="B60" s="19" t="s">
        <v>49</v>
      </c>
      <c r="C60" s="10" t="s">
        <v>233</v>
      </c>
      <c r="D60" s="18" t="e">
        <v>#VALUE!</v>
      </c>
      <c r="E60" s="18" t="str">
        <f>+IF(OR(Tabla233[[#This Row],[Área/Dependencia]]="Subdirección de Sistemas Integrados",Tabla233[[#This Row],[Área/Dependencia]]="Subdirección de Recursos Tecnológicos"),"X","")</f>
        <v/>
      </c>
      <c r="F60" s="18" t="e">
        <f>+CONCATENATE(Tabla233[[#This Row],[Tipo de Proceso]],Tabla233[[#This Row],[Columna4]])</f>
        <v>#VALUE!</v>
      </c>
      <c r="G60" s="10" t="s">
        <v>234</v>
      </c>
      <c r="H60" s="10" t="s">
        <v>235</v>
      </c>
      <c r="I60" s="10" t="s">
        <v>53</v>
      </c>
      <c r="J60" s="10" t="s">
        <v>249</v>
      </c>
      <c r="K60" s="10"/>
      <c r="L60" s="10"/>
      <c r="M60" s="10" t="s">
        <v>250</v>
      </c>
      <c r="N60" s="20" t="s">
        <v>251</v>
      </c>
      <c r="O60" s="11" t="s">
        <v>58</v>
      </c>
      <c r="P60" s="10" t="s">
        <v>59</v>
      </c>
      <c r="Q60" s="10" t="s">
        <v>60</v>
      </c>
      <c r="R60" s="10" t="e">
        <v>#REF!</v>
      </c>
      <c r="S60" s="10" t="s">
        <v>61</v>
      </c>
      <c r="T60" s="10" t="s">
        <v>62</v>
      </c>
      <c r="U60" s="10" t="s">
        <v>77</v>
      </c>
      <c r="V60" s="11" t="s">
        <v>64</v>
      </c>
      <c r="W60" s="11" t="s">
        <v>62</v>
      </c>
      <c r="X60" s="11" t="s">
        <v>62</v>
      </c>
      <c r="Y60" s="10" t="s">
        <v>239</v>
      </c>
      <c r="Z60" s="10" t="s">
        <v>240</v>
      </c>
      <c r="AA60" s="10" t="s">
        <v>227</v>
      </c>
      <c r="AB60" s="10" t="s">
        <v>62</v>
      </c>
      <c r="AC60" s="13">
        <v>1</v>
      </c>
      <c r="AD60" s="13" t="e">
        <v>#DIV/0!</v>
      </c>
      <c r="AE60" s="13">
        <v>1</v>
      </c>
      <c r="AF60" s="13" t="e">
        <v>#DIV/0!</v>
      </c>
      <c r="AG60" s="13">
        <v>1</v>
      </c>
      <c r="AH60" s="10" t="s">
        <v>70</v>
      </c>
      <c r="AI60" s="10" t="e">
        <v>#VALUE!</v>
      </c>
      <c r="AJ6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60" s="11" t="s">
        <v>65</v>
      </c>
      <c r="AL60" s="11" t="s">
        <v>53</v>
      </c>
    </row>
    <row r="61" spans="1:38" ht="409.5" x14ac:dyDescent="0.75">
      <c r="A61" s="7">
        <f t="shared" si="0"/>
        <v>55</v>
      </c>
      <c r="B61" s="19" t="s">
        <v>49</v>
      </c>
      <c r="C61" s="10" t="s">
        <v>233</v>
      </c>
      <c r="D61" s="18" t="e">
        <v>#VALUE!</v>
      </c>
      <c r="E61" s="18" t="str">
        <f>+IF(OR(Tabla233[[#This Row],[Área/Dependencia]]="Subdirección de Sistemas Integrados",Tabla233[[#This Row],[Área/Dependencia]]="Subdirección de Recursos Tecnológicos"),"X","")</f>
        <v/>
      </c>
      <c r="F61" s="18" t="e">
        <f>+CONCATENATE(Tabla233[[#This Row],[Tipo de Proceso]],Tabla233[[#This Row],[Columna4]])</f>
        <v>#VALUE!</v>
      </c>
      <c r="G61" s="10" t="s">
        <v>234</v>
      </c>
      <c r="H61" s="10" t="s">
        <v>235</v>
      </c>
      <c r="I61" s="10" t="s">
        <v>53</v>
      </c>
      <c r="J61" s="10" t="s">
        <v>252</v>
      </c>
      <c r="K61" s="10"/>
      <c r="L61" s="10"/>
      <c r="M61" s="10" t="s">
        <v>250</v>
      </c>
      <c r="N61" s="20" t="s">
        <v>253</v>
      </c>
      <c r="O61" s="11" t="s">
        <v>238</v>
      </c>
      <c r="P61" s="10" t="s">
        <v>84</v>
      </c>
      <c r="Q61" s="10" t="s">
        <v>60</v>
      </c>
      <c r="R61" s="10" t="e">
        <v>#REF!</v>
      </c>
      <c r="S61" s="10" t="s">
        <v>61</v>
      </c>
      <c r="T61" s="10" t="s">
        <v>62</v>
      </c>
      <c r="U61" s="10" t="s">
        <v>77</v>
      </c>
      <c r="V61" s="11" t="s">
        <v>64</v>
      </c>
      <c r="W61" s="11" t="s">
        <v>62</v>
      </c>
      <c r="X61" s="11" t="s">
        <v>62</v>
      </c>
      <c r="Y61" s="10" t="s">
        <v>239</v>
      </c>
      <c r="Z61" s="10" t="s">
        <v>240</v>
      </c>
      <c r="AA61" s="10" t="s">
        <v>227</v>
      </c>
      <c r="AB61" s="10" t="s">
        <v>62</v>
      </c>
      <c r="AC61" s="13">
        <v>1</v>
      </c>
      <c r="AD61" s="13" t="e">
        <v>#DIV/0!</v>
      </c>
      <c r="AE61" s="13">
        <v>1</v>
      </c>
      <c r="AF61" s="13" t="e">
        <v>#DIV/0!</v>
      </c>
      <c r="AG61" s="13">
        <v>1</v>
      </c>
      <c r="AH61" s="10" t="s">
        <v>70</v>
      </c>
      <c r="AI61" s="10" t="e">
        <v>#VALUE!</v>
      </c>
      <c r="AJ6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61" s="11" t="s">
        <v>65</v>
      </c>
      <c r="AL61" s="11" t="s">
        <v>53</v>
      </c>
    </row>
    <row r="62" spans="1:38" ht="409.5" x14ac:dyDescent="0.75">
      <c r="A62" s="7">
        <f t="shared" si="0"/>
        <v>56</v>
      </c>
      <c r="B62" s="19" t="s">
        <v>49</v>
      </c>
      <c r="C62" s="10" t="s">
        <v>233</v>
      </c>
      <c r="D62" s="18" t="e">
        <v>#VALUE!</v>
      </c>
      <c r="E62" s="18" t="str">
        <f>+IF(OR(Tabla233[[#This Row],[Área/Dependencia]]="Subdirección de Sistemas Integrados",Tabla233[[#This Row],[Área/Dependencia]]="Subdirección de Recursos Tecnológicos"),"X","")</f>
        <v/>
      </c>
      <c r="F62" s="18" t="e">
        <f>+CONCATENATE(Tabla233[[#This Row],[Tipo de Proceso]],Tabla233[[#This Row],[Columna4]])</f>
        <v>#VALUE!</v>
      </c>
      <c r="G62" s="10" t="s">
        <v>234</v>
      </c>
      <c r="H62" s="10" t="s">
        <v>235</v>
      </c>
      <c r="I62" s="10" t="s">
        <v>53</v>
      </c>
      <c r="J62" s="10" t="s">
        <v>254</v>
      </c>
      <c r="K62" s="10"/>
      <c r="L62" s="10"/>
      <c r="M62" s="10" t="s">
        <v>205</v>
      </c>
      <c r="N62" s="20" t="s">
        <v>255</v>
      </c>
      <c r="O62" s="11" t="s">
        <v>65</v>
      </c>
      <c r="P62" s="10" t="s">
        <v>84</v>
      </c>
      <c r="Q62" s="10" t="s">
        <v>62</v>
      </c>
      <c r="R62" s="10" t="e">
        <v>#REF!</v>
      </c>
      <c r="S62" s="10" t="s">
        <v>61</v>
      </c>
      <c r="T62" s="10" t="s">
        <v>62</v>
      </c>
      <c r="U62" s="10" t="s">
        <v>77</v>
      </c>
      <c r="V62" s="11" t="s">
        <v>64</v>
      </c>
      <c r="W62" s="11" t="s">
        <v>62</v>
      </c>
      <c r="X62" s="11" t="s">
        <v>62</v>
      </c>
      <c r="Y62" s="10" t="s">
        <v>239</v>
      </c>
      <c r="Z62" s="10" t="s">
        <v>240</v>
      </c>
      <c r="AA62" s="10" t="s">
        <v>227</v>
      </c>
      <c r="AB62" s="10" t="s">
        <v>62</v>
      </c>
      <c r="AC62" s="13">
        <v>3</v>
      </c>
      <c r="AD62" s="13" t="e">
        <v>#DIV/0!</v>
      </c>
      <c r="AE62" s="13">
        <v>1</v>
      </c>
      <c r="AF62" s="13" t="e">
        <v>#DIV/0!</v>
      </c>
      <c r="AG62" s="13">
        <v>1</v>
      </c>
      <c r="AH62" s="10" t="s">
        <v>70</v>
      </c>
      <c r="AI62" s="10" t="e">
        <v>#VALUE!</v>
      </c>
      <c r="AJ6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62" s="11" t="s">
        <v>65</v>
      </c>
      <c r="AL62" s="11" t="s">
        <v>53</v>
      </c>
    </row>
    <row r="63" spans="1:38" ht="409.5" x14ac:dyDescent="0.75">
      <c r="A63" s="7">
        <f t="shared" si="0"/>
        <v>57</v>
      </c>
      <c r="B63" s="19" t="s">
        <v>49</v>
      </c>
      <c r="C63" s="10" t="s">
        <v>233</v>
      </c>
      <c r="D63" s="18" t="e">
        <v>#VALUE!</v>
      </c>
      <c r="E63" s="18" t="str">
        <f>+IF(OR(Tabla233[[#This Row],[Área/Dependencia]]="Subdirección de Sistemas Integrados",Tabla233[[#This Row],[Área/Dependencia]]="Subdirección de Recursos Tecnológicos"),"X","")</f>
        <v/>
      </c>
      <c r="F63" s="18" t="e">
        <f>+CONCATENATE(Tabla233[[#This Row],[Tipo de Proceso]],Tabla233[[#This Row],[Columna4]])</f>
        <v>#VALUE!</v>
      </c>
      <c r="G63" s="10" t="s">
        <v>234</v>
      </c>
      <c r="H63" s="10" t="s">
        <v>235</v>
      </c>
      <c r="I63" s="10" t="s">
        <v>53</v>
      </c>
      <c r="J63" s="10" t="s">
        <v>256</v>
      </c>
      <c r="K63" s="10"/>
      <c r="L63" s="10"/>
      <c r="M63" s="10" t="s">
        <v>250</v>
      </c>
      <c r="N63" s="20" t="s">
        <v>257</v>
      </c>
      <c r="O63" s="11" t="s">
        <v>58</v>
      </c>
      <c r="P63" s="10" t="s">
        <v>59</v>
      </c>
      <c r="Q63" s="10" t="s">
        <v>60</v>
      </c>
      <c r="R63" s="10" t="e">
        <v>#REF!</v>
      </c>
      <c r="S63" s="10" t="s">
        <v>61</v>
      </c>
      <c r="T63" s="10" t="s">
        <v>62</v>
      </c>
      <c r="U63" s="10" t="s">
        <v>77</v>
      </c>
      <c r="V63" s="11" t="s">
        <v>64</v>
      </c>
      <c r="W63" s="11" t="s">
        <v>62</v>
      </c>
      <c r="X63" s="11" t="s">
        <v>62</v>
      </c>
      <c r="Y63" s="10" t="s">
        <v>239</v>
      </c>
      <c r="Z63" s="10" t="s">
        <v>240</v>
      </c>
      <c r="AA63" s="10" t="s">
        <v>227</v>
      </c>
      <c r="AB63" s="10" t="s">
        <v>62</v>
      </c>
      <c r="AC63" s="13">
        <v>2</v>
      </c>
      <c r="AD63" s="13" t="e">
        <v>#DIV/0!</v>
      </c>
      <c r="AE63" s="13">
        <v>1</v>
      </c>
      <c r="AF63" s="13" t="e">
        <v>#DIV/0!</v>
      </c>
      <c r="AG63" s="13">
        <v>1</v>
      </c>
      <c r="AH63" s="10" t="s">
        <v>70</v>
      </c>
      <c r="AI63" s="10" t="e">
        <v>#VALUE!</v>
      </c>
      <c r="AJ6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63" s="11" t="s">
        <v>65</v>
      </c>
      <c r="AL63" s="11" t="s">
        <v>53</v>
      </c>
    </row>
    <row r="64" spans="1:38" ht="409.5" x14ac:dyDescent="0.75">
      <c r="A64" s="7">
        <f t="shared" si="0"/>
        <v>58</v>
      </c>
      <c r="B64" s="19" t="s">
        <v>49</v>
      </c>
      <c r="C64" s="10" t="s">
        <v>233</v>
      </c>
      <c r="D64" s="18" t="e">
        <v>#VALUE!</v>
      </c>
      <c r="E64" s="18" t="str">
        <f>+IF(OR(Tabla233[[#This Row],[Área/Dependencia]]="Subdirección de Sistemas Integrados",Tabla233[[#This Row],[Área/Dependencia]]="Subdirección de Recursos Tecnológicos"),"X","")</f>
        <v/>
      </c>
      <c r="F64" s="18" t="e">
        <f>+CONCATENATE(Tabla233[[#This Row],[Tipo de Proceso]],Tabla233[[#This Row],[Columna4]])</f>
        <v>#VALUE!</v>
      </c>
      <c r="G64" s="10" t="s">
        <v>234</v>
      </c>
      <c r="H64" s="10" t="s">
        <v>235</v>
      </c>
      <c r="I64" s="10" t="s">
        <v>53</v>
      </c>
      <c r="J64" s="10" t="s">
        <v>258</v>
      </c>
      <c r="K64" s="10"/>
      <c r="L64" s="10"/>
      <c r="M64" s="10" t="s">
        <v>55</v>
      </c>
      <c r="N64" s="20" t="s">
        <v>259</v>
      </c>
      <c r="O64" s="11" t="s">
        <v>58</v>
      </c>
      <c r="P64" s="10" t="s">
        <v>59</v>
      </c>
      <c r="Q64" s="10" t="s">
        <v>60</v>
      </c>
      <c r="R64" s="10" t="e">
        <v>#REF!</v>
      </c>
      <c r="S64" s="10" t="s">
        <v>61</v>
      </c>
      <c r="T64" s="10" t="s">
        <v>62</v>
      </c>
      <c r="U64" s="10" t="s">
        <v>97</v>
      </c>
      <c r="V64" s="11" t="s">
        <v>64</v>
      </c>
      <c r="W64" s="11" t="s">
        <v>62</v>
      </c>
      <c r="X64" s="11" t="s">
        <v>62</v>
      </c>
      <c r="Y64" s="10" t="s">
        <v>239</v>
      </c>
      <c r="Z64" s="10" t="s">
        <v>240</v>
      </c>
      <c r="AA64" s="10" t="s">
        <v>62</v>
      </c>
      <c r="AB64" s="10" t="s">
        <v>73</v>
      </c>
      <c r="AC64" s="13">
        <v>1</v>
      </c>
      <c r="AD64" s="13" t="e">
        <v>#DIV/0!</v>
      </c>
      <c r="AE64" s="13">
        <v>1</v>
      </c>
      <c r="AF64" s="13" t="e">
        <v>#DIV/0!</v>
      </c>
      <c r="AG64" s="13">
        <v>2</v>
      </c>
      <c r="AH64" s="10" t="s">
        <v>70</v>
      </c>
      <c r="AI64" s="10" t="e">
        <v>#VALUE!</v>
      </c>
      <c r="AJ6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64" s="11" t="s">
        <v>65</v>
      </c>
      <c r="AL64" s="11" t="s">
        <v>53</v>
      </c>
    </row>
    <row r="65" spans="1:38" ht="409.5" x14ac:dyDescent="0.75">
      <c r="A65" s="7">
        <f t="shared" si="0"/>
        <v>59</v>
      </c>
      <c r="B65" s="19" t="s">
        <v>49</v>
      </c>
      <c r="C65" s="10" t="s">
        <v>233</v>
      </c>
      <c r="D65" s="18" t="e">
        <v>#VALUE!</v>
      </c>
      <c r="E65" s="18" t="str">
        <f>+IF(OR(Tabla233[[#This Row],[Área/Dependencia]]="Subdirección de Sistemas Integrados",Tabla233[[#This Row],[Área/Dependencia]]="Subdirección de Recursos Tecnológicos"),"X","")</f>
        <v/>
      </c>
      <c r="F65" s="18" t="e">
        <f>+CONCATENATE(Tabla233[[#This Row],[Tipo de Proceso]],Tabla233[[#This Row],[Columna4]])</f>
        <v>#VALUE!</v>
      </c>
      <c r="G65" s="10" t="s">
        <v>234</v>
      </c>
      <c r="H65" s="10" t="s">
        <v>260</v>
      </c>
      <c r="I65" s="10" t="s">
        <v>53</v>
      </c>
      <c r="J65" s="10" t="s">
        <v>261</v>
      </c>
      <c r="K65" s="10"/>
      <c r="L65" s="10"/>
      <c r="M65" s="10" t="s">
        <v>56</v>
      </c>
      <c r="N65" s="20" t="s">
        <v>262</v>
      </c>
      <c r="O65" s="11" t="s">
        <v>58</v>
      </c>
      <c r="P65" s="10" t="s">
        <v>59</v>
      </c>
      <c r="Q65" s="10" t="s">
        <v>60</v>
      </c>
      <c r="R65" s="10" t="e">
        <v>#REF!</v>
      </c>
      <c r="S65" s="10" t="s">
        <v>61</v>
      </c>
      <c r="T65" s="10" t="s">
        <v>62</v>
      </c>
      <c r="U65" s="10" t="s">
        <v>97</v>
      </c>
      <c r="V65" s="11" t="s">
        <v>64</v>
      </c>
      <c r="W65" s="11" t="s">
        <v>62</v>
      </c>
      <c r="X65" s="11" t="s">
        <v>62</v>
      </c>
      <c r="Y65" s="10" t="s">
        <v>239</v>
      </c>
      <c r="Z65" s="10" t="s">
        <v>240</v>
      </c>
      <c r="AA65" s="10" t="s">
        <v>227</v>
      </c>
      <c r="AB65" s="10" t="s">
        <v>73</v>
      </c>
      <c r="AC65" s="13">
        <v>1</v>
      </c>
      <c r="AD65" s="13" t="e">
        <v>#DIV/0!</v>
      </c>
      <c r="AE65" s="13">
        <v>1</v>
      </c>
      <c r="AF65" s="13" t="e">
        <v>#DIV/0!</v>
      </c>
      <c r="AG65" s="13">
        <v>2</v>
      </c>
      <c r="AH65" s="10" t="s">
        <v>70</v>
      </c>
      <c r="AI65" s="10" t="e">
        <v>#VALUE!</v>
      </c>
      <c r="AJ6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65" s="11" t="s">
        <v>65</v>
      </c>
      <c r="AL65" s="11" t="s">
        <v>53</v>
      </c>
    </row>
    <row r="66" spans="1:38" ht="409.5" x14ac:dyDescent="0.75">
      <c r="A66" s="7">
        <f t="shared" si="0"/>
        <v>60</v>
      </c>
      <c r="B66" s="19" t="s">
        <v>49</v>
      </c>
      <c r="C66" s="10" t="s">
        <v>233</v>
      </c>
      <c r="D66" s="18" t="e">
        <v>#VALUE!</v>
      </c>
      <c r="E66" s="18" t="str">
        <f>+IF(OR(Tabla233[[#This Row],[Área/Dependencia]]="Subdirección de Sistemas Integrados",Tabla233[[#This Row],[Área/Dependencia]]="Subdirección de Recursos Tecnológicos"),"X","")</f>
        <v/>
      </c>
      <c r="F66" s="18" t="e">
        <f>+CONCATENATE(Tabla233[[#This Row],[Tipo de Proceso]],Tabla233[[#This Row],[Columna4]])</f>
        <v>#VALUE!</v>
      </c>
      <c r="G66" s="10" t="s">
        <v>234</v>
      </c>
      <c r="H66" s="10" t="s">
        <v>235</v>
      </c>
      <c r="I66" s="10" t="s">
        <v>53</v>
      </c>
      <c r="J66" s="10" t="s">
        <v>263</v>
      </c>
      <c r="K66" s="10"/>
      <c r="L66" s="10"/>
      <c r="M66" s="10" t="s">
        <v>56</v>
      </c>
      <c r="N66" s="20" t="s">
        <v>264</v>
      </c>
      <c r="O66" s="11" t="s">
        <v>238</v>
      </c>
      <c r="P66" s="10" t="s">
        <v>84</v>
      </c>
      <c r="Q66" s="10" t="s">
        <v>60</v>
      </c>
      <c r="R66" s="10" t="e">
        <v>#REF!</v>
      </c>
      <c r="S66" s="10" t="s">
        <v>61</v>
      </c>
      <c r="T66" s="10" t="s">
        <v>62</v>
      </c>
      <c r="U66" s="10" t="s">
        <v>77</v>
      </c>
      <c r="V66" s="11" t="s">
        <v>64</v>
      </c>
      <c r="W66" s="11" t="s">
        <v>62</v>
      </c>
      <c r="X66" s="11" t="s">
        <v>62</v>
      </c>
      <c r="Y66" s="10" t="s">
        <v>239</v>
      </c>
      <c r="Z66" s="10" t="s">
        <v>240</v>
      </c>
      <c r="AA66" s="10" t="s">
        <v>227</v>
      </c>
      <c r="AB66" s="10" t="s">
        <v>73</v>
      </c>
      <c r="AC66" s="13">
        <v>1</v>
      </c>
      <c r="AD66" s="13" t="e">
        <v>#DIV/0!</v>
      </c>
      <c r="AE66" s="13">
        <v>1</v>
      </c>
      <c r="AF66" s="13" t="e">
        <v>#DIV/0!</v>
      </c>
      <c r="AG66" s="13">
        <v>1</v>
      </c>
      <c r="AH66" s="10" t="s">
        <v>70</v>
      </c>
      <c r="AI66" s="10" t="e">
        <v>#VALUE!</v>
      </c>
      <c r="AJ6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66" s="11" t="s">
        <v>65</v>
      </c>
      <c r="AL66" s="11" t="s">
        <v>53</v>
      </c>
    </row>
    <row r="67" spans="1:38" ht="409.5" x14ac:dyDescent="0.75">
      <c r="A67" s="7">
        <f t="shared" si="0"/>
        <v>61</v>
      </c>
      <c r="B67" s="19" t="s">
        <v>49</v>
      </c>
      <c r="C67" s="10" t="s">
        <v>233</v>
      </c>
      <c r="D67" s="18" t="e">
        <v>#VALUE!</v>
      </c>
      <c r="E67" s="18" t="str">
        <f>+IF(OR(Tabla233[[#This Row],[Área/Dependencia]]="Subdirección de Sistemas Integrados",Tabla233[[#This Row],[Área/Dependencia]]="Subdirección de Recursos Tecnológicos"),"X","")</f>
        <v/>
      </c>
      <c r="F67" s="18" t="e">
        <f>+CONCATENATE(Tabla233[[#This Row],[Tipo de Proceso]],Tabla233[[#This Row],[Columna4]])</f>
        <v>#VALUE!</v>
      </c>
      <c r="G67" s="10" t="s">
        <v>234</v>
      </c>
      <c r="H67" s="10" t="s">
        <v>235</v>
      </c>
      <c r="I67" s="10" t="s">
        <v>53</v>
      </c>
      <c r="J67" s="10" t="s">
        <v>265</v>
      </c>
      <c r="K67" s="10"/>
      <c r="L67" s="10"/>
      <c r="M67" s="10" t="s">
        <v>55</v>
      </c>
      <c r="N67" s="20" t="s">
        <v>266</v>
      </c>
      <c r="O67" s="11" t="s">
        <v>238</v>
      </c>
      <c r="P67" s="10" t="s">
        <v>84</v>
      </c>
      <c r="Q67" s="10" t="s">
        <v>60</v>
      </c>
      <c r="R67" s="10" t="e">
        <v>#REF!</v>
      </c>
      <c r="S67" s="10" t="s">
        <v>61</v>
      </c>
      <c r="T67" s="10" t="s">
        <v>62</v>
      </c>
      <c r="U67" s="10" t="s">
        <v>77</v>
      </c>
      <c r="V67" s="11" t="s">
        <v>64</v>
      </c>
      <c r="W67" s="11" t="s">
        <v>62</v>
      </c>
      <c r="X67" s="11" t="s">
        <v>62</v>
      </c>
      <c r="Y67" s="10" t="s">
        <v>239</v>
      </c>
      <c r="Z67" s="10" t="s">
        <v>240</v>
      </c>
      <c r="AA67" s="10" t="s">
        <v>62</v>
      </c>
      <c r="AB67" s="10" t="s">
        <v>73</v>
      </c>
      <c r="AC67" s="13">
        <v>1</v>
      </c>
      <c r="AD67" s="13" t="e">
        <v>#DIV/0!</v>
      </c>
      <c r="AE67" s="13">
        <v>1</v>
      </c>
      <c r="AF67" s="13" t="e">
        <v>#DIV/0!</v>
      </c>
      <c r="AG67" s="13">
        <v>1</v>
      </c>
      <c r="AH67" s="10" t="s">
        <v>70</v>
      </c>
      <c r="AI67" s="10" t="e">
        <v>#VALUE!</v>
      </c>
      <c r="AJ6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67" s="11" t="s">
        <v>65</v>
      </c>
      <c r="AL67" s="11" t="s">
        <v>53</v>
      </c>
    </row>
    <row r="68" spans="1:38" ht="409.5" x14ac:dyDescent="0.75">
      <c r="A68" s="7">
        <f t="shared" si="0"/>
        <v>62</v>
      </c>
      <c r="B68" s="27" t="s">
        <v>49</v>
      </c>
      <c r="C68" s="15" t="s">
        <v>233</v>
      </c>
      <c r="D68" s="28" t="e">
        <v>#VALUE!</v>
      </c>
      <c r="E68" s="28" t="str">
        <f>+IF(OR(Tabla233[[#This Row],[Área/Dependencia]]="Subdirección de Sistemas Integrados",Tabla233[[#This Row],[Área/Dependencia]]="Subdirección de Recursos Tecnológicos"),"X","")</f>
        <v/>
      </c>
      <c r="F68" s="28" t="e">
        <f>+CONCATENATE(Tabla233[[#This Row],[Tipo de Proceso]],Tabla233[[#This Row],[Columna4]])</f>
        <v>#VALUE!</v>
      </c>
      <c r="G68" s="15" t="s">
        <v>234</v>
      </c>
      <c r="H68" s="15" t="s">
        <v>235</v>
      </c>
      <c r="I68" s="15" t="s">
        <v>53</v>
      </c>
      <c r="J68" s="15" t="s">
        <v>267</v>
      </c>
      <c r="K68" s="15"/>
      <c r="L68" s="15"/>
      <c r="M68" s="15" t="s">
        <v>55</v>
      </c>
      <c r="N68" s="21" t="s">
        <v>268</v>
      </c>
      <c r="O68" s="16" t="s">
        <v>238</v>
      </c>
      <c r="P68" s="15" t="s">
        <v>84</v>
      </c>
      <c r="Q68" s="15" t="s">
        <v>60</v>
      </c>
      <c r="R68" s="15" t="e">
        <v>#REF!</v>
      </c>
      <c r="S68" s="15" t="s">
        <v>61</v>
      </c>
      <c r="T68" s="15" t="s">
        <v>62</v>
      </c>
      <c r="U68" s="15" t="s">
        <v>77</v>
      </c>
      <c r="V68" s="16" t="s">
        <v>64</v>
      </c>
      <c r="W68" s="16" t="s">
        <v>62</v>
      </c>
      <c r="X68" s="16" t="s">
        <v>62</v>
      </c>
      <c r="Y68" s="15" t="s">
        <v>239</v>
      </c>
      <c r="Z68" s="15" t="s">
        <v>240</v>
      </c>
      <c r="AA68" s="15" t="s">
        <v>62</v>
      </c>
      <c r="AB68" s="15" t="s">
        <v>73</v>
      </c>
      <c r="AC68" s="17">
        <v>1</v>
      </c>
      <c r="AD68" s="17" t="e">
        <v>#DIV/0!</v>
      </c>
      <c r="AE68" s="17">
        <v>1</v>
      </c>
      <c r="AF68" s="17" t="e">
        <v>#DIV/0!</v>
      </c>
      <c r="AG68" s="17">
        <v>1</v>
      </c>
      <c r="AH68" s="15" t="s">
        <v>70</v>
      </c>
      <c r="AI68" s="15" t="e">
        <v>#VALUE!</v>
      </c>
      <c r="AJ6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68" s="16" t="s">
        <v>65</v>
      </c>
      <c r="AL68" s="11" t="s">
        <v>53</v>
      </c>
    </row>
    <row r="69" spans="1:38" ht="409.5" x14ac:dyDescent="0.75">
      <c r="A69" s="7">
        <f t="shared" si="0"/>
        <v>63</v>
      </c>
      <c r="B69" s="19" t="s">
        <v>49</v>
      </c>
      <c r="C69" s="10" t="s">
        <v>233</v>
      </c>
      <c r="D69" s="18" t="e">
        <v>#VALUE!</v>
      </c>
      <c r="E69" s="18" t="str">
        <f>+IF(OR(Tabla233[[#This Row],[Área/Dependencia]]="Subdirección de Sistemas Integrados",Tabla233[[#This Row],[Área/Dependencia]]="Subdirección de Recursos Tecnológicos"),"X","")</f>
        <v/>
      </c>
      <c r="F69" s="18" t="e">
        <f>+CONCATENATE(Tabla233[[#This Row],[Tipo de Proceso]],Tabla233[[#This Row],[Columna4]])</f>
        <v>#VALUE!</v>
      </c>
      <c r="G69" s="10" t="s">
        <v>234</v>
      </c>
      <c r="H69" s="10" t="s">
        <v>235</v>
      </c>
      <c r="I69" s="10" t="s">
        <v>53</v>
      </c>
      <c r="J69" s="10" t="s">
        <v>269</v>
      </c>
      <c r="K69" s="10"/>
      <c r="L69" s="10"/>
      <c r="M69" s="10" t="s">
        <v>55</v>
      </c>
      <c r="N69" s="20" t="s">
        <v>270</v>
      </c>
      <c r="O69" s="11" t="s">
        <v>238</v>
      </c>
      <c r="P69" s="10" t="s">
        <v>84</v>
      </c>
      <c r="Q69" s="10" t="s">
        <v>60</v>
      </c>
      <c r="R69" s="10" t="e">
        <v>#REF!</v>
      </c>
      <c r="S69" s="10" t="s">
        <v>61</v>
      </c>
      <c r="T69" s="10" t="s">
        <v>62</v>
      </c>
      <c r="U69" s="10" t="s">
        <v>77</v>
      </c>
      <c r="V69" s="11" t="s">
        <v>64</v>
      </c>
      <c r="W69" s="11" t="s">
        <v>62</v>
      </c>
      <c r="X69" s="11" t="s">
        <v>62</v>
      </c>
      <c r="Y69" s="10" t="s">
        <v>239</v>
      </c>
      <c r="Z69" s="10" t="s">
        <v>240</v>
      </c>
      <c r="AA69" s="10" t="s">
        <v>62</v>
      </c>
      <c r="AB69" s="10" t="s">
        <v>73</v>
      </c>
      <c r="AC69" s="13">
        <v>1</v>
      </c>
      <c r="AD69" s="13" t="e">
        <v>#DIV/0!</v>
      </c>
      <c r="AE69" s="13">
        <v>1</v>
      </c>
      <c r="AF69" s="13" t="e">
        <v>#DIV/0!</v>
      </c>
      <c r="AG69" s="13">
        <v>1</v>
      </c>
      <c r="AH69" s="10" t="s">
        <v>70</v>
      </c>
      <c r="AI69" s="10" t="e">
        <v>#VALUE!</v>
      </c>
      <c r="AJ6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69" s="11" t="s">
        <v>65</v>
      </c>
      <c r="AL69" s="11" t="s">
        <v>53</v>
      </c>
    </row>
    <row r="70" spans="1:38" ht="409.5" x14ac:dyDescent="0.75">
      <c r="A70" s="7">
        <f t="shared" si="0"/>
        <v>64</v>
      </c>
      <c r="B70" s="19" t="s">
        <v>49</v>
      </c>
      <c r="C70" s="10" t="s">
        <v>233</v>
      </c>
      <c r="D70" s="18" t="e">
        <v>#VALUE!</v>
      </c>
      <c r="E70" s="18" t="str">
        <f>+IF(OR(Tabla233[[#This Row],[Área/Dependencia]]="Subdirección de Sistemas Integrados",Tabla233[[#This Row],[Área/Dependencia]]="Subdirección de Recursos Tecnológicos"),"X","")</f>
        <v/>
      </c>
      <c r="F70" s="18" t="e">
        <f>+CONCATENATE(Tabla233[[#This Row],[Tipo de Proceso]],Tabla233[[#This Row],[Columna4]])</f>
        <v>#VALUE!</v>
      </c>
      <c r="G70" s="10" t="s">
        <v>234</v>
      </c>
      <c r="H70" s="10" t="s">
        <v>235</v>
      </c>
      <c r="I70" s="10" t="s">
        <v>53</v>
      </c>
      <c r="J70" s="10" t="s">
        <v>271</v>
      </c>
      <c r="K70" s="10"/>
      <c r="L70" s="10"/>
      <c r="M70" s="10" t="s">
        <v>56</v>
      </c>
      <c r="N70" s="20" t="s">
        <v>272</v>
      </c>
      <c r="O70" s="11" t="s">
        <v>238</v>
      </c>
      <c r="P70" s="10" t="s">
        <v>84</v>
      </c>
      <c r="Q70" s="10" t="s">
        <v>60</v>
      </c>
      <c r="R70" s="10" t="e">
        <v>#REF!</v>
      </c>
      <c r="S70" s="10" t="s">
        <v>61</v>
      </c>
      <c r="T70" s="10" t="s">
        <v>62</v>
      </c>
      <c r="U70" s="10" t="s">
        <v>77</v>
      </c>
      <c r="V70" s="11" t="s">
        <v>64</v>
      </c>
      <c r="W70" s="11" t="s">
        <v>62</v>
      </c>
      <c r="X70" s="11" t="s">
        <v>62</v>
      </c>
      <c r="Y70" s="10" t="s">
        <v>239</v>
      </c>
      <c r="Z70" s="10" t="s">
        <v>240</v>
      </c>
      <c r="AA70" s="10" t="s">
        <v>227</v>
      </c>
      <c r="AB70" s="10" t="s">
        <v>73</v>
      </c>
      <c r="AC70" s="13">
        <v>1</v>
      </c>
      <c r="AD70" s="13" t="e">
        <v>#DIV/0!</v>
      </c>
      <c r="AE70" s="13">
        <v>1</v>
      </c>
      <c r="AF70" s="13" t="e">
        <v>#DIV/0!</v>
      </c>
      <c r="AG70" s="13">
        <v>1</v>
      </c>
      <c r="AH70" s="10" t="s">
        <v>70</v>
      </c>
      <c r="AI70" s="10" t="e">
        <v>#VALUE!</v>
      </c>
      <c r="AJ7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70" s="11" t="s">
        <v>65</v>
      </c>
      <c r="AL70" s="11" t="s">
        <v>53</v>
      </c>
    </row>
    <row r="71" spans="1:38" ht="409.5" x14ac:dyDescent="0.75">
      <c r="A71" s="7">
        <f t="shared" si="0"/>
        <v>65</v>
      </c>
      <c r="B71" s="19" t="s">
        <v>49</v>
      </c>
      <c r="C71" s="10" t="s">
        <v>233</v>
      </c>
      <c r="D71" s="18" t="e">
        <v>#VALUE!</v>
      </c>
      <c r="E71" s="18" t="str">
        <f>+IF(OR(Tabla233[[#This Row],[Área/Dependencia]]="Subdirección de Sistemas Integrados",Tabla233[[#This Row],[Área/Dependencia]]="Subdirección de Recursos Tecnológicos"),"X","")</f>
        <v/>
      </c>
      <c r="F71" s="18" t="e">
        <f>+CONCATENATE(Tabla233[[#This Row],[Tipo de Proceso]],Tabla233[[#This Row],[Columna4]])</f>
        <v>#VALUE!</v>
      </c>
      <c r="G71" s="10" t="s">
        <v>234</v>
      </c>
      <c r="H71" s="10" t="s">
        <v>235</v>
      </c>
      <c r="I71" s="10" t="s">
        <v>53</v>
      </c>
      <c r="J71" s="10" t="s">
        <v>273</v>
      </c>
      <c r="K71" s="10"/>
      <c r="L71" s="10"/>
      <c r="M71" s="10" t="s">
        <v>250</v>
      </c>
      <c r="N71" s="20" t="s">
        <v>251</v>
      </c>
      <c r="O71" s="11" t="s">
        <v>238</v>
      </c>
      <c r="P71" s="10" t="s">
        <v>84</v>
      </c>
      <c r="Q71" s="10" t="s">
        <v>60</v>
      </c>
      <c r="R71" s="10" t="e">
        <v>#REF!</v>
      </c>
      <c r="S71" s="10" t="s">
        <v>61</v>
      </c>
      <c r="T71" s="10" t="s">
        <v>62</v>
      </c>
      <c r="U71" s="10" t="s">
        <v>77</v>
      </c>
      <c r="V71" s="11" t="s">
        <v>64</v>
      </c>
      <c r="W71" s="11" t="s">
        <v>62</v>
      </c>
      <c r="X71" s="11" t="s">
        <v>62</v>
      </c>
      <c r="Y71" s="10" t="s">
        <v>239</v>
      </c>
      <c r="Z71" s="10" t="s">
        <v>240</v>
      </c>
      <c r="AA71" s="10" t="s">
        <v>227</v>
      </c>
      <c r="AB71" s="10" t="s">
        <v>62</v>
      </c>
      <c r="AC71" s="13">
        <v>1</v>
      </c>
      <c r="AD71" s="13" t="e">
        <v>#DIV/0!</v>
      </c>
      <c r="AE71" s="13">
        <v>1</v>
      </c>
      <c r="AF71" s="13" t="e">
        <v>#DIV/0!</v>
      </c>
      <c r="AG71" s="13">
        <v>1</v>
      </c>
      <c r="AH71" s="10" t="s">
        <v>70</v>
      </c>
      <c r="AI71" s="10" t="e">
        <v>#VALUE!</v>
      </c>
      <c r="AJ7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71" s="11" t="s">
        <v>65</v>
      </c>
      <c r="AL71" s="26" t="s">
        <v>53</v>
      </c>
    </row>
    <row r="72" spans="1:38" ht="409.5" x14ac:dyDescent="0.75">
      <c r="A72" s="7">
        <f t="shared" ref="A72:A135" si="1">A71+1</f>
        <v>66</v>
      </c>
      <c r="B72" s="19" t="s">
        <v>49</v>
      </c>
      <c r="C72" s="10" t="s">
        <v>233</v>
      </c>
      <c r="D72" s="18" t="e">
        <v>#VALUE!</v>
      </c>
      <c r="E72" s="18" t="str">
        <f>+IF(OR(Tabla233[[#This Row],[Área/Dependencia]]="Subdirección de Sistemas Integrados",Tabla233[[#This Row],[Área/Dependencia]]="Subdirección de Recursos Tecnológicos"),"X","")</f>
        <v/>
      </c>
      <c r="F72" s="18" t="e">
        <f>+CONCATENATE(Tabla233[[#This Row],[Tipo de Proceso]],Tabla233[[#This Row],[Columna4]])</f>
        <v>#VALUE!</v>
      </c>
      <c r="G72" s="10" t="s">
        <v>234</v>
      </c>
      <c r="H72" s="10" t="s">
        <v>235</v>
      </c>
      <c r="I72" s="10" t="s">
        <v>53</v>
      </c>
      <c r="J72" s="10" t="s">
        <v>274</v>
      </c>
      <c r="K72" s="10"/>
      <c r="L72" s="10"/>
      <c r="M72" s="10" t="s">
        <v>56</v>
      </c>
      <c r="N72" s="20" t="s">
        <v>275</v>
      </c>
      <c r="O72" s="11" t="s">
        <v>238</v>
      </c>
      <c r="P72" s="10" t="s">
        <v>84</v>
      </c>
      <c r="Q72" s="10" t="s">
        <v>60</v>
      </c>
      <c r="R72" s="10" t="e">
        <v>#REF!</v>
      </c>
      <c r="S72" s="10" t="s">
        <v>61</v>
      </c>
      <c r="T72" s="10" t="s">
        <v>62</v>
      </c>
      <c r="U72" s="10" t="s">
        <v>97</v>
      </c>
      <c r="V72" s="11" t="s">
        <v>64</v>
      </c>
      <c r="W72" s="11" t="s">
        <v>62</v>
      </c>
      <c r="X72" s="11" t="s">
        <v>62</v>
      </c>
      <c r="Y72" s="10" t="s">
        <v>239</v>
      </c>
      <c r="Z72" s="10" t="s">
        <v>240</v>
      </c>
      <c r="AA72" s="10" t="s">
        <v>227</v>
      </c>
      <c r="AB72" s="10" t="s">
        <v>73</v>
      </c>
      <c r="AC72" s="13">
        <v>1</v>
      </c>
      <c r="AD72" s="13" t="e">
        <v>#DIV/0!</v>
      </c>
      <c r="AE72" s="13">
        <v>1</v>
      </c>
      <c r="AF72" s="13" t="e">
        <v>#DIV/0!</v>
      </c>
      <c r="AG72" s="13">
        <v>2</v>
      </c>
      <c r="AH72" s="10" t="s">
        <v>70</v>
      </c>
      <c r="AI72" s="10" t="e">
        <v>#VALUE!</v>
      </c>
      <c r="AJ7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72" s="11" t="s">
        <v>65</v>
      </c>
      <c r="AL72" s="26" t="s">
        <v>53</v>
      </c>
    </row>
    <row r="73" spans="1:38" ht="409.5" x14ac:dyDescent="0.75">
      <c r="A73" s="7">
        <f t="shared" si="1"/>
        <v>67</v>
      </c>
      <c r="B73" s="19" t="s">
        <v>49</v>
      </c>
      <c r="C73" s="10" t="s">
        <v>233</v>
      </c>
      <c r="D73" s="18" t="e">
        <v>#VALUE!</v>
      </c>
      <c r="E73" s="18" t="str">
        <f>+IF(OR(Tabla233[[#This Row],[Área/Dependencia]]="Subdirección de Sistemas Integrados",Tabla233[[#This Row],[Área/Dependencia]]="Subdirección de Recursos Tecnológicos"),"X","")</f>
        <v/>
      </c>
      <c r="F73" s="18" t="e">
        <f>+CONCATENATE(Tabla233[[#This Row],[Tipo de Proceso]],Tabla233[[#This Row],[Columna4]])</f>
        <v>#VALUE!</v>
      </c>
      <c r="G73" s="10" t="s">
        <v>234</v>
      </c>
      <c r="H73" s="10" t="s">
        <v>235</v>
      </c>
      <c r="I73" s="10" t="s">
        <v>53</v>
      </c>
      <c r="J73" s="10" t="s">
        <v>276</v>
      </c>
      <c r="K73" s="10"/>
      <c r="L73" s="10"/>
      <c r="M73" s="10" t="s">
        <v>55</v>
      </c>
      <c r="N73" s="20" t="s">
        <v>277</v>
      </c>
      <c r="O73" s="11" t="s">
        <v>58</v>
      </c>
      <c r="P73" s="10" t="s">
        <v>59</v>
      </c>
      <c r="Q73" s="10" t="s">
        <v>60</v>
      </c>
      <c r="R73" s="10" t="e">
        <v>#REF!</v>
      </c>
      <c r="S73" s="10" t="s">
        <v>61</v>
      </c>
      <c r="T73" s="10" t="s">
        <v>62</v>
      </c>
      <c r="U73" s="10" t="s">
        <v>77</v>
      </c>
      <c r="V73" s="11" t="s">
        <v>64</v>
      </c>
      <c r="W73" s="11" t="s">
        <v>62</v>
      </c>
      <c r="X73" s="11" t="s">
        <v>62</v>
      </c>
      <c r="Y73" s="10" t="s">
        <v>239</v>
      </c>
      <c r="Z73" s="10" t="s">
        <v>240</v>
      </c>
      <c r="AA73" s="10" t="s">
        <v>62</v>
      </c>
      <c r="AB73" s="10" t="s">
        <v>73</v>
      </c>
      <c r="AC73" s="13">
        <v>1</v>
      </c>
      <c r="AD73" s="13" t="e">
        <v>#DIV/0!</v>
      </c>
      <c r="AE73" s="13">
        <v>1</v>
      </c>
      <c r="AF73" s="13" t="e">
        <v>#DIV/0!</v>
      </c>
      <c r="AG73" s="13">
        <v>1</v>
      </c>
      <c r="AH73" s="10" t="s">
        <v>70</v>
      </c>
      <c r="AI73" s="10" t="e">
        <v>#VALUE!</v>
      </c>
      <c r="AJ7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73" s="11" t="s">
        <v>65</v>
      </c>
      <c r="AL73" s="26" t="s">
        <v>53</v>
      </c>
    </row>
    <row r="74" spans="1:38" ht="409.5" x14ac:dyDescent="0.75">
      <c r="A74" s="7">
        <f t="shared" si="1"/>
        <v>68</v>
      </c>
      <c r="B74" s="19" t="s">
        <v>49</v>
      </c>
      <c r="C74" s="10" t="s">
        <v>233</v>
      </c>
      <c r="D74" s="18" t="e">
        <v>#VALUE!</v>
      </c>
      <c r="E74" s="18" t="str">
        <f>+IF(OR(Tabla233[[#This Row],[Área/Dependencia]]="Subdirección de Sistemas Integrados",Tabla233[[#This Row],[Área/Dependencia]]="Subdirección de Recursos Tecnológicos"),"X","")</f>
        <v/>
      </c>
      <c r="F74" s="18" t="e">
        <f>+CONCATENATE(Tabla233[[#This Row],[Tipo de Proceso]],Tabla233[[#This Row],[Columna4]])</f>
        <v>#VALUE!</v>
      </c>
      <c r="G74" s="10" t="s">
        <v>234</v>
      </c>
      <c r="H74" s="10" t="s">
        <v>235</v>
      </c>
      <c r="I74" s="10" t="s">
        <v>53</v>
      </c>
      <c r="J74" s="10" t="s">
        <v>278</v>
      </c>
      <c r="K74" s="10"/>
      <c r="L74" s="10"/>
      <c r="M74" s="10" t="s">
        <v>279</v>
      </c>
      <c r="N74" s="20" t="s">
        <v>280</v>
      </c>
      <c r="O74" s="11" t="s">
        <v>58</v>
      </c>
      <c r="P74" s="10" t="s">
        <v>59</v>
      </c>
      <c r="Q74" s="10" t="s">
        <v>281</v>
      </c>
      <c r="R74" s="10" t="e">
        <v>#REF!</v>
      </c>
      <c r="S74" s="10" t="s">
        <v>61</v>
      </c>
      <c r="T74" s="10" t="s">
        <v>62</v>
      </c>
      <c r="U74" s="10" t="s">
        <v>97</v>
      </c>
      <c r="V74" s="11" t="s">
        <v>64</v>
      </c>
      <c r="W74" s="11" t="s">
        <v>62</v>
      </c>
      <c r="X74" s="11" t="s">
        <v>62</v>
      </c>
      <c r="Y74" s="10" t="s">
        <v>239</v>
      </c>
      <c r="Z74" s="10" t="s">
        <v>240</v>
      </c>
      <c r="AA74" s="10" t="s">
        <v>227</v>
      </c>
      <c r="AB74" s="10" t="s">
        <v>62</v>
      </c>
      <c r="AC74" s="13">
        <v>1</v>
      </c>
      <c r="AD74" s="13" t="e">
        <v>#DIV/0!</v>
      </c>
      <c r="AE74" s="13">
        <v>1</v>
      </c>
      <c r="AF74" s="13" t="e">
        <v>#DIV/0!</v>
      </c>
      <c r="AG74" s="13">
        <v>2</v>
      </c>
      <c r="AH74" s="10" t="s">
        <v>70</v>
      </c>
      <c r="AI74" s="10" t="e">
        <v>#VALUE!</v>
      </c>
      <c r="AJ7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74" s="11" t="s">
        <v>65</v>
      </c>
      <c r="AL74" s="26" t="s">
        <v>53</v>
      </c>
    </row>
    <row r="75" spans="1:38" ht="409.5" x14ac:dyDescent="0.75">
      <c r="A75" s="7">
        <f t="shared" si="1"/>
        <v>69</v>
      </c>
      <c r="B75" s="19" t="s">
        <v>49</v>
      </c>
      <c r="C75" s="10" t="s">
        <v>233</v>
      </c>
      <c r="D75" s="18" t="e">
        <v>#VALUE!</v>
      </c>
      <c r="E75" s="18" t="str">
        <f>+IF(OR(Tabla233[[#This Row],[Área/Dependencia]]="Subdirección de Sistemas Integrados",Tabla233[[#This Row],[Área/Dependencia]]="Subdirección de Recursos Tecnológicos"),"X","")</f>
        <v/>
      </c>
      <c r="F75" s="18" t="e">
        <f>+CONCATENATE(Tabla233[[#This Row],[Tipo de Proceso]],Tabla233[[#This Row],[Columna4]])</f>
        <v>#VALUE!</v>
      </c>
      <c r="G75" s="10" t="s">
        <v>234</v>
      </c>
      <c r="H75" s="10" t="s">
        <v>235</v>
      </c>
      <c r="I75" s="10" t="s">
        <v>53</v>
      </c>
      <c r="J75" s="10" t="s">
        <v>282</v>
      </c>
      <c r="K75" s="10"/>
      <c r="L75" s="10"/>
      <c r="M75" s="10" t="s">
        <v>56</v>
      </c>
      <c r="N75" s="20" t="s">
        <v>283</v>
      </c>
      <c r="O75" s="11" t="s">
        <v>58</v>
      </c>
      <c r="P75" s="10" t="s">
        <v>59</v>
      </c>
      <c r="Q75" s="10" t="s">
        <v>60</v>
      </c>
      <c r="R75" s="10" t="e">
        <v>#REF!</v>
      </c>
      <c r="S75" s="10" t="s">
        <v>61</v>
      </c>
      <c r="T75" s="10" t="s">
        <v>62</v>
      </c>
      <c r="U75" s="10" t="s">
        <v>97</v>
      </c>
      <c r="V75" s="11" t="s">
        <v>64</v>
      </c>
      <c r="W75" s="11" t="s">
        <v>62</v>
      </c>
      <c r="X75" s="11" t="s">
        <v>62</v>
      </c>
      <c r="Y75" s="10" t="s">
        <v>239</v>
      </c>
      <c r="Z75" s="10" t="s">
        <v>240</v>
      </c>
      <c r="AA75" s="10" t="s">
        <v>227</v>
      </c>
      <c r="AB75" s="10" t="s">
        <v>73</v>
      </c>
      <c r="AC75" s="13">
        <v>1</v>
      </c>
      <c r="AD75" s="13" t="e">
        <v>#DIV/0!</v>
      </c>
      <c r="AE75" s="13">
        <v>1</v>
      </c>
      <c r="AF75" s="13" t="e">
        <v>#DIV/0!</v>
      </c>
      <c r="AG75" s="13">
        <v>2</v>
      </c>
      <c r="AH75" s="10" t="s">
        <v>70</v>
      </c>
      <c r="AI75" s="10" t="e">
        <v>#VALUE!</v>
      </c>
      <c r="AJ7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75" s="11" t="s">
        <v>65</v>
      </c>
      <c r="AL75" s="26" t="s">
        <v>53</v>
      </c>
    </row>
    <row r="76" spans="1:38" ht="409.5" x14ac:dyDescent="0.75">
      <c r="A76" s="7">
        <f t="shared" si="1"/>
        <v>70</v>
      </c>
      <c r="B76" s="19" t="s">
        <v>49</v>
      </c>
      <c r="C76" s="10" t="s">
        <v>233</v>
      </c>
      <c r="D76" s="18" t="e">
        <v>#VALUE!</v>
      </c>
      <c r="E76" s="18" t="str">
        <f>+IF(OR(Tabla233[[#This Row],[Área/Dependencia]]="Subdirección de Sistemas Integrados",Tabla233[[#This Row],[Área/Dependencia]]="Subdirección de Recursos Tecnológicos"),"X","")</f>
        <v/>
      </c>
      <c r="F76" s="18" t="e">
        <f>+CONCATENATE(Tabla233[[#This Row],[Tipo de Proceso]],Tabla233[[#This Row],[Columna4]])</f>
        <v>#VALUE!</v>
      </c>
      <c r="G76" s="10" t="s">
        <v>234</v>
      </c>
      <c r="H76" s="10" t="s">
        <v>235</v>
      </c>
      <c r="I76" s="10" t="s">
        <v>53</v>
      </c>
      <c r="J76" s="10" t="s">
        <v>284</v>
      </c>
      <c r="K76" s="10"/>
      <c r="L76" s="10"/>
      <c r="M76" s="10" t="s">
        <v>250</v>
      </c>
      <c r="N76" s="20" t="s">
        <v>251</v>
      </c>
      <c r="O76" s="11" t="s">
        <v>58</v>
      </c>
      <c r="P76" s="10" t="s">
        <v>59</v>
      </c>
      <c r="Q76" s="10" t="s">
        <v>60</v>
      </c>
      <c r="R76" s="10" t="e">
        <v>#REF!</v>
      </c>
      <c r="S76" s="10" t="s">
        <v>61</v>
      </c>
      <c r="T76" s="10" t="s">
        <v>62</v>
      </c>
      <c r="U76" s="10" t="s">
        <v>97</v>
      </c>
      <c r="V76" s="11" t="s">
        <v>64</v>
      </c>
      <c r="W76" s="11" t="s">
        <v>62</v>
      </c>
      <c r="X76" s="11" t="s">
        <v>62</v>
      </c>
      <c r="Y76" s="10" t="s">
        <v>239</v>
      </c>
      <c r="Z76" s="10" t="s">
        <v>240</v>
      </c>
      <c r="AA76" s="10" t="s">
        <v>227</v>
      </c>
      <c r="AB76" s="10" t="s">
        <v>62</v>
      </c>
      <c r="AC76" s="13">
        <v>1</v>
      </c>
      <c r="AD76" s="13" t="e">
        <v>#DIV/0!</v>
      </c>
      <c r="AE76" s="13">
        <v>1</v>
      </c>
      <c r="AF76" s="13" t="e">
        <v>#DIV/0!</v>
      </c>
      <c r="AG76" s="13">
        <v>2</v>
      </c>
      <c r="AH76" s="10" t="s">
        <v>70</v>
      </c>
      <c r="AI76" s="10" t="e">
        <v>#VALUE!</v>
      </c>
      <c r="AJ7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76" s="11" t="s">
        <v>65</v>
      </c>
      <c r="AL76" s="11" t="s">
        <v>53</v>
      </c>
    </row>
    <row r="77" spans="1:38" ht="409.5" x14ac:dyDescent="0.75">
      <c r="A77" s="7">
        <f t="shared" si="1"/>
        <v>71</v>
      </c>
      <c r="B77" s="19" t="s">
        <v>49</v>
      </c>
      <c r="C77" s="10" t="s">
        <v>233</v>
      </c>
      <c r="D77" s="18" t="e">
        <v>#VALUE!</v>
      </c>
      <c r="E77" s="18" t="str">
        <f>+IF(OR(Tabla233[[#This Row],[Área/Dependencia]]="Subdirección de Sistemas Integrados",Tabla233[[#This Row],[Área/Dependencia]]="Subdirección de Recursos Tecnológicos"),"X","")</f>
        <v/>
      </c>
      <c r="F77" s="18" t="e">
        <f>+CONCATENATE(Tabla233[[#This Row],[Tipo de Proceso]],Tabla233[[#This Row],[Columna4]])</f>
        <v>#VALUE!</v>
      </c>
      <c r="G77" s="10" t="s">
        <v>234</v>
      </c>
      <c r="H77" s="10" t="s">
        <v>235</v>
      </c>
      <c r="I77" s="10" t="s">
        <v>53</v>
      </c>
      <c r="J77" s="10" t="s">
        <v>285</v>
      </c>
      <c r="K77" s="10"/>
      <c r="L77" s="10"/>
      <c r="M77" s="10" t="s">
        <v>55</v>
      </c>
      <c r="N77" s="20" t="s">
        <v>286</v>
      </c>
      <c r="O77" s="11" t="s">
        <v>58</v>
      </c>
      <c r="P77" s="10" t="s">
        <v>59</v>
      </c>
      <c r="Q77" s="10" t="s">
        <v>60</v>
      </c>
      <c r="R77" s="10" t="e">
        <v>#REF!</v>
      </c>
      <c r="S77" s="10" t="s">
        <v>61</v>
      </c>
      <c r="T77" s="10" t="s">
        <v>62</v>
      </c>
      <c r="U77" s="10" t="s">
        <v>77</v>
      </c>
      <c r="V77" s="11" t="s">
        <v>64</v>
      </c>
      <c r="W77" s="11" t="s">
        <v>62</v>
      </c>
      <c r="X77" s="11" t="s">
        <v>62</v>
      </c>
      <c r="Y77" s="10" t="s">
        <v>239</v>
      </c>
      <c r="Z77" s="10" t="s">
        <v>240</v>
      </c>
      <c r="AA77" s="10" t="s">
        <v>62</v>
      </c>
      <c r="AB77" s="10" t="s">
        <v>73</v>
      </c>
      <c r="AC77" s="13">
        <v>1</v>
      </c>
      <c r="AD77" s="13" t="e">
        <v>#DIV/0!</v>
      </c>
      <c r="AE77" s="13">
        <v>1</v>
      </c>
      <c r="AF77" s="13" t="e">
        <v>#DIV/0!</v>
      </c>
      <c r="AG77" s="13">
        <v>1</v>
      </c>
      <c r="AH77" s="10" t="s">
        <v>70</v>
      </c>
      <c r="AI77" s="10" t="e">
        <v>#VALUE!</v>
      </c>
      <c r="AJ7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77" s="11" t="s">
        <v>65</v>
      </c>
      <c r="AL77" s="26" t="s">
        <v>53</v>
      </c>
    </row>
    <row r="78" spans="1:38" ht="409.5" x14ac:dyDescent="0.75">
      <c r="A78" s="7">
        <f t="shared" si="1"/>
        <v>72</v>
      </c>
      <c r="B78" s="19" t="s">
        <v>49</v>
      </c>
      <c r="C78" s="10" t="s">
        <v>233</v>
      </c>
      <c r="D78" s="18" t="e">
        <v>#VALUE!</v>
      </c>
      <c r="E78" s="18" t="str">
        <f>+IF(OR(Tabla233[[#This Row],[Área/Dependencia]]="Subdirección de Sistemas Integrados",Tabla233[[#This Row],[Área/Dependencia]]="Subdirección de Recursos Tecnológicos"),"X","")</f>
        <v/>
      </c>
      <c r="F78" s="18" t="e">
        <f>+CONCATENATE(Tabla233[[#This Row],[Tipo de Proceso]],Tabla233[[#This Row],[Columna4]])</f>
        <v>#VALUE!</v>
      </c>
      <c r="G78" s="10" t="s">
        <v>234</v>
      </c>
      <c r="H78" s="10" t="s">
        <v>235</v>
      </c>
      <c r="I78" s="10" t="s">
        <v>53</v>
      </c>
      <c r="J78" s="10" t="s">
        <v>287</v>
      </c>
      <c r="K78" s="10"/>
      <c r="L78" s="10"/>
      <c r="M78" s="10" t="s">
        <v>250</v>
      </c>
      <c r="N78" s="20" t="s">
        <v>288</v>
      </c>
      <c r="O78" s="11" t="s">
        <v>58</v>
      </c>
      <c r="P78" s="10" t="s">
        <v>59</v>
      </c>
      <c r="Q78" s="10" t="s">
        <v>60</v>
      </c>
      <c r="R78" s="10" t="e">
        <v>#REF!</v>
      </c>
      <c r="S78" s="10" t="s">
        <v>61</v>
      </c>
      <c r="T78" s="10" t="s">
        <v>62</v>
      </c>
      <c r="U78" s="10" t="s">
        <v>97</v>
      </c>
      <c r="V78" s="11" t="s">
        <v>64</v>
      </c>
      <c r="W78" s="11" t="s">
        <v>62</v>
      </c>
      <c r="X78" s="11" t="s">
        <v>62</v>
      </c>
      <c r="Y78" s="10" t="s">
        <v>239</v>
      </c>
      <c r="Z78" s="10" t="s">
        <v>240</v>
      </c>
      <c r="AA78" s="10" t="s">
        <v>227</v>
      </c>
      <c r="AB78" s="10" t="s">
        <v>62</v>
      </c>
      <c r="AC78" s="13">
        <v>1</v>
      </c>
      <c r="AD78" s="13" t="e">
        <v>#DIV/0!</v>
      </c>
      <c r="AE78" s="13">
        <v>1</v>
      </c>
      <c r="AF78" s="13" t="e">
        <v>#DIV/0!</v>
      </c>
      <c r="AG78" s="13">
        <v>2</v>
      </c>
      <c r="AH78" s="10" t="s">
        <v>70</v>
      </c>
      <c r="AI78" s="10" t="e">
        <v>#VALUE!</v>
      </c>
      <c r="AJ7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78" s="11" t="s">
        <v>65</v>
      </c>
      <c r="AL78" s="26" t="s">
        <v>53</v>
      </c>
    </row>
    <row r="79" spans="1:38" ht="409.5" x14ac:dyDescent="0.75">
      <c r="A79" s="7">
        <f t="shared" si="1"/>
        <v>73</v>
      </c>
      <c r="B79" s="19" t="s">
        <v>49</v>
      </c>
      <c r="C79" s="10" t="s">
        <v>233</v>
      </c>
      <c r="D79" s="18" t="e">
        <v>#VALUE!</v>
      </c>
      <c r="E79" s="18" t="str">
        <f>+IF(OR(Tabla233[[#This Row],[Área/Dependencia]]="Subdirección de Sistemas Integrados",Tabla233[[#This Row],[Área/Dependencia]]="Subdirección de Recursos Tecnológicos"),"X","")</f>
        <v/>
      </c>
      <c r="F79" s="18" t="e">
        <f>+CONCATENATE(Tabla233[[#This Row],[Tipo de Proceso]],Tabla233[[#This Row],[Columna4]])</f>
        <v>#VALUE!</v>
      </c>
      <c r="G79" s="10" t="s">
        <v>234</v>
      </c>
      <c r="H79" s="10" t="s">
        <v>235</v>
      </c>
      <c r="I79" s="10" t="s">
        <v>53</v>
      </c>
      <c r="J79" s="10" t="s">
        <v>289</v>
      </c>
      <c r="K79" s="10"/>
      <c r="L79" s="10"/>
      <c r="M79" s="10" t="s">
        <v>250</v>
      </c>
      <c r="N79" s="20" t="s">
        <v>251</v>
      </c>
      <c r="O79" s="11" t="s">
        <v>238</v>
      </c>
      <c r="P79" s="10" t="s">
        <v>84</v>
      </c>
      <c r="Q79" s="10" t="s">
        <v>60</v>
      </c>
      <c r="R79" s="10" t="e">
        <v>#REF!</v>
      </c>
      <c r="S79" s="10" t="s">
        <v>61</v>
      </c>
      <c r="T79" s="10" t="s">
        <v>62</v>
      </c>
      <c r="U79" s="10" t="s">
        <v>77</v>
      </c>
      <c r="V79" s="11" t="s">
        <v>64</v>
      </c>
      <c r="W79" s="11" t="s">
        <v>62</v>
      </c>
      <c r="X79" s="11" t="s">
        <v>62</v>
      </c>
      <c r="Y79" s="10" t="s">
        <v>239</v>
      </c>
      <c r="Z79" s="10" t="s">
        <v>240</v>
      </c>
      <c r="AA79" s="10" t="s">
        <v>227</v>
      </c>
      <c r="AB79" s="10" t="s">
        <v>62</v>
      </c>
      <c r="AC79" s="13">
        <v>1</v>
      </c>
      <c r="AD79" s="13" t="e">
        <v>#DIV/0!</v>
      </c>
      <c r="AE79" s="13">
        <v>1</v>
      </c>
      <c r="AF79" s="13" t="e">
        <v>#DIV/0!</v>
      </c>
      <c r="AG79" s="13">
        <v>1</v>
      </c>
      <c r="AH79" s="10" t="s">
        <v>70</v>
      </c>
      <c r="AI79" s="10" t="e">
        <v>#VALUE!</v>
      </c>
      <c r="AJ7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79" s="11" t="s">
        <v>65</v>
      </c>
      <c r="AL79" s="11" t="s">
        <v>53</v>
      </c>
    </row>
    <row r="80" spans="1:38" ht="409.5" x14ac:dyDescent="0.75">
      <c r="A80" s="7">
        <f t="shared" si="1"/>
        <v>74</v>
      </c>
      <c r="B80" s="19" t="s">
        <v>49</v>
      </c>
      <c r="C80" s="10" t="s">
        <v>233</v>
      </c>
      <c r="D80" s="18" t="e">
        <v>#VALUE!</v>
      </c>
      <c r="E80" s="18" t="str">
        <f>+IF(OR(Tabla233[[#This Row],[Área/Dependencia]]="Subdirección de Sistemas Integrados",Tabla233[[#This Row],[Área/Dependencia]]="Subdirección de Recursos Tecnológicos"),"X","")</f>
        <v/>
      </c>
      <c r="F80" s="18" t="e">
        <f>+CONCATENATE(Tabla233[[#This Row],[Tipo de Proceso]],Tabla233[[#This Row],[Columna4]])</f>
        <v>#VALUE!</v>
      </c>
      <c r="G80" s="10" t="s">
        <v>234</v>
      </c>
      <c r="H80" s="10" t="s">
        <v>235</v>
      </c>
      <c r="I80" s="10" t="s">
        <v>53</v>
      </c>
      <c r="J80" s="10" t="s">
        <v>290</v>
      </c>
      <c r="K80" s="10"/>
      <c r="L80" s="10"/>
      <c r="M80" s="10" t="s">
        <v>55</v>
      </c>
      <c r="N80" s="20" t="s">
        <v>291</v>
      </c>
      <c r="O80" s="11" t="s">
        <v>58</v>
      </c>
      <c r="P80" s="10" t="s">
        <v>59</v>
      </c>
      <c r="Q80" s="10" t="s">
        <v>60</v>
      </c>
      <c r="R80" s="10" t="e">
        <v>#REF!</v>
      </c>
      <c r="S80" s="10" t="s">
        <v>61</v>
      </c>
      <c r="T80" s="10" t="s">
        <v>62</v>
      </c>
      <c r="U80" s="10" t="s">
        <v>97</v>
      </c>
      <c r="V80" s="11" t="s">
        <v>64</v>
      </c>
      <c r="W80" s="11" t="s">
        <v>62</v>
      </c>
      <c r="X80" s="11" t="s">
        <v>62</v>
      </c>
      <c r="Y80" s="10" t="s">
        <v>239</v>
      </c>
      <c r="Z80" s="10" t="s">
        <v>240</v>
      </c>
      <c r="AA80" s="10" t="s">
        <v>62</v>
      </c>
      <c r="AB80" s="10" t="s">
        <v>73</v>
      </c>
      <c r="AC80" s="13">
        <v>1</v>
      </c>
      <c r="AD80" s="13" t="e">
        <v>#DIV/0!</v>
      </c>
      <c r="AE80" s="13">
        <v>1</v>
      </c>
      <c r="AF80" s="13" t="e">
        <v>#DIV/0!</v>
      </c>
      <c r="AG80" s="13">
        <v>2</v>
      </c>
      <c r="AH80" s="10" t="s">
        <v>70</v>
      </c>
      <c r="AI80" s="10" t="e">
        <v>#VALUE!</v>
      </c>
      <c r="AJ8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80" s="11" t="s">
        <v>65</v>
      </c>
      <c r="AL80" s="26" t="s">
        <v>53</v>
      </c>
    </row>
    <row r="81" spans="1:38" ht="409.5" x14ac:dyDescent="0.75">
      <c r="A81" s="7">
        <f t="shared" si="1"/>
        <v>75</v>
      </c>
      <c r="B81" s="19" t="s">
        <v>49</v>
      </c>
      <c r="C81" s="10" t="s">
        <v>233</v>
      </c>
      <c r="D81" s="18" t="e">
        <v>#VALUE!</v>
      </c>
      <c r="E81" s="18" t="str">
        <f>+IF(OR(Tabla233[[#This Row],[Área/Dependencia]]="Subdirección de Sistemas Integrados",Tabla233[[#This Row],[Área/Dependencia]]="Subdirección de Recursos Tecnológicos"),"X","")</f>
        <v/>
      </c>
      <c r="F81" s="18" t="e">
        <f>+CONCATENATE(Tabla233[[#This Row],[Tipo de Proceso]],Tabla233[[#This Row],[Columna4]])</f>
        <v>#VALUE!</v>
      </c>
      <c r="G81" s="10" t="s">
        <v>234</v>
      </c>
      <c r="H81" s="10" t="s">
        <v>235</v>
      </c>
      <c r="I81" s="10" t="s">
        <v>53</v>
      </c>
      <c r="J81" s="10" t="s">
        <v>292</v>
      </c>
      <c r="K81" s="10"/>
      <c r="L81" s="10"/>
      <c r="M81" s="10" t="s">
        <v>55</v>
      </c>
      <c r="N81" s="20" t="s">
        <v>293</v>
      </c>
      <c r="O81" s="11" t="s">
        <v>238</v>
      </c>
      <c r="P81" s="10" t="s">
        <v>84</v>
      </c>
      <c r="Q81" s="10" t="s">
        <v>60</v>
      </c>
      <c r="R81" s="10" t="e">
        <v>#REF!</v>
      </c>
      <c r="S81" s="10" t="s">
        <v>61</v>
      </c>
      <c r="T81" s="10" t="s">
        <v>62</v>
      </c>
      <c r="U81" s="10" t="s">
        <v>77</v>
      </c>
      <c r="V81" s="11" t="s">
        <v>64</v>
      </c>
      <c r="W81" s="11" t="s">
        <v>62</v>
      </c>
      <c r="X81" s="11" t="s">
        <v>62</v>
      </c>
      <c r="Y81" s="10" t="s">
        <v>239</v>
      </c>
      <c r="Z81" s="10" t="s">
        <v>240</v>
      </c>
      <c r="AA81" s="10" t="s">
        <v>62</v>
      </c>
      <c r="AB81" s="10" t="s">
        <v>73</v>
      </c>
      <c r="AC81" s="13">
        <v>1</v>
      </c>
      <c r="AD81" s="13" t="e">
        <v>#DIV/0!</v>
      </c>
      <c r="AE81" s="13">
        <v>1</v>
      </c>
      <c r="AF81" s="13" t="e">
        <v>#DIV/0!</v>
      </c>
      <c r="AG81" s="13">
        <v>1</v>
      </c>
      <c r="AH81" s="10" t="s">
        <v>70</v>
      </c>
      <c r="AI81" s="10" t="e">
        <v>#VALUE!</v>
      </c>
      <c r="AJ8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81" s="11" t="s">
        <v>65</v>
      </c>
      <c r="AL81" s="11" t="s">
        <v>53</v>
      </c>
    </row>
    <row r="82" spans="1:38" ht="409.5" x14ac:dyDescent="0.75">
      <c r="A82" s="7">
        <f t="shared" si="1"/>
        <v>76</v>
      </c>
      <c r="B82" s="19" t="s">
        <v>49</v>
      </c>
      <c r="C82" s="10" t="s">
        <v>233</v>
      </c>
      <c r="D82" s="18" t="e">
        <v>#VALUE!</v>
      </c>
      <c r="E82" s="18" t="str">
        <f>+IF(OR(Tabla233[[#This Row],[Área/Dependencia]]="Subdirección de Sistemas Integrados",Tabla233[[#This Row],[Área/Dependencia]]="Subdirección de Recursos Tecnológicos"),"X","")</f>
        <v/>
      </c>
      <c r="F82" s="18" t="e">
        <f>+CONCATENATE(Tabla233[[#This Row],[Tipo de Proceso]],Tabla233[[#This Row],[Columna4]])</f>
        <v>#VALUE!</v>
      </c>
      <c r="G82" s="10" t="s">
        <v>234</v>
      </c>
      <c r="H82" s="10" t="s">
        <v>260</v>
      </c>
      <c r="I82" s="10" t="s">
        <v>53</v>
      </c>
      <c r="J82" s="10" t="s">
        <v>294</v>
      </c>
      <c r="K82" s="10"/>
      <c r="L82" s="10"/>
      <c r="M82" s="10" t="s">
        <v>56</v>
      </c>
      <c r="N82" s="20" t="s">
        <v>295</v>
      </c>
      <c r="O82" s="11" t="s">
        <v>58</v>
      </c>
      <c r="P82" s="10" t="s">
        <v>59</v>
      </c>
      <c r="Q82" s="10" t="s">
        <v>60</v>
      </c>
      <c r="R82" s="10" t="e">
        <v>#REF!</v>
      </c>
      <c r="S82" s="10" t="s">
        <v>61</v>
      </c>
      <c r="T82" s="10" t="s">
        <v>62</v>
      </c>
      <c r="U82" s="10" t="s">
        <v>77</v>
      </c>
      <c r="V82" s="11" t="s">
        <v>64</v>
      </c>
      <c r="W82" s="11" t="s">
        <v>62</v>
      </c>
      <c r="X82" s="11" t="s">
        <v>62</v>
      </c>
      <c r="Y82" s="10" t="s">
        <v>239</v>
      </c>
      <c r="Z82" s="10" t="s">
        <v>240</v>
      </c>
      <c r="AA82" s="10" t="s">
        <v>227</v>
      </c>
      <c r="AB82" s="10" t="s">
        <v>73</v>
      </c>
      <c r="AC82" s="13">
        <v>2</v>
      </c>
      <c r="AD82" s="13" t="e">
        <v>#DIV/0!</v>
      </c>
      <c r="AE82" s="13">
        <v>1</v>
      </c>
      <c r="AF82" s="13" t="e">
        <v>#DIV/0!</v>
      </c>
      <c r="AG82" s="13">
        <v>1</v>
      </c>
      <c r="AH82" s="10" t="s">
        <v>70</v>
      </c>
      <c r="AI82" s="10" t="e">
        <v>#VALUE!</v>
      </c>
      <c r="AJ8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82" s="11" t="s">
        <v>65</v>
      </c>
      <c r="AL82" s="11" t="s">
        <v>53</v>
      </c>
    </row>
    <row r="83" spans="1:38" ht="409.5" x14ac:dyDescent="0.75">
      <c r="A83" s="7">
        <f t="shared" si="1"/>
        <v>77</v>
      </c>
      <c r="B83" s="19" t="s">
        <v>49</v>
      </c>
      <c r="C83" s="10" t="s">
        <v>233</v>
      </c>
      <c r="D83" s="18" t="e">
        <v>#VALUE!</v>
      </c>
      <c r="E83" s="18" t="str">
        <f>+IF(OR(Tabla233[[#This Row],[Área/Dependencia]]="Subdirección de Sistemas Integrados",Tabla233[[#This Row],[Área/Dependencia]]="Subdirección de Recursos Tecnológicos"),"X","")</f>
        <v/>
      </c>
      <c r="F83" s="18" t="e">
        <f>+CONCATENATE(Tabla233[[#This Row],[Tipo de Proceso]],Tabla233[[#This Row],[Columna4]])</f>
        <v>#VALUE!</v>
      </c>
      <c r="G83" s="10" t="s">
        <v>234</v>
      </c>
      <c r="H83" s="10" t="s">
        <v>235</v>
      </c>
      <c r="I83" s="10" t="s">
        <v>53</v>
      </c>
      <c r="J83" s="10" t="s">
        <v>296</v>
      </c>
      <c r="K83" s="10"/>
      <c r="L83" s="10"/>
      <c r="M83" s="10" t="s">
        <v>279</v>
      </c>
      <c r="N83" s="20" t="s">
        <v>297</v>
      </c>
      <c r="O83" s="11" t="s">
        <v>238</v>
      </c>
      <c r="P83" s="10" t="s">
        <v>84</v>
      </c>
      <c r="Q83" s="10" t="s">
        <v>60</v>
      </c>
      <c r="R83" s="10" t="e">
        <v>#REF!</v>
      </c>
      <c r="S83" s="10" t="s">
        <v>61</v>
      </c>
      <c r="T83" s="10" t="s">
        <v>62</v>
      </c>
      <c r="U83" s="10" t="s">
        <v>77</v>
      </c>
      <c r="V83" s="11" t="s">
        <v>64</v>
      </c>
      <c r="W83" s="11" t="s">
        <v>62</v>
      </c>
      <c r="X83" s="11" t="s">
        <v>62</v>
      </c>
      <c r="Y83" s="10" t="s">
        <v>239</v>
      </c>
      <c r="Z83" s="10" t="s">
        <v>240</v>
      </c>
      <c r="AA83" s="10" t="s">
        <v>227</v>
      </c>
      <c r="AB83" s="10" t="s">
        <v>62</v>
      </c>
      <c r="AC83" s="13">
        <v>1</v>
      </c>
      <c r="AD83" s="13" t="e">
        <v>#DIV/0!</v>
      </c>
      <c r="AE83" s="13">
        <v>1</v>
      </c>
      <c r="AF83" s="13" t="e">
        <v>#DIV/0!</v>
      </c>
      <c r="AG83" s="13">
        <v>1</v>
      </c>
      <c r="AH83" s="10" t="s">
        <v>70</v>
      </c>
      <c r="AI83" s="10" t="e">
        <v>#VALUE!</v>
      </c>
      <c r="AJ8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83" s="11" t="s">
        <v>65</v>
      </c>
      <c r="AL83" s="26" t="s">
        <v>53</v>
      </c>
    </row>
    <row r="84" spans="1:38" ht="409.5" x14ac:dyDescent="0.75">
      <c r="A84" s="7">
        <f t="shared" si="1"/>
        <v>78</v>
      </c>
      <c r="B84" s="19" t="s">
        <v>49</v>
      </c>
      <c r="C84" s="10" t="s">
        <v>233</v>
      </c>
      <c r="D84" s="18" t="e">
        <v>#VALUE!</v>
      </c>
      <c r="E84" s="18" t="str">
        <f>+IF(OR(Tabla233[[#This Row],[Área/Dependencia]]="Subdirección de Sistemas Integrados",Tabla233[[#This Row],[Área/Dependencia]]="Subdirección de Recursos Tecnológicos"),"X","")</f>
        <v/>
      </c>
      <c r="F84" s="18" t="e">
        <f>+CONCATENATE(Tabla233[[#This Row],[Tipo de Proceso]],Tabla233[[#This Row],[Columna4]])</f>
        <v>#VALUE!</v>
      </c>
      <c r="G84" s="10" t="s">
        <v>234</v>
      </c>
      <c r="H84" s="10" t="s">
        <v>235</v>
      </c>
      <c r="I84" s="10" t="s">
        <v>53</v>
      </c>
      <c r="J84" s="10" t="s">
        <v>298</v>
      </c>
      <c r="K84" s="10"/>
      <c r="L84" s="10"/>
      <c r="M84" s="10" t="s">
        <v>55</v>
      </c>
      <c r="N84" s="20" t="s">
        <v>299</v>
      </c>
      <c r="O84" s="11" t="s">
        <v>238</v>
      </c>
      <c r="P84" s="10" t="s">
        <v>84</v>
      </c>
      <c r="Q84" s="10" t="s">
        <v>60</v>
      </c>
      <c r="R84" s="10" t="e">
        <v>#REF!</v>
      </c>
      <c r="S84" s="10" t="s">
        <v>61</v>
      </c>
      <c r="T84" s="10" t="s">
        <v>62</v>
      </c>
      <c r="U84" s="10" t="s">
        <v>77</v>
      </c>
      <c r="V84" s="11" t="s">
        <v>64</v>
      </c>
      <c r="W84" s="11" t="s">
        <v>62</v>
      </c>
      <c r="X84" s="11" t="s">
        <v>62</v>
      </c>
      <c r="Y84" s="10" t="s">
        <v>239</v>
      </c>
      <c r="Z84" s="10" t="s">
        <v>240</v>
      </c>
      <c r="AA84" s="10" t="s">
        <v>62</v>
      </c>
      <c r="AB84" s="10" t="s">
        <v>73</v>
      </c>
      <c r="AC84" s="13">
        <v>1</v>
      </c>
      <c r="AD84" s="13" t="e">
        <v>#DIV/0!</v>
      </c>
      <c r="AE84" s="13">
        <v>1</v>
      </c>
      <c r="AF84" s="13" t="e">
        <v>#DIV/0!</v>
      </c>
      <c r="AG84" s="13">
        <v>1</v>
      </c>
      <c r="AH84" s="10" t="s">
        <v>70</v>
      </c>
      <c r="AI84" s="10" t="e">
        <v>#VALUE!</v>
      </c>
      <c r="AJ8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84" s="11" t="s">
        <v>65</v>
      </c>
      <c r="AL84" s="11" t="s">
        <v>53</v>
      </c>
    </row>
    <row r="85" spans="1:38" ht="409.5" x14ac:dyDescent="0.75">
      <c r="A85" s="7">
        <f t="shared" si="1"/>
        <v>79</v>
      </c>
      <c r="B85" s="19" t="s">
        <v>49</v>
      </c>
      <c r="C85" s="10" t="s">
        <v>233</v>
      </c>
      <c r="D85" s="18" t="e">
        <v>#VALUE!</v>
      </c>
      <c r="E85" s="18" t="str">
        <f>+IF(OR(Tabla233[[#This Row],[Área/Dependencia]]="Subdirección de Sistemas Integrados",Tabla233[[#This Row],[Área/Dependencia]]="Subdirección de Recursos Tecnológicos"),"X","")</f>
        <v/>
      </c>
      <c r="F85" s="18" t="e">
        <f>+CONCATENATE(Tabla233[[#This Row],[Tipo de Proceso]],Tabla233[[#This Row],[Columna4]])</f>
        <v>#VALUE!</v>
      </c>
      <c r="G85" s="10" t="s">
        <v>234</v>
      </c>
      <c r="H85" s="10" t="s">
        <v>235</v>
      </c>
      <c r="I85" s="10" t="s">
        <v>53</v>
      </c>
      <c r="J85" s="10" t="s">
        <v>300</v>
      </c>
      <c r="K85" s="10"/>
      <c r="L85" s="10"/>
      <c r="M85" s="10" t="s">
        <v>55</v>
      </c>
      <c r="N85" s="20" t="s">
        <v>301</v>
      </c>
      <c r="O85" s="11" t="s">
        <v>58</v>
      </c>
      <c r="P85" s="10" t="s">
        <v>59</v>
      </c>
      <c r="Q85" s="10" t="s">
        <v>60</v>
      </c>
      <c r="R85" s="10" t="e">
        <v>#REF!</v>
      </c>
      <c r="S85" s="10" t="s">
        <v>61</v>
      </c>
      <c r="T85" s="10" t="s">
        <v>62</v>
      </c>
      <c r="U85" s="10" t="s">
        <v>77</v>
      </c>
      <c r="V85" s="11" t="s">
        <v>64</v>
      </c>
      <c r="W85" s="11" t="s">
        <v>62</v>
      </c>
      <c r="X85" s="11" t="s">
        <v>62</v>
      </c>
      <c r="Y85" s="10" t="s">
        <v>239</v>
      </c>
      <c r="Z85" s="10" t="s">
        <v>240</v>
      </c>
      <c r="AA85" s="10" t="s">
        <v>62</v>
      </c>
      <c r="AB85" s="10" t="s">
        <v>73</v>
      </c>
      <c r="AC85" s="13">
        <v>2</v>
      </c>
      <c r="AD85" s="13" t="e">
        <v>#DIV/0!</v>
      </c>
      <c r="AE85" s="13">
        <v>1</v>
      </c>
      <c r="AF85" s="13" t="e">
        <v>#DIV/0!</v>
      </c>
      <c r="AG85" s="13">
        <v>1</v>
      </c>
      <c r="AH85" s="10" t="s">
        <v>70</v>
      </c>
      <c r="AI85" s="10" t="e">
        <v>#VALUE!</v>
      </c>
      <c r="AJ8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85" s="11" t="s">
        <v>65</v>
      </c>
      <c r="AL85" s="26" t="s">
        <v>53</v>
      </c>
    </row>
    <row r="86" spans="1:38" ht="409.5" x14ac:dyDescent="0.75">
      <c r="A86" s="7">
        <f t="shared" si="1"/>
        <v>80</v>
      </c>
      <c r="B86" s="27" t="s">
        <v>49</v>
      </c>
      <c r="C86" s="15" t="s">
        <v>233</v>
      </c>
      <c r="D86" s="28" t="e">
        <v>#VALUE!</v>
      </c>
      <c r="E86" s="28" t="str">
        <f>+IF(OR(Tabla233[[#This Row],[Área/Dependencia]]="Subdirección de Sistemas Integrados",Tabla233[[#This Row],[Área/Dependencia]]="Subdirección de Recursos Tecnológicos"),"X","")</f>
        <v/>
      </c>
      <c r="F86" s="28" t="e">
        <f>+CONCATENATE(Tabla233[[#This Row],[Tipo de Proceso]],Tabla233[[#This Row],[Columna4]])</f>
        <v>#VALUE!</v>
      </c>
      <c r="G86" s="15" t="s">
        <v>234</v>
      </c>
      <c r="H86" s="15" t="s">
        <v>235</v>
      </c>
      <c r="I86" s="10" t="s">
        <v>53</v>
      </c>
      <c r="J86" s="15" t="s">
        <v>302</v>
      </c>
      <c r="K86" s="15"/>
      <c r="L86" s="15"/>
      <c r="M86" s="15" t="s">
        <v>55</v>
      </c>
      <c r="N86" s="21" t="s">
        <v>303</v>
      </c>
      <c r="O86" s="16" t="s">
        <v>58</v>
      </c>
      <c r="P86" s="10" t="s">
        <v>59</v>
      </c>
      <c r="Q86" s="15" t="s">
        <v>60</v>
      </c>
      <c r="R86" s="15" t="e">
        <v>#REF!</v>
      </c>
      <c r="S86" s="15" t="s">
        <v>61</v>
      </c>
      <c r="T86" s="15" t="s">
        <v>62</v>
      </c>
      <c r="U86" s="15" t="s">
        <v>77</v>
      </c>
      <c r="V86" s="16" t="s">
        <v>64</v>
      </c>
      <c r="W86" s="16" t="s">
        <v>62</v>
      </c>
      <c r="X86" s="16" t="s">
        <v>62</v>
      </c>
      <c r="Y86" s="15" t="s">
        <v>239</v>
      </c>
      <c r="Z86" s="15" t="s">
        <v>240</v>
      </c>
      <c r="AA86" s="15" t="s">
        <v>62</v>
      </c>
      <c r="AB86" s="15" t="s">
        <v>73</v>
      </c>
      <c r="AC86" s="17">
        <v>1</v>
      </c>
      <c r="AD86" s="17" t="e">
        <v>#DIV/0!</v>
      </c>
      <c r="AE86" s="17">
        <v>1</v>
      </c>
      <c r="AF86" s="17" t="e">
        <v>#DIV/0!</v>
      </c>
      <c r="AG86" s="17">
        <v>1</v>
      </c>
      <c r="AH86" s="15" t="s">
        <v>70</v>
      </c>
      <c r="AI86" s="15" t="e">
        <v>#VALUE!</v>
      </c>
      <c r="AJ8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86" s="16" t="s">
        <v>65</v>
      </c>
      <c r="AL86" s="11" t="s">
        <v>53</v>
      </c>
    </row>
    <row r="87" spans="1:38" ht="409.5" x14ac:dyDescent="0.75">
      <c r="A87" s="7">
        <f t="shared" si="1"/>
        <v>81</v>
      </c>
      <c r="B87" s="19" t="s">
        <v>49</v>
      </c>
      <c r="C87" s="10" t="s">
        <v>233</v>
      </c>
      <c r="D87" s="18" t="e">
        <v>#VALUE!</v>
      </c>
      <c r="E87" s="18" t="str">
        <f>+IF(OR(Tabla233[[#This Row],[Área/Dependencia]]="Subdirección de Sistemas Integrados",Tabla233[[#This Row],[Área/Dependencia]]="Subdirección de Recursos Tecnológicos"),"X","")</f>
        <v/>
      </c>
      <c r="F87" s="18" t="e">
        <f>+CONCATENATE(Tabla233[[#This Row],[Tipo de Proceso]],Tabla233[[#This Row],[Columna4]])</f>
        <v>#VALUE!</v>
      </c>
      <c r="G87" s="10" t="s">
        <v>234</v>
      </c>
      <c r="H87" s="10" t="s">
        <v>260</v>
      </c>
      <c r="I87" s="10" t="s">
        <v>53</v>
      </c>
      <c r="J87" s="10" t="s">
        <v>304</v>
      </c>
      <c r="K87" s="10"/>
      <c r="L87" s="10"/>
      <c r="M87" s="10" t="s">
        <v>56</v>
      </c>
      <c r="N87" s="20" t="s">
        <v>305</v>
      </c>
      <c r="O87" s="11" t="s">
        <v>58</v>
      </c>
      <c r="P87" s="10" t="s">
        <v>59</v>
      </c>
      <c r="Q87" s="10" t="s">
        <v>60</v>
      </c>
      <c r="R87" s="10" t="e">
        <v>#REF!</v>
      </c>
      <c r="S87" s="10" t="s">
        <v>61</v>
      </c>
      <c r="T87" s="10" t="s">
        <v>62</v>
      </c>
      <c r="U87" s="10" t="s">
        <v>77</v>
      </c>
      <c r="V87" s="11" t="s">
        <v>64</v>
      </c>
      <c r="W87" s="11" t="s">
        <v>62</v>
      </c>
      <c r="X87" s="11" t="s">
        <v>62</v>
      </c>
      <c r="Y87" s="10" t="s">
        <v>239</v>
      </c>
      <c r="Z87" s="10" t="s">
        <v>240</v>
      </c>
      <c r="AA87" s="10" t="s">
        <v>227</v>
      </c>
      <c r="AB87" s="10" t="s">
        <v>73</v>
      </c>
      <c r="AC87" s="13">
        <v>2</v>
      </c>
      <c r="AD87" s="13" t="e">
        <v>#DIV/0!</v>
      </c>
      <c r="AE87" s="13">
        <v>1</v>
      </c>
      <c r="AF87" s="13" t="e">
        <v>#DIV/0!</v>
      </c>
      <c r="AG87" s="13">
        <v>1</v>
      </c>
      <c r="AH87" s="10" t="s">
        <v>70</v>
      </c>
      <c r="AI87" s="10" t="e">
        <v>#VALUE!</v>
      </c>
      <c r="AJ8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87" s="11" t="s">
        <v>65</v>
      </c>
      <c r="AL87" s="11" t="s">
        <v>53</v>
      </c>
    </row>
    <row r="88" spans="1:38" ht="409.5" x14ac:dyDescent="0.75">
      <c r="A88" s="7">
        <f t="shared" si="1"/>
        <v>82</v>
      </c>
      <c r="B88" s="19" t="s">
        <v>49</v>
      </c>
      <c r="C88" s="10" t="s">
        <v>233</v>
      </c>
      <c r="D88" s="18" t="e">
        <v>#VALUE!</v>
      </c>
      <c r="E88" s="18" t="str">
        <f>+IF(OR(Tabla233[[#This Row],[Área/Dependencia]]="Subdirección de Sistemas Integrados",Tabla233[[#This Row],[Área/Dependencia]]="Subdirección de Recursos Tecnológicos"),"X","")</f>
        <v/>
      </c>
      <c r="F88" s="18" t="e">
        <f>+CONCATENATE(Tabla233[[#This Row],[Tipo de Proceso]],Tabla233[[#This Row],[Columna4]])</f>
        <v>#VALUE!</v>
      </c>
      <c r="G88" s="10" t="s">
        <v>234</v>
      </c>
      <c r="H88" s="10" t="s">
        <v>235</v>
      </c>
      <c r="I88" s="10" t="s">
        <v>53</v>
      </c>
      <c r="J88" s="10" t="s">
        <v>306</v>
      </c>
      <c r="K88" s="10"/>
      <c r="L88" s="10"/>
      <c r="M88" s="10" t="s">
        <v>56</v>
      </c>
      <c r="N88" s="20" t="s">
        <v>307</v>
      </c>
      <c r="O88" s="11" t="s">
        <v>238</v>
      </c>
      <c r="P88" s="10" t="s">
        <v>84</v>
      </c>
      <c r="Q88" s="10" t="s">
        <v>60</v>
      </c>
      <c r="R88" s="10" t="e">
        <v>#REF!</v>
      </c>
      <c r="S88" s="10" t="s">
        <v>61</v>
      </c>
      <c r="T88" s="10" t="s">
        <v>62</v>
      </c>
      <c r="U88" s="10" t="s">
        <v>77</v>
      </c>
      <c r="V88" s="11" t="s">
        <v>64</v>
      </c>
      <c r="W88" s="11" t="s">
        <v>62</v>
      </c>
      <c r="X88" s="11" t="s">
        <v>62</v>
      </c>
      <c r="Y88" s="10" t="s">
        <v>239</v>
      </c>
      <c r="Z88" s="10" t="s">
        <v>240</v>
      </c>
      <c r="AA88" s="10" t="s">
        <v>227</v>
      </c>
      <c r="AB88" s="10" t="s">
        <v>73</v>
      </c>
      <c r="AC88" s="13">
        <v>1</v>
      </c>
      <c r="AD88" s="13" t="e">
        <v>#DIV/0!</v>
      </c>
      <c r="AE88" s="13">
        <v>1</v>
      </c>
      <c r="AF88" s="13" t="e">
        <v>#DIV/0!</v>
      </c>
      <c r="AG88" s="13">
        <v>1</v>
      </c>
      <c r="AH88" s="10" t="s">
        <v>70</v>
      </c>
      <c r="AI88" s="10" t="e">
        <v>#VALUE!</v>
      </c>
      <c r="AJ8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88" s="11" t="s">
        <v>65</v>
      </c>
      <c r="AL88" s="26" t="s">
        <v>53</v>
      </c>
    </row>
    <row r="89" spans="1:38" ht="409.5" x14ac:dyDescent="0.75">
      <c r="A89" s="7">
        <f t="shared" si="1"/>
        <v>83</v>
      </c>
      <c r="B89" s="19" t="s">
        <v>49</v>
      </c>
      <c r="C89" s="10" t="s">
        <v>233</v>
      </c>
      <c r="D89" s="18" t="e">
        <v>#VALUE!</v>
      </c>
      <c r="E89" s="18" t="str">
        <f>+IF(OR(Tabla233[[#This Row],[Área/Dependencia]]="Subdirección de Sistemas Integrados",Tabla233[[#This Row],[Área/Dependencia]]="Subdirección de Recursos Tecnológicos"),"X","")</f>
        <v/>
      </c>
      <c r="F89" s="18" t="e">
        <f>+CONCATENATE(Tabla233[[#This Row],[Tipo de Proceso]],Tabla233[[#This Row],[Columna4]])</f>
        <v>#VALUE!</v>
      </c>
      <c r="G89" s="10" t="s">
        <v>234</v>
      </c>
      <c r="H89" s="10" t="s">
        <v>235</v>
      </c>
      <c r="I89" s="10" t="s">
        <v>53</v>
      </c>
      <c r="J89" s="10" t="s">
        <v>308</v>
      </c>
      <c r="K89" s="10"/>
      <c r="L89" s="10"/>
      <c r="M89" s="10" t="s">
        <v>55</v>
      </c>
      <c r="N89" s="20" t="s">
        <v>309</v>
      </c>
      <c r="O89" s="11" t="s">
        <v>58</v>
      </c>
      <c r="P89" s="10" t="s">
        <v>59</v>
      </c>
      <c r="Q89" s="10" t="s">
        <v>60</v>
      </c>
      <c r="R89" s="10" t="e">
        <v>#REF!</v>
      </c>
      <c r="S89" s="10" t="s">
        <v>61</v>
      </c>
      <c r="T89" s="10" t="s">
        <v>62</v>
      </c>
      <c r="U89" s="10" t="s">
        <v>97</v>
      </c>
      <c r="V89" s="11" t="s">
        <v>64</v>
      </c>
      <c r="W89" s="11" t="s">
        <v>62</v>
      </c>
      <c r="X89" s="11" t="s">
        <v>62</v>
      </c>
      <c r="Y89" s="10" t="s">
        <v>239</v>
      </c>
      <c r="Z89" s="10" t="s">
        <v>240</v>
      </c>
      <c r="AA89" s="10" t="s">
        <v>62</v>
      </c>
      <c r="AB89" s="10" t="s">
        <v>73</v>
      </c>
      <c r="AC89" s="13">
        <v>1</v>
      </c>
      <c r="AD89" s="13" t="e">
        <v>#DIV/0!</v>
      </c>
      <c r="AE89" s="13">
        <v>1</v>
      </c>
      <c r="AF89" s="13" t="e">
        <v>#DIV/0!</v>
      </c>
      <c r="AG89" s="13">
        <v>2</v>
      </c>
      <c r="AH89" s="10" t="s">
        <v>70</v>
      </c>
      <c r="AI89" s="10" t="e">
        <v>#VALUE!</v>
      </c>
      <c r="AJ8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89" s="11" t="s">
        <v>65</v>
      </c>
      <c r="AL89" s="26" t="s">
        <v>53</v>
      </c>
    </row>
    <row r="90" spans="1:38" ht="409.5" x14ac:dyDescent="0.75">
      <c r="A90" s="7">
        <f t="shared" si="1"/>
        <v>84</v>
      </c>
      <c r="B90" s="19" t="s">
        <v>49</v>
      </c>
      <c r="C90" s="10" t="s">
        <v>233</v>
      </c>
      <c r="D90" s="18" t="e">
        <v>#VALUE!</v>
      </c>
      <c r="E90" s="18" t="str">
        <f>+IF(OR(Tabla233[[#This Row],[Área/Dependencia]]="Subdirección de Sistemas Integrados",Tabla233[[#This Row],[Área/Dependencia]]="Subdirección de Recursos Tecnológicos"),"X","")</f>
        <v/>
      </c>
      <c r="F90" s="18" t="e">
        <f>+CONCATENATE(Tabla233[[#This Row],[Tipo de Proceso]],Tabla233[[#This Row],[Columna4]])</f>
        <v>#VALUE!</v>
      </c>
      <c r="G90" s="10" t="s">
        <v>234</v>
      </c>
      <c r="H90" s="10" t="s">
        <v>235</v>
      </c>
      <c r="I90" s="10" t="s">
        <v>53</v>
      </c>
      <c r="J90" s="10" t="s">
        <v>310</v>
      </c>
      <c r="K90" s="10"/>
      <c r="L90" s="10"/>
      <c r="M90" s="10" t="s">
        <v>55</v>
      </c>
      <c r="N90" s="20" t="s">
        <v>311</v>
      </c>
      <c r="O90" s="11" t="s">
        <v>58</v>
      </c>
      <c r="P90" s="10" t="s">
        <v>59</v>
      </c>
      <c r="Q90" s="10" t="s">
        <v>60</v>
      </c>
      <c r="R90" s="10" t="e">
        <v>#REF!</v>
      </c>
      <c r="S90" s="10" t="s">
        <v>61</v>
      </c>
      <c r="T90" s="10" t="s">
        <v>62</v>
      </c>
      <c r="U90" s="10" t="s">
        <v>77</v>
      </c>
      <c r="V90" s="11" t="s">
        <v>64</v>
      </c>
      <c r="W90" s="11" t="s">
        <v>62</v>
      </c>
      <c r="X90" s="11" t="s">
        <v>62</v>
      </c>
      <c r="Y90" s="10" t="s">
        <v>239</v>
      </c>
      <c r="Z90" s="10" t="s">
        <v>240</v>
      </c>
      <c r="AA90" s="10" t="s">
        <v>62</v>
      </c>
      <c r="AB90" s="10" t="s">
        <v>73</v>
      </c>
      <c r="AC90" s="13">
        <v>2</v>
      </c>
      <c r="AD90" s="13" t="e">
        <v>#DIV/0!</v>
      </c>
      <c r="AE90" s="13">
        <v>1</v>
      </c>
      <c r="AF90" s="13" t="e">
        <v>#DIV/0!</v>
      </c>
      <c r="AG90" s="13">
        <v>1</v>
      </c>
      <c r="AH90" s="10" t="s">
        <v>70</v>
      </c>
      <c r="AI90" s="10" t="e">
        <v>#VALUE!</v>
      </c>
      <c r="AJ9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90" s="11" t="s">
        <v>65</v>
      </c>
      <c r="AL90" s="26" t="s">
        <v>53</v>
      </c>
    </row>
    <row r="91" spans="1:38" ht="409.5" x14ac:dyDescent="0.75">
      <c r="A91" s="7">
        <f t="shared" si="1"/>
        <v>85</v>
      </c>
      <c r="B91" s="19" t="s">
        <v>49</v>
      </c>
      <c r="C91" s="10" t="s">
        <v>233</v>
      </c>
      <c r="D91" s="18" t="e">
        <v>#VALUE!</v>
      </c>
      <c r="E91" s="18" t="str">
        <f>+IF(OR(Tabla233[[#This Row],[Área/Dependencia]]="Subdirección de Sistemas Integrados",Tabla233[[#This Row],[Área/Dependencia]]="Subdirección de Recursos Tecnológicos"),"X","")</f>
        <v/>
      </c>
      <c r="F91" s="18" t="e">
        <f>+CONCATENATE(Tabla233[[#This Row],[Tipo de Proceso]],Tabla233[[#This Row],[Columna4]])</f>
        <v>#VALUE!</v>
      </c>
      <c r="G91" s="10" t="s">
        <v>234</v>
      </c>
      <c r="H91" s="10" t="s">
        <v>235</v>
      </c>
      <c r="I91" s="10" t="s">
        <v>53</v>
      </c>
      <c r="J91" s="10" t="s">
        <v>312</v>
      </c>
      <c r="K91" s="10"/>
      <c r="L91" s="10"/>
      <c r="M91" s="10" t="s">
        <v>55</v>
      </c>
      <c r="N91" s="20" t="s">
        <v>313</v>
      </c>
      <c r="O91" s="11" t="s">
        <v>58</v>
      </c>
      <c r="P91" s="10" t="s">
        <v>59</v>
      </c>
      <c r="Q91" s="10" t="s">
        <v>60</v>
      </c>
      <c r="R91" s="10" t="e">
        <v>#REF!</v>
      </c>
      <c r="S91" s="10" t="s">
        <v>61</v>
      </c>
      <c r="T91" s="10" t="s">
        <v>62</v>
      </c>
      <c r="U91" s="10" t="s">
        <v>77</v>
      </c>
      <c r="V91" s="11" t="s">
        <v>64</v>
      </c>
      <c r="W91" s="11" t="s">
        <v>62</v>
      </c>
      <c r="X91" s="11" t="s">
        <v>62</v>
      </c>
      <c r="Y91" s="10" t="s">
        <v>239</v>
      </c>
      <c r="Z91" s="10" t="s">
        <v>240</v>
      </c>
      <c r="AA91" s="10" t="s">
        <v>62</v>
      </c>
      <c r="AB91" s="10" t="s">
        <v>73</v>
      </c>
      <c r="AC91" s="13">
        <v>2</v>
      </c>
      <c r="AD91" s="13" t="e">
        <v>#DIV/0!</v>
      </c>
      <c r="AE91" s="13">
        <v>1</v>
      </c>
      <c r="AF91" s="13" t="e">
        <v>#DIV/0!</v>
      </c>
      <c r="AG91" s="13">
        <v>1</v>
      </c>
      <c r="AH91" s="10" t="s">
        <v>70</v>
      </c>
      <c r="AI91" s="10" t="e">
        <v>#VALUE!</v>
      </c>
      <c r="AJ9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91" s="11" t="s">
        <v>65</v>
      </c>
      <c r="AL91" s="11" t="s">
        <v>53</v>
      </c>
    </row>
    <row r="92" spans="1:38" ht="409.5" x14ac:dyDescent="0.75">
      <c r="A92" s="7">
        <f t="shared" si="1"/>
        <v>86</v>
      </c>
      <c r="B92" s="19" t="s">
        <v>49</v>
      </c>
      <c r="C92" s="10" t="s">
        <v>233</v>
      </c>
      <c r="D92" s="18" t="e">
        <v>#VALUE!</v>
      </c>
      <c r="E92" s="18" t="str">
        <f>+IF(OR(Tabla233[[#This Row],[Área/Dependencia]]="Subdirección de Sistemas Integrados",Tabla233[[#This Row],[Área/Dependencia]]="Subdirección de Recursos Tecnológicos"),"X","")</f>
        <v/>
      </c>
      <c r="F92" s="18" t="e">
        <f>+CONCATENATE(Tabla233[[#This Row],[Tipo de Proceso]],Tabla233[[#This Row],[Columna4]])</f>
        <v>#VALUE!</v>
      </c>
      <c r="G92" s="10" t="s">
        <v>234</v>
      </c>
      <c r="H92" s="10" t="s">
        <v>235</v>
      </c>
      <c r="I92" s="10" t="s">
        <v>53</v>
      </c>
      <c r="J92" s="10" t="s">
        <v>314</v>
      </c>
      <c r="K92" s="10"/>
      <c r="L92" s="10"/>
      <c r="M92" s="10" t="s">
        <v>56</v>
      </c>
      <c r="N92" s="20" t="s">
        <v>315</v>
      </c>
      <c r="O92" s="11" t="s">
        <v>238</v>
      </c>
      <c r="P92" s="10" t="s">
        <v>84</v>
      </c>
      <c r="Q92" s="10" t="s">
        <v>60</v>
      </c>
      <c r="R92" s="10" t="e">
        <v>#REF!</v>
      </c>
      <c r="S92" s="10" t="s">
        <v>61</v>
      </c>
      <c r="T92" s="10" t="s">
        <v>62</v>
      </c>
      <c r="U92" s="10" t="s">
        <v>77</v>
      </c>
      <c r="V92" s="11" t="s">
        <v>64</v>
      </c>
      <c r="W92" s="11" t="s">
        <v>62</v>
      </c>
      <c r="X92" s="11" t="s">
        <v>62</v>
      </c>
      <c r="Y92" s="10" t="s">
        <v>239</v>
      </c>
      <c r="Z92" s="10" t="s">
        <v>240</v>
      </c>
      <c r="AA92" s="10" t="s">
        <v>227</v>
      </c>
      <c r="AB92" s="10" t="s">
        <v>73</v>
      </c>
      <c r="AC92" s="13">
        <v>1</v>
      </c>
      <c r="AD92" s="13" t="e">
        <v>#DIV/0!</v>
      </c>
      <c r="AE92" s="13">
        <v>1</v>
      </c>
      <c r="AF92" s="13" t="e">
        <v>#DIV/0!</v>
      </c>
      <c r="AG92" s="13">
        <v>1</v>
      </c>
      <c r="AH92" s="10" t="s">
        <v>70</v>
      </c>
      <c r="AI92" s="10" t="e">
        <v>#VALUE!</v>
      </c>
      <c r="AJ9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92" s="11" t="s">
        <v>65</v>
      </c>
      <c r="AL92" s="11" t="s">
        <v>53</v>
      </c>
    </row>
    <row r="93" spans="1:38" ht="409.5" x14ac:dyDescent="0.75">
      <c r="A93" s="7">
        <f t="shared" si="1"/>
        <v>87</v>
      </c>
      <c r="B93" s="19" t="s">
        <v>49</v>
      </c>
      <c r="C93" s="10" t="s">
        <v>233</v>
      </c>
      <c r="D93" s="18" t="e">
        <v>#VALUE!</v>
      </c>
      <c r="E93" s="18" t="str">
        <f>+IF(OR(Tabla233[[#This Row],[Área/Dependencia]]="Subdirección de Sistemas Integrados",Tabla233[[#This Row],[Área/Dependencia]]="Subdirección de Recursos Tecnológicos"),"X","")</f>
        <v/>
      </c>
      <c r="F93" s="18" t="e">
        <f>+CONCATENATE(Tabla233[[#This Row],[Tipo de Proceso]],Tabla233[[#This Row],[Columna4]])</f>
        <v>#VALUE!</v>
      </c>
      <c r="G93" s="10" t="s">
        <v>234</v>
      </c>
      <c r="H93" s="10" t="s">
        <v>235</v>
      </c>
      <c r="I93" s="10" t="s">
        <v>53</v>
      </c>
      <c r="J93" s="10" t="s">
        <v>316</v>
      </c>
      <c r="K93" s="10"/>
      <c r="L93" s="10"/>
      <c r="M93" s="10" t="s">
        <v>279</v>
      </c>
      <c r="N93" s="20" t="s">
        <v>317</v>
      </c>
      <c r="O93" s="11" t="s">
        <v>58</v>
      </c>
      <c r="P93" s="10" t="s">
        <v>59</v>
      </c>
      <c r="Q93" s="10" t="s">
        <v>60</v>
      </c>
      <c r="R93" s="10" t="e">
        <v>#REF!</v>
      </c>
      <c r="S93" s="10" t="s">
        <v>61</v>
      </c>
      <c r="T93" s="10" t="s">
        <v>62</v>
      </c>
      <c r="U93" s="10" t="s">
        <v>97</v>
      </c>
      <c r="V93" s="11" t="s">
        <v>64</v>
      </c>
      <c r="W93" s="11" t="s">
        <v>62</v>
      </c>
      <c r="X93" s="11" t="s">
        <v>62</v>
      </c>
      <c r="Y93" s="10" t="s">
        <v>239</v>
      </c>
      <c r="Z93" s="10" t="s">
        <v>240</v>
      </c>
      <c r="AA93" s="10" t="s">
        <v>227</v>
      </c>
      <c r="AB93" s="10" t="s">
        <v>62</v>
      </c>
      <c r="AC93" s="13">
        <v>1</v>
      </c>
      <c r="AD93" s="13" t="e">
        <v>#DIV/0!</v>
      </c>
      <c r="AE93" s="13">
        <v>1</v>
      </c>
      <c r="AF93" s="13" t="e">
        <v>#DIV/0!</v>
      </c>
      <c r="AG93" s="13">
        <v>2</v>
      </c>
      <c r="AH93" s="10" t="s">
        <v>70</v>
      </c>
      <c r="AI93" s="10" t="e">
        <v>#VALUE!</v>
      </c>
      <c r="AJ9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93" s="11" t="s">
        <v>65</v>
      </c>
      <c r="AL93" s="11" t="s">
        <v>53</v>
      </c>
    </row>
    <row r="94" spans="1:38" ht="409.5" x14ac:dyDescent="0.75">
      <c r="A94" s="7">
        <f t="shared" si="1"/>
        <v>88</v>
      </c>
      <c r="B94" s="19" t="s">
        <v>49</v>
      </c>
      <c r="C94" s="10" t="s">
        <v>233</v>
      </c>
      <c r="D94" s="18" t="e">
        <v>#VALUE!</v>
      </c>
      <c r="E94" s="18" t="str">
        <f>+IF(OR(Tabla233[[#This Row],[Área/Dependencia]]="Subdirección de Sistemas Integrados",Tabla233[[#This Row],[Área/Dependencia]]="Subdirección de Recursos Tecnológicos"),"X","")</f>
        <v/>
      </c>
      <c r="F94" s="18" t="e">
        <f>+CONCATENATE(Tabla233[[#This Row],[Tipo de Proceso]],Tabla233[[#This Row],[Columna4]])</f>
        <v>#VALUE!</v>
      </c>
      <c r="G94" s="10" t="s">
        <v>234</v>
      </c>
      <c r="H94" s="10" t="s">
        <v>235</v>
      </c>
      <c r="I94" s="10" t="s">
        <v>53</v>
      </c>
      <c r="J94" s="10" t="s">
        <v>318</v>
      </c>
      <c r="K94" s="10"/>
      <c r="L94" s="10"/>
      <c r="M94" s="10" t="s">
        <v>279</v>
      </c>
      <c r="N94" s="20" t="s">
        <v>319</v>
      </c>
      <c r="O94" s="11" t="s">
        <v>58</v>
      </c>
      <c r="P94" s="10" t="s">
        <v>59</v>
      </c>
      <c r="Q94" s="10" t="s">
        <v>60</v>
      </c>
      <c r="R94" s="10" t="e">
        <v>#REF!</v>
      </c>
      <c r="S94" s="10" t="s">
        <v>61</v>
      </c>
      <c r="T94" s="10" t="s">
        <v>62</v>
      </c>
      <c r="U94" s="10" t="s">
        <v>77</v>
      </c>
      <c r="V94" s="11" t="s">
        <v>64</v>
      </c>
      <c r="W94" s="11" t="s">
        <v>62</v>
      </c>
      <c r="X94" s="11" t="s">
        <v>62</v>
      </c>
      <c r="Y94" s="10" t="s">
        <v>239</v>
      </c>
      <c r="Z94" s="10" t="s">
        <v>240</v>
      </c>
      <c r="AA94" s="10" t="s">
        <v>227</v>
      </c>
      <c r="AB94" s="10" t="s">
        <v>62</v>
      </c>
      <c r="AC94" s="13">
        <v>2</v>
      </c>
      <c r="AD94" s="13" t="e">
        <v>#DIV/0!</v>
      </c>
      <c r="AE94" s="13">
        <v>1</v>
      </c>
      <c r="AF94" s="13" t="e">
        <v>#DIV/0!</v>
      </c>
      <c r="AG94" s="13">
        <v>1</v>
      </c>
      <c r="AH94" s="10" t="s">
        <v>70</v>
      </c>
      <c r="AI94" s="10" t="e">
        <v>#VALUE!</v>
      </c>
      <c r="AJ9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94" s="11" t="s">
        <v>65</v>
      </c>
      <c r="AL94" s="11" t="s">
        <v>53</v>
      </c>
    </row>
    <row r="95" spans="1:38" ht="409.5" x14ac:dyDescent="0.75">
      <c r="A95" s="7">
        <f t="shared" si="1"/>
        <v>89</v>
      </c>
      <c r="B95" s="19" t="s">
        <v>49</v>
      </c>
      <c r="C95" s="10" t="s">
        <v>233</v>
      </c>
      <c r="D95" s="18" t="e">
        <v>#VALUE!</v>
      </c>
      <c r="E95" s="18" t="str">
        <f>+IF(OR(Tabla233[[#This Row],[Área/Dependencia]]="Subdirección de Sistemas Integrados",Tabla233[[#This Row],[Área/Dependencia]]="Subdirección de Recursos Tecnológicos"),"X","")</f>
        <v/>
      </c>
      <c r="F95" s="18" t="e">
        <f>+CONCATENATE(Tabla233[[#This Row],[Tipo de Proceso]],Tabla233[[#This Row],[Columna4]])</f>
        <v>#VALUE!</v>
      </c>
      <c r="G95" s="10" t="s">
        <v>234</v>
      </c>
      <c r="H95" s="10" t="s">
        <v>235</v>
      </c>
      <c r="I95" s="10" t="s">
        <v>53</v>
      </c>
      <c r="J95" s="10" t="s">
        <v>320</v>
      </c>
      <c r="K95" s="10"/>
      <c r="L95" s="10"/>
      <c r="M95" s="10" t="s">
        <v>250</v>
      </c>
      <c r="N95" s="20" t="s">
        <v>251</v>
      </c>
      <c r="O95" s="11" t="s">
        <v>238</v>
      </c>
      <c r="P95" s="10" t="s">
        <v>84</v>
      </c>
      <c r="Q95" s="10" t="s">
        <v>60</v>
      </c>
      <c r="R95" s="10" t="e">
        <v>#REF!</v>
      </c>
      <c r="S95" s="10" t="s">
        <v>61</v>
      </c>
      <c r="T95" s="10" t="s">
        <v>62</v>
      </c>
      <c r="U95" s="10" t="s">
        <v>77</v>
      </c>
      <c r="V95" s="11" t="s">
        <v>64</v>
      </c>
      <c r="W95" s="11" t="s">
        <v>62</v>
      </c>
      <c r="X95" s="11" t="s">
        <v>62</v>
      </c>
      <c r="Y95" s="10" t="s">
        <v>239</v>
      </c>
      <c r="Z95" s="10" t="s">
        <v>240</v>
      </c>
      <c r="AA95" s="10" t="s">
        <v>227</v>
      </c>
      <c r="AB95" s="10" t="s">
        <v>62</v>
      </c>
      <c r="AC95" s="13">
        <v>1</v>
      </c>
      <c r="AD95" s="13" t="e">
        <v>#DIV/0!</v>
      </c>
      <c r="AE95" s="13">
        <v>1</v>
      </c>
      <c r="AF95" s="13" t="e">
        <v>#DIV/0!</v>
      </c>
      <c r="AG95" s="13">
        <v>1</v>
      </c>
      <c r="AH95" s="10" t="s">
        <v>70</v>
      </c>
      <c r="AI95" s="10" t="e">
        <v>#VALUE!</v>
      </c>
      <c r="AJ9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95" s="11" t="s">
        <v>65</v>
      </c>
      <c r="AL95" s="11" t="s">
        <v>53</v>
      </c>
    </row>
    <row r="96" spans="1:38" ht="409.5" x14ac:dyDescent="0.75">
      <c r="A96" s="7">
        <f t="shared" si="1"/>
        <v>90</v>
      </c>
      <c r="B96" s="19" t="s">
        <v>49</v>
      </c>
      <c r="C96" s="10" t="s">
        <v>233</v>
      </c>
      <c r="D96" s="18" t="e">
        <v>#VALUE!</v>
      </c>
      <c r="E96" s="18" t="str">
        <f>+IF(OR(Tabla233[[#This Row],[Área/Dependencia]]="Subdirección de Sistemas Integrados",Tabla233[[#This Row],[Área/Dependencia]]="Subdirección de Recursos Tecnológicos"),"X","")</f>
        <v/>
      </c>
      <c r="F96" s="18" t="e">
        <f>+CONCATENATE(Tabla233[[#This Row],[Tipo de Proceso]],Tabla233[[#This Row],[Columna4]])</f>
        <v>#VALUE!</v>
      </c>
      <c r="G96" s="10" t="s">
        <v>234</v>
      </c>
      <c r="H96" s="10" t="s">
        <v>260</v>
      </c>
      <c r="I96" s="10" t="s">
        <v>53</v>
      </c>
      <c r="J96" s="10" t="s">
        <v>321</v>
      </c>
      <c r="K96" s="10"/>
      <c r="L96" s="10"/>
      <c r="M96" s="10" t="s">
        <v>56</v>
      </c>
      <c r="N96" s="20" t="s">
        <v>305</v>
      </c>
      <c r="O96" s="11" t="s">
        <v>58</v>
      </c>
      <c r="P96" s="10" t="s">
        <v>59</v>
      </c>
      <c r="Q96" s="10" t="s">
        <v>60</v>
      </c>
      <c r="R96" s="10" t="e">
        <v>#REF!</v>
      </c>
      <c r="S96" s="10" t="s">
        <v>61</v>
      </c>
      <c r="T96" s="10" t="s">
        <v>62</v>
      </c>
      <c r="U96" s="10" t="s">
        <v>77</v>
      </c>
      <c r="V96" s="11" t="s">
        <v>64</v>
      </c>
      <c r="W96" s="11" t="s">
        <v>62</v>
      </c>
      <c r="X96" s="11" t="s">
        <v>62</v>
      </c>
      <c r="Y96" s="10" t="s">
        <v>239</v>
      </c>
      <c r="Z96" s="10" t="s">
        <v>240</v>
      </c>
      <c r="AA96" s="10" t="s">
        <v>227</v>
      </c>
      <c r="AB96" s="10" t="s">
        <v>73</v>
      </c>
      <c r="AC96" s="13">
        <v>2</v>
      </c>
      <c r="AD96" s="13" t="e">
        <v>#DIV/0!</v>
      </c>
      <c r="AE96" s="13">
        <v>1</v>
      </c>
      <c r="AF96" s="13" t="e">
        <v>#DIV/0!</v>
      </c>
      <c r="AG96" s="13">
        <v>1</v>
      </c>
      <c r="AH96" s="10" t="s">
        <v>70</v>
      </c>
      <c r="AI96" s="10" t="e">
        <v>#VALUE!</v>
      </c>
      <c r="AJ9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96" s="11" t="s">
        <v>65</v>
      </c>
      <c r="AL96" s="11" t="s">
        <v>53</v>
      </c>
    </row>
    <row r="97" spans="1:38" ht="409.5" x14ac:dyDescent="0.75">
      <c r="A97" s="7">
        <f t="shared" si="1"/>
        <v>91</v>
      </c>
      <c r="B97" s="19" t="s">
        <v>49</v>
      </c>
      <c r="C97" s="10" t="s">
        <v>233</v>
      </c>
      <c r="D97" s="18" t="e">
        <v>#VALUE!</v>
      </c>
      <c r="E97" s="18" t="str">
        <f>+IF(OR(Tabla233[[#This Row],[Área/Dependencia]]="Subdirección de Sistemas Integrados",Tabla233[[#This Row],[Área/Dependencia]]="Subdirección de Recursos Tecnológicos"),"X","")</f>
        <v/>
      </c>
      <c r="F97" s="18" t="e">
        <f>+CONCATENATE(Tabla233[[#This Row],[Tipo de Proceso]],Tabla233[[#This Row],[Columna4]])</f>
        <v>#VALUE!</v>
      </c>
      <c r="G97" s="10" t="s">
        <v>234</v>
      </c>
      <c r="H97" s="10" t="s">
        <v>235</v>
      </c>
      <c r="I97" s="10" t="s">
        <v>53</v>
      </c>
      <c r="J97" s="10" t="s">
        <v>322</v>
      </c>
      <c r="K97" s="10"/>
      <c r="L97" s="10"/>
      <c r="M97" s="10" t="s">
        <v>250</v>
      </c>
      <c r="N97" s="20" t="s">
        <v>323</v>
      </c>
      <c r="O97" s="11" t="s">
        <v>58</v>
      </c>
      <c r="P97" s="10" t="s">
        <v>59</v>
      </c>
      <c r="Q97" s="10" t="s">
        <v>60</v>
      </c>
      <c r="R97" s="10" t="e">
        <v>#REF!</v>
      </c>
      <c r="S97" s="10" t="s">
        <v>61</v>
      </c>
      <c r="T97" s="10" t="s">
        <v>62</v>
      </c>
      <c r="U97" s="10" t="s">
        <v>77</v>
      </c>
      <c r="V97" s="11" t="s">
        <v>64</v>
      </c>
      <c r="W97" s="11" t="s">
        <v>62</v>
      </c>
      <c r="X97" s="11" t="s">
        <v>62</v>
      </c>
      <c r="Y97" s="10" t="s">
        <v>239</v>
      </c>
      <c r="Z97" s="10" t="s">
        <v>240</v>
      </c>
      <c r="AA97" s="10" t="s">
        <v>227</v>
      </c>
      <c r="AB97" s="10" t="s">
        <v>62</v>
      </c>
      <c r="AC97" s="13">
        <v>2</v>
      </c>
      <c r="AD97" s="13" t="e">
        <v>#DIV/0!</v>
      </c>
      <c r="AE97" s="13">
        <v>1</v>
      </c>
      <c r="AF97" s="13" t="e">
        <v>#DIV/0!</v>
      </c>
      <c r="AG97" s="13">
        <v>1</v>
      </c>
      <c r="AH97" s="10" t="s">
        <v>70</v>
      </c>
      <c r="AI97" s="10" t="e">
        <v>#VALUE!</v>
      </c>
      <c r="AJ9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97" s="11" t="s">
        <v>65</v>
      </c>
      <c r="AL97" s="11" t="s">
        <v>53</v>
      </c>
    </row>
    <row r="98" spans="1:38" ht="409.5" x14ac:dyDescent="0.75">
      <c r="A98" s="7">
        <f t="shared" si="1"/>
        <v>92</v>
      </c>
      <c r="B98" s="19" t="s">
        <v>49</v>
      </c>
      <c r="C98" s="10" t="s">
        <v>233</v>
      </c>
      <c r="D98" s="18" t="e">
        <v>#VALUE!</v>
      </c>
      <c r="E98" s="18" t="str">
        <f>+IF(OR(Tabla233[[#This Row],[Área/Dependencia]]="Subdirección de Sistemas Integrados",Tabla233[[#This Row],[Área/Dependencia]]="Subdirección de Recursos Tecnológicos"),"X","")</f>
        <v/>
      </c>
      <c r="F98" s="18" t="e">
        <f>+CONCATENATE(Tabla233[[#This Row],[Tipo de Proceso]],Tabla233[[#This Row],[Columna4]])</f>
        <v>#VALUE!</v>
      </c>
      <c r="G98" s="10" t="s">
        <v>234</v>
      </c>
      <c r="H98" s="10" t="s">
        <v>235</v>
      </c>
      <c r="I98" s="10" t="s">
        <v>53</v>
      </c>
      <c r="J98" s="10" t="s">
        <v>324</v>
      </c>
      <c r="K98" s="10"/>
      <c r="L98" s="10"/>
      <c r="M98" s="10" t="s">
        <v>279</v>
      </c>
      <c r="N98" s="20" t="s">
        <v>325</v>
      </c>
      <c r="O98" s="11" t="s">
        <v>58</v>
      </c>
      <c r="P98" s="10" t="s">
        <v>59</v>
      </c>
      <c r="Q98" s="10" t="s">
        <v>60</v>
      </c>
      <c r="R98" s="10" t="e">
        <v>#REF!</v>
      </c>
      <c r="S98" s="10" t="s">
        <v>61</v>
      </c>
      <c r="T98" s="10" t="s">
        <v>62</v>
      </c>
      <c r="U98" s="10" t="s">
        <v>97</v>
      </c>
      <c r="V98" s="11" t="s">
        <v>64</v>
      </c>
      <c r="W98" s="11" t="s">
        <v>62</v>
      </c>
      <c r="X98" s="11" t="s">
        <v>62</v>
      </c>
      <c r="Y98" s="10" t="s">
        <v>239</v>
      </c>
      <c r="Z98" s="10" t="s">
        <v>240</v>
      </c>
      <c r="AA98" s="10" t="s">
        <v>227</v>
      </c>
      <c r="AB98" s="10" t="s">
        <v>62</v>
      </c>
      <c r="AC98" s="13">
        <v>2</v>
      </c>
      <c r="AD98" s="13" t="e">
        <v>#DIV/0!</v>
      </c>
      <c r="AE98" s="13">
        <v>1</v>
      </c>
      <c r="AF98" s="13" t="e">
        <v>#DIV/0!</v>
      </c>
      <c r="AG98" s="13">
        <v>2</v>
      </c>
      <c r="AH98" s="10" t="s">
        <v>70</v>
      </c>
      <c r="AI98" s="10" t="e">
        <v>#VALUE!</v>
      </c>
      <c r="AJ9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98" s="11" t="s">
        <v>65</v>
      </c>
      <c r="AL98" s="26" t="s">
        <v>53</v>
      </c>
    </row>
    <row r="99" spans="1:38" ht="409.5" x14ac:dyDescent="0.75">
      <c r="A99" s="7">
        <f t="shared" si="1"/>
        <v>93</v>
      </c>
      <c r="B99" s="19" t="s">
        <v>49</v>
      </c>
      <c r="C99" s="10" t="s">
        <v>233</v>
      </c>
      <c r="D99" s="18" t="e">
        <v>#VALUE!</v>
      </c>
      <c r="E99" s="18" t="str">
        <f>+IF(OR(Tabla233[[#This Row],[Área/Dependencia]]="Subdirección de Sistemas Integrados",Tabla233[[#This Row],[Área/Dependencia]]="Subdirección de Recursos Tecnológicos"),"X","")</f>
        <v/>
      </c>
      <c r="F99" s="18" t="e">
        <f>+CONCATENATE(Tabla233[[#This Row],[Tipo de Proceso]],Tabla233[[#This Row],[Columna4]])</f>
        <v>#VALUE!</v>
      </c>
      <c r="G99" s="10" t="s">
        <v>234</v>
      </c>
      <c r="H99" s="10" t="s">
        <v>235</v>
      </c>
      <c r="I99" s="10" t="s">
        <v>53</v>
      </c>
      <c r="J99" s="10" t="s">
        <v>326</v>
      </c>
      <c r="K99" s="10"/>
      <c r="L99" s="10"/>
      <c r="M99" s="10" t="s">
        <v>279</v>
      </c>
      <c r="N99" s="20" t="s">
        <v>297</v>
      </c>
      <c r="O99" s="11" t="s">
        <v>58</v>
      </c>
      <c r="P99" s="10" t="s">
        <v>59</v>
      </c>
      <c r="Q99" s="10" t="s">
        <v>60</v>
      </c>
      <c r="R99" s="10" t="e">
        <v>#REF!</v>
      </c>
      <c r="S99" s="10" t="s">
        <v>61</v>
      </c>
      <c r="T99" s="10" t="s">
        <v>62</v>
      </c>
      <c r="U99" s="10" t="s">
        <v>97</v>
      </c>
      <c r="V99" s="11" t="s">
        <v>64</v>
      </c>
      <c r="W99" s="11" t="s">
        <v>62</v>
      </c>
      <c r="X99" s="11" t="s">
        <v>62</v>
      </c>
      <c r="Y99" s="10" t="s">
        <v>239</v>
      </c>
      <c r="Z99" s="10" t="s">
        <v>240</v>
      </c>
      <c r="AA99" s="10" t="s">
        <v>227</v>
      </c>
      <c r="AB99" s="10" t="s">
        <v>62</v>
      </c>
      <c r="AC99" s="13">
        <v>2</v>
      </c>
      <c r="AD99" s="13" t="e">
        <v>#DIV/0!</v>
      </c>
      <c r="AE99" s="13">
        <v>1</v>
      </c>
      <c r="AF99" s="13" t="e">
        <v>#DIV/0!</v>
      </c>
      <c r="AG99" s="13">
        <v>2</v>
      </c>
      <c r="AH99" s="10" t="s">
        <v>70</v>
      </c>
      <c r="AI99" s="10" t="e">
        <v>#VALUE!</v>
      </c>
      <c r="AJ9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99" s="11" t="s">
        <v>65</v>
      </c>
      <c r="AL99" s="26" t="s">
        <v>53</v>
      </c>
    </row>
    <row r="100" spans="1:38" ht="409.5" x14ac:dyDescent="0.75">
      <c r="A100" s="7">
        <f t="shared" si="1"/>
        <v>94</v>
      </c>
      <c r="B100" s="19" t="s">
        <v>49</v>
      </c>
      <c r="C100" s="10" t="s">
        <v>233</v>
      </c>
      <c r="D100" s="18" t="e">
        <v>#VALUE!</v>
      </c>
      <c r="E100" s="18" t="str">
        <f>+IF(OR(Tabla233[[#This Row],[Área/Dependencia]]="Subdirección de Sistemas Integrados",Tabla233[[#This Row],[Área/Dependencia]]="Subdirección de Recursos Tecnológicos"),"X","")</f>
        <v/>
      </c>
      <c r="F100" s="18" t="e">
        <f>+CONCATENATE(Tabla233[[#This Row],[Tipo de Proceso]],Tabla233[[#This Row],[Columna4]])</f>
        <v>#VALUE!</v>
      </c>
      <c r="G100" s="10" t="s">
        <v>234</v>
      </c>
      <c r="H100" s="10" t="s">
        <v>235</v>
      </c>
      <c r="I100" s="10" t="s">
        <v>53</v>
      </c>
      <c r="J100" s="10" t="s">
        <v>327</v>
      </c>
      <c r="K100" s="10"/>
      <c r="L100" s="10"/>
      <c r="M100" s="10" t="s">
        <v>279</v>
      </c>
      <c r="N100" s="20" t="s">
        <v>297</v>
      </c>
      <c r="O100" s="11" t="s">
        <v>58</v>
      </c>
      <c r="P100" s="10" t="s">
        <v>59</v>
      </c>
      <c r="Q100" s="10" t="s">
        <v>60</v>
      </c>
      <c r="R100" s="10" t="e">
        <v>#REF!</v>
      </c>
      <c r="S100" s="10" t="s">
        <v>61</v>
      </c>
      <c r="T100" s="10" t="s">
        <v>62</v>
      </c>
      <c r="U100" s="10" t="s">
        <v>97</v>
      </c>
      <c r="V100" s="11" t="s">
        <v>64</v>
      </c>
      <c r="W100" s="11" t="s">
        <v>62</v>
      </c>
      <c r="X100" s="11" t="s">
        <v>62</v>
      </c>
      <c r="Y100" s="10" t="s">
        <v>239</v>
      </c>
      <c r="Z100" s="10" t="s">
        <v>240</v>
      </c>
      <c r="AA100" s="10" t="s">
        <v>227</v>
      </c>
      <c r="AB100" s="10" t="s">
        <v>62</v>
      </c>
      <c r="AC100" s="13">
        <v>2</v>
      </c>
      <c r="AD100" s="13" t="e">
        <v>#DIV/0!</v>
      </c>
      <c r="AE100" s="13">
        <v>1</v>
      </c>
      <c r="AF100" s="13" t="e">
        <v>#DIV/0!</v>
      </c>
      <c r="AG100" s="13">
        <v>2</v>
      </c>
      <c r="AH100" s="10" t="s">
        <v>70</v>
      </c>
      <c r="AI100" s="10" t="e">
        <v>#VALUE!</v>
      </c>
      <c r="AJ10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100" s="11" t="s">
        <v>65</v>
      </c>
      <c r="AL100" s="11" t="s">
        <v>53</v>
      </c>
    </row>
    <row r="101" spans="1:38" ht="409.5" x14ac:dyDescent="0.75">
      <c r="A101" s="7">
        <f t="shared" si="1"/>
        <v>95</v>
      </c>
      <c r="B101" s="19" t="s">
        <v>49</v>
      </c>
      <c r="C101" s="10" t="s">
        <v>233</v>
      </c>
      <c r="D101" s="18" t="e">
        <v>#VALUE!</v>
      </c>
      <c r="E101" s="18" t="str">
        <f>+IF(OR(Tabla233[[#This Row],[Área/Dependencia]]="Subdirección de Sistemas Integrados",Tabla233[[#This Row],[Área/Dependencia]]="Subdirección de Recursos Tecnológicos"),"X","")</f>
        <v/>
      </c>
      <c r="F101" s="18" t="e">
        <f>+CONCATENATE(Tabla233[[#This Row],[Tipo de Proceso]],Tabla233[[#This Row],[Columna4]])</f>
        <v>#VALUE!</v>
      </c>
      <c r="G101" s="10" t="s">
        <v>234</v>
      </c>
      <c r="H101" s="10" t="s">
        <v>235</v>
      </c>
      <c r="I101" s="10" t="s">
        <v>53</v>
      </c>
      <c r="J101" s="10" t="s">
        <v>328</v>
      </c>
      <c r="K101" s="10"/>
      <c r="L101" s="10"/>
      <c r="M101" s="10" t="s">
        <v>56</v>
      </c>
      <c r="N101" s="20" t="s">
        <v>329</v>
      </c>
      <c r="O101" s="11" t="s">
        <v>58</v>
      </c>
      <c r="P101" s="10" t="s">
        <v>59</v>
      </c>
      <c r="Q101" s="10" t="s">
        <v>281</v>
      </c>
      <c r="R101" s="10" t="e">
        <v>#REF!</v>
      </c>
      <c r="S101" s="10" t="s">
        <v>61</v>
      </c>
      <c r="T101" s="10" t="s">
        <v>62</v>
      </c>
      <c r="U101" s="10" t="s">
        <v>77</v>
      </c>
      <c r="V101" s="11" t="s">
        <v>64</v>
      </c>
      <c r="W101" s="11" t="s">
        <v>62</v>
      </c>
      <c r="X101" s="11" t="s">
        <v>62</v>
      </c>
      <c r="Y101" s="10" t="s">
        <v>239</v>
      </c>
      <c r="Z101" s="10" t="s">
        <v>240</v>
      </c>
      <c r="AA101" s="10" t="s">
        <v>227</v>
      </c>
      <c r="AB101" s="10" t="s">
        <v>73</v>
      </c>
      <c r="AC101" s="13">
        <v>1</v>
      </c>
      <c r="AD101" s="13" t="e">
        <v>#DIV/0!</v>
      </c>
      <c r="AE101" s="13">
        <v>1</v>
      </c>
      <c r="AF101" s="13" t="e">
        <v>#DIV/0!</v>
      </c>
      <c r="AG101" s="13">
        <v>1</v>
      </c>
      <c r="AH101" s="10" t="s">
        <v>70</v>
      </c>
      <c r="AI101" s="10" t="e">
        <v>#VALUE!</v>
      </c>
      <c r="AJ10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01" s="11" t="s">
        <v>65</v>
      </c>
      <c r="AL101" s="11" t="s">
        <v>53</v>
      </c>
    </row>
    <row r="102" spans="1:38" ht="409.5" x14ac:dyDescent="0.75">
      <c r="A102" s="7">
        <f t="shared" si="1"/>
        <v>96</v>
      </c>
      <c r="B102" s="19" t="s">
        <v>49</v>
      </c>
      <c r="C102" s="10" t="s">
        <v>233</v>
      </c>
      <c r="D102" s="18" t="e">
        <v>#VALUE!</v>
      </c>
      <c r="E102" s="18" t="str">
        <f>+IF(OR(Tabla233[[#This Row],[Área/Dependencia]]="Subdirección de Sistemas Integrados",Tabla233[[#This Row],[Área/Dependencia]]="Subdirección de Recursos Tecnológicos"),"X","")</f>
        <v/>
      </c>
      <c r="F102" s="18" t="e">
        <f>+CONCATENATE(Tabla233[[#This Row],[Tipo de Proceso]],Tabla233[[#This Row],[Columna4]])</f>
        <v>#VALUE!</v>
      </c>
      <c r="G102" s="10" t="s">
        <v>234</v>
      </c>
      <c r="H102" s="10" t="s">
        <v>235</v>
      </c>
      <c r="I102" s="10" t="s">
        <v>53</v>
      </c>
      <c r="J102" s="10" t="s">
        <v>330</v>
      </c>
      <c r="K102" s="10"/>
      <c r="L102" s="10"/>
      <c r="M102" s="10" t="s">
        <v>56</v>
      </c>
      <c r="N102" s="20" t="s">
        <v>331</v>
      </c>
      <c r="O102" s="11" t="s">
        <v>58</v>
      </c>
      <c r="P102" s="10" t="s">
        <v>59</v>
      </c>
      <c r="Q102" s="10" t="s">
        <v>281</v>
      </c>
      <c r="R102" s="10" t="e">
        <v>#REF!</v>
      </c>
      <c r="S102" s="10" t="s">
        <v>61</v>
      </c>
      <c r="T102" s="10" t="s">
        <v>62</v>
      </c>
      <c r="U102" s="10" t="s">
        <v>77</v>
      </c>
      <c r="V102" s="11" t="s">
        <v>64</v>
      </c>
      <c r="W102" s="11" t="s">
        <v>62</v>
      </c>
      <c r="X102" s="11" t="s">
        <v>62</v>
      </c>
      <c r="Y102" s="10" t="s">
        <v>239</v>
      </c>
      <c r="Z102" s="10" t="s">
        <v>240</v>
      </c>
      <c r="AA102" s="10" t="s">
        <v>227</v>
      </c>
      <c r="AB102" s="10" t="s">
        <v>73</v>
      </c>
      <c r="AC102" s="13">
        <v>1</v>
      </c>
      <c r="AD102" s="13" t="e">
        <v>#DIV/0!</v>
      </c>
      <c r="AE102" s="13">
        <v>1</v>
      </c>
      <c r="AF102" s="13" t="e">
        <v>#DIV/0!</v>
      </c>
      <c r="AG102" s="13">
        <v>1</v>
      </c>
      <c r="AH102" s="10" t="s">
        <v>70</v>
      </c>
      <c r="AI102" s="10" t="e">
        <v>#VALUE!</v>
      </c>
      <c r="AJ10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02" s="11" t="s">
        <v>65</v>
      </c>
      <c r="AL102" s="11" t="s">
        <v>53</v>
      </c>
    </row>
    <row r="103" spans="1:38" ht="409.5" x14ac:dyDescent="0.75">
      <c r="A103" s="7">
        <f t="shared" si="1"/>
        <v>97</v>
      </c>
      <c r="B103" s="19" t="s">
        <v>49</v>
      </c>
      <c r="C103" s="10" t="s">
        <v>233</v>
      </c>
      <c r="D103" s="18" t="e">
        <v>#VALUE!</v>
      </c>
      <c r="E103" s="18" t="str">
        <f>+IF(OR(Tabla233[[#This Row],[Área/Dependencia]]="Subdirección de Sistemas Integrados",Tabla233[[#This Row],[Área/Dependencia]]="Subdirección de Recursos Tecnológicos"),"X","")</f>
        <v/>
      </c>
      <c r="F103" s="18" t="e">
        <f>+CONCATENATE(Tabla233[[#This Row],[Tipo de Proceso]],Tabla233[[#This Row],[Columna4]])</f>
        <v>#VALUE!</v>
      </c>
      <c r="G103" s="10" t="s">
        <v>234</v>
      </c>
      <c r="H103" s="10" t="s">
        <v>235</v>
      </c>
      <c r="I103" s="10" t="s">
        <v>53</v>
      </c>
      <c r="J103" s="10" t="s">
        <v>332</v>
      </c>
      <c r="K103" s="10"/>
      <c r="L103" s="10"/>
      <c r="M103" s="10" t="s">
        <v>250</v>
      </c>
      <c r="N103" s="20" t="s">
        <v>333</v>
      </c>
      <c r="O103" s="11" t="s">
        <v>58</v>
      </c>
      <c r="P103" s="10" t="s">
        <v>59</v>
      </c>
      <c r="Q103" s="10" t="s">
        <v>281</v>
      </c>
      <c r="R103" s="10" t="e">
        <v>#REF!</v>
      </c>
      <c r="S103" s="10" t="s">
        <v>61</v>
      </c>
      <c r="T103" s="10" t="s">
        <v>62</v>
      </c>
      <c r="U103" s="10" t="s">
        <v>77</v>
      </c>
      <c r="V103" s="11" t="s">
        <v>64</v>
      </c>
      <c r="W103" s="11" t="s">
        <v>62</v>
      </c>
      <c r="X103" s="11" t="s">
        <v>62</v>
      </c>
      <c r="Y103" s="10" t="s">
        <v>239</v>
      </c>
      <c r="Z103" s="10" t="s">
        <v>240</v>
      </c>
      <c r="AA103" s="10" t="s">
        <v>227</v>
      </c>
      <c r="AB103" s="10" t="s">
        <v>62</v>
      </c>
      <c r="AC103" s="13">
        <v>1</v>
      </c>
      <c r="AD103" s="13" t="e">
        <v>#DIV/0!</v>
      </c>
      <c r="AE103" s="13">
        <v>1</v>
      </c>
      <c r="AF103" s="13" t="e">
        <v>#DIV/0!</v>
      </c>
      <c r="AG103" s="13">
        <v>1</v>
      </c>
      <c r="AH103" s="10" t="s">
        <v>70</v>
      </c>
      <c r="AI103" s="10" t="e">
        <v>#VALUE!</v>
      </c>
      <c r="AJ10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03" s="11" t="s">
        <v>65</v>
      </c>
      <c r="AL103" s="11" t="s">
        <v>53</v>
      </c>
    </row>
    <row r="104" spans="1:38" ht="409.5" x14ac:dyDescent="0.75">
      <c r="A104" s="7">
        <f t="shared" si="1"/>
        <v>98</v>
      </c>
      <c r="B104" s="19" t="s">
        <v>49</v>
      </c>
      <c r="C104" s="10" t="s">
        <v>233</v>
      </c>
      <c r="D104" s="18" t="e">
        <v>#VALUE!</v>
      </c>
      <c r="E104" s="18" t="str">
        <f>+IF(OR(Tabla233[[#This Row],[Área/Dependencia]]="Subdirección de Sistemas Integrados",Tabla233[[#This Row],[Área/Dependencia]]="Subdirección de Recursos Tecnológicos"),"X","")</f>
        <v/>
      </c>
      <c r="F104" s="18" t="e">
        <f>+CONCATENATE(Tabla233[[#This Row],[Tipo de Proceso]],Tabla233[[#This Row],[Columna4]])</f>
        <v>#VALUE!</v>
      </c>
      <c r="G104" s="10" t="s">
        <v>334</v>
      </c>
      <c r="H104" s="10" t="s">
        <v>235</v>
      </c>
      <c r="I104" s="10" t="s">
        <v>53</v>
      </c>
      <c r="J104" s="10" t="s">
        <v>335</v>
      </c>
      <c r="K104" s="10"/>
      <c r="L104" s="10"/>
      <c r="M104" s="10" t="s">
        <v>55</v>
      </c>
      <c r="N104" s="20" t="s">
        <v>336</v>
      </c>
      <c r="O104" s="11" t="s">
        <v>58</v>
      </c>
      <c r="P104" s="10" t="s">
        <v>59</v>
      </c>
      <c r="Q104" s="10" t="s">
        <v>60</v>
      </c>
      <c r="R104" s="10" t="e">
        <v>#REF!</v>
      </c>
      <c r="S104" s="10" t="s">
        <v>61</v>
      </c>
      <c r="T104" s="10" t="s">
        <v>62</v>
      </c>
      <c r="U104" s="10" t="s">
        <v>97</v>
      </c>
      <c r="V104" s="11" t="s">
        <v>64</v>
      </c>
      <c r="W104" s="11" t="s">
        <v>62</v>
      </c>
      <c r="X104" s="11" t="s">
        <v>62</v>
      </c>
      <c r="Y104" s="10" t="s">
        <v>239</v>
      </c>
      <c r="Z104" s="10" t="s">
        <v>240</v>
      </c>
      <c r="AA104" s="10" t="s">
        <v>62</v>
      </c>
      <c r="AB104" s="10" t="s">
        <v>73</v>
      </c>
      <c r="AC104" s="13">
        <v>2</v>
      </c>
      <c r="AD104" s="13" t="e">
        <v>#DIV/0!</v>
      </c>
      <c r="AE104" s="13">
        <v>1</v>
      </c>
      <c r="AF104" s="13" t="e">
        <v>#DIV/0!</v>
      </c>
      <c r="AG104" s="13">
        <v>2</v>
      </c>
      <c r="AH104" s="10" t="s">
        <v>70</v>
      </c>
      <c r="AI104" s="10" t="e">
        <v>#VALUE!</v>
      </c>
      <c r="AJ10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104" s="11" t="s">
        <v>65</v>
      </c>
      <c r="AL104" s="26" t="s">
        <v>53</v>
      </c>
    </row>
    <row r="105" spans="1:38" ht="409.5" x14ac:dyDescent="0.75">
      <c r="A105" s="7">
        <f t="shared" si="1"/>
        <v>99</v>
      </c>
      <c r="B105" s="19" t="s">
        <v>49</v>
      </c>
      <c r="C105" s="10" t="s">
        <v>233</v>
      </c>
      <c r="D105" s="18" t="e">
        <v>#VALUE!</v>
      </c>
      <c r="E105" s="18" t="str">
        <f>+IF(OR(Tabla233[[#This Row],[Área/Dependencia]]="Subdirección de Sistemas Integrados",Tabla233[[#This Row],[Área/Dependencia]]="Subdirección de Recursos Tecnológicos"),"X","")</f>
        <v/>
      </c>
      <c r="F105" s="18" t="e">
        <f>+CONCATENATE(Tabla233[[#This Row],[Tipo de Proceso]],Tabla233[[#This Row],[Columna4]])</f>
        <v>#VALUE!</v>
      </c>
      <c r="G105" s="10" t="s">
        <v>234</v>
      </c>
      <c r="H105" s="10" t="s">
        <v>260</v>
      </c>
      <c r="I105" s="10" t="s">
        <v>53</v>
      </c>
      <c r="J105" s="10" t="s">
        <v>337</v>
      </c>
      <c r="K105" s="10"/>
      <c r="L105" s="10"/>
      <c r="M105" s="10" t="s">
        <v>56</v>
      </c>
      <c r="N105" s="20" t="s">
        <v>305</v>
      </c>
      <c r="O105" s="11" t="s">
        <v>238</v>
      </c>
      <c r="P105" s="10" t="s">
        <v>84</v>
      </c>
      <c r="Q105" s="10" t="s">
        <v>60</v>
      </c>
      <c r="R105" s="10" t="e">
        <v>#REF!</v>
      </c>
      <c r="S105" s="10" t="s">
        <v>61</v>
      </c>
      <c r="T105" s="10" t="s">
        <v>62</v>
      </c>
      <c r="U105" s="10" t="s">
        <v>77</v>
      </c>
      <c r="V105" s="11" t="s">
        <v>64</v>
      </c>
      <c r="W105" s="11" t="s">
        <v>62</v>
      </c>
      <c r="X105" s="11" t="s">
        <v>62</v>
      </c>
      <c r="Y105" s="10" t="s">
        <v>239</v>
      </c>
      <c r="Z105" s="10" t="s">
        <v>240</v>
      </c>
      <c r="AA105" s="10" t="s">
        <v>227</v>
      </c>
      <c r="AB105" s="10" t="s">
        <v>73</v>
      </c>
      <c r="AC105" s="13">
        <v>1</v>
      </c>
      <c r="AD105" s="13" t="e">
        <v>#DIV/0!</v>
      </c>
      <c r="AE105" s="13">
        <v>1</v>
      </c>
      <c r="AF105" s="13" t="e">
        <v>#DIV/0!</v>
      </c>
      <c r="AG105" s="13">
        <v>1</v>
      </c>
      <c r="AH105" s="10" t="s">
        <v>70</v>
      </c>
      <c r="AI105" s="10" t="e">
        <v>#VALUE!</v>
      </c>
      <c r="AJ10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05" s="11" t="s">
        <v>65</v>
      </c>
      <c r="AL105" s="26" t="s">
        <v>53</v>
      </c>
    </row>
    <row r="106" spans="1:38" ht="409.5" x14ac:dyDescent="0.75">
      <c r="A106" s="7">
        <f t="shared" si="1"/>
        <v>100</v>
      </c>
      <c r="B106" s="19" t="s">
        <v>49</v>
      </c>
      <c r="C106" s="10" t="s">
        <v>233</v>
      </c>
      <c r="D106" s="18" t="e">
        <v>#VALUE!</v>
      </c>
      <c r="E106" s="18" t="str">
        <f>+IF(OR(Tabla233[[#This Row],[Área/Dependencia]]="Subdirección de Sistemas Integrados",Tabla233[[#This Row],[Área/Dependencia]]="Subdirección de Recursos Tecnológicos"),"X","")</f>
        <v/>
      </c>
      <c r="F106" s="18" t="e">
        <f>+CONCATENATE(Tabla233[[#This Row],[Tipo de Proceso]],Tabla233[[#This Row],[Columna4]])</f>
        <v>#VALUE!</v>
      </c>
      <c r="G106" s="10" t="s">
        <v>234</v>
      </c>
      <c r="H106" s="10" t="s">
        <v>235</v>
      </c>
      <c r="I106" s="10" t="s">
        <v>53</v>
      </c>
      <c r="J106" s="10" t="s">
        <v>338</v>
      </c>
      <c r="K106" s="10"/>
      <c r="L106" s="10"/>
      <c r="M106" s="10" t="s">
        <v>55</v>
      </c>
      <c r="N106" s="20" t="s">
        <v>339</v>
      </c>
      <c r="O106" s="11" t="s">
        <v>58</v>
      </c>
      <c r="P106" s="10" t="s">
        <v>59</v>
      </c>
      <c r="Q106" s="10" t="s">
        <v>60</v>
      </c>
      <c r="R106" s="10" t="e">
        <v>#REF!</v>
      </c>
      <c r="S106" s="10" t="s">
        <v>61</v>
      </c>
      <c r="T106" s="10" t="s">
        <v>62</v>
      </c>
      <c r="U106" s="10" t="s">
        <v>97</v>
      </c>
      <c r="V106" s="11" t="s">
        <v>64</v>
      </c>
      <c r="W106" s="11" t="s">
        <v>62</v>
      </c>
      <c r="X106" s="11" t="s">
        <v>62</v>
      </c>
      <c r="Y106" s="10" t="s">
        <v>239</v>
      </c>
      <c r="Z106" s="10" t="s">
        <v>240</v>
      </c>
      <c r="AA106" s="10" t="s">
        <v>62</v>
      </c>
      <c r="AB106" s="10" t="s">
        <v>73</v>
      </c>
      <c r="AC106" s="13">
        <v>2</v>
      </c>
      <c r="AD106" s="13" t="e">
        <v>#DIV/0!</v>
      </c>
      <c r="AE106" s="13">
        <v>1</v>
      </c>
      <c r="AF106" s="13" t="e">
        <v>#DIV/0!</v>
      </c>
      <c r="AG106" s="13">
        <v>2</v>
      </c>
      <c r="AH106" s="10" t="s">
        <v>70</v>
      </c>
      <c r="AI106" s="10" t="e">
        <v>#VALUE!</v>
      </c>
      <c r="AJ10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106" s="11" t="s">
        <v>65</v>
      </c>
      <c r="AL106" s="11" t="s">
        <v>53</v>
      </c>
    </row>
    <row r="107" spans="1:38" ht="409.5" x14ac:dyDescent="0.75">
      <c r="A107" s="7">
        <f t="shared" si="1"/>
        <v>101</v>
      </c>
      <c r="B107" s="19" t="s">
        <v>49</v>
      </c>
      <c r="C107" s="10" t="s">
        <v>233</v>
      </c>
      <c r="D107" s="18" t="e">
        <v>#VALUE!</v>
      </c>
      <c r="E107" s="18" t="str">
        <f>+IF(OR(Tabla233[[#This Row],[Área/Dependencia]]="Subdirección de Sistemas Integrados",Tabla233[[#This Row],[Área/Dependencia]]="Subdirección de Recursos Tecnológicos"),"X","")</f>
        <v/>
      </c>
      <c r="F107" s="18" t="e">
        <f>+CONCATENATE(Tabla233[[#This Row],[Tipo de Proceso]],Tabla233[[#This Row],[Columna4]])</f>
        <v>#VALUE!</v>
      </c>
      <c r="G107" s="10" t="s">
        <v>234</v>
      </c>
      <c r="H107" s="10" t="s">
        <v>235</v>
      </c>
      <c r="I107" s="10" t="s">
        <v>53</v>
      </c>
      <c r="J107" s="10" t="s">
        <v>340</v>
      </c>
      <c r="K107" s="10"/>
      <c r="L107" s="10"/>
      <c r="M107" s="10" t="s">
        <v>55</v>
      </c>
      <c r="N107" s="20" t="s">
        <v>313</v>
      </c>
      <c r="O107" s="11" t="s">
        <v>58</v>
      </c>
      <c r="P107" s="10" t="s">
        <v>59</v>
      </c>
      <c r="Q107" s="10" t="s">
        <v>60</v>
      </c>
      <c r="R107" s="10" t="e">
        <v>#REF!</v>
      </c>
      <c r="S107" s="10" t="s">
        <v>61</v>
      </c>
      <c r="T107" s="10" t="s">
        <v>62</v>
      </c>
      <c r="U107" s="10" t="s">
        <v>97</v>
      </c>
      <c r="V107" s="11" t="s">
        <v>64</v>
      </c>
      <c r="W107" s="11" t="s">
        <v>62</v>
      </c>
      <c r="X107" s="11" t="s">
        <v>62</v>
      </c>
      <c r="Y107" s="10" t="s">
        <v>239</v>
      </c>
      <c r="Z107" s="10" t="s">
        <v>240</v>
      </c>
      <c r="AA107" s="10" t="s">
        <v>62</v>
      </c>
      <c r="AB107" s="10" t="s">
        <v>73</v>
      </c>
      <c r="AC107" s="13">
        <v>2</v>
      </c>
      <c r="AD107" s="13" t="e">
        <v>#DIV/0!</v>
      </c>
      <c r="AE107" s="13">
        <v>1</v>
      </c>
      <c r="AF107" s="13" t="e">
        <v>#DIV/0!</v>
      </c>
      <c r="AG107" s="13">
        <v>2</v>
      </c>
      <c r="AH107" s="10" t="s">
        <v>70</v>
      </c>
      <c r="AI107" s="10" t="e">
        <v>#VALUE!</v>
      </c>
      <c r="AJ10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107" s="11" t="s">
        <v>65</v>
      </c>
      <c r="AL107" s="11" t="s">
        <v>53</v>
      </c>
    </row>
    <row r="108" spans="1:38" ht="409.5" x14ac:dyDescent="0.75">
      <c r="A108" s="7">
        <f t="shared" si="1"/>
        <v>102</v>
      </c>
      <c r="B108" s="19" t="s">
        <v>49</v>
      </c>
      <c r="C108" s="10" t="s">
        <v>233</v>
      </c>
      <c r="D108" s="18" t="e">
        <v>#VALUE!</v>
      </c>
      <c r="E108" s="18" t="str">
        <f>+IF(OR(Tabla233[[#This Row],[Área/Dependencia]]="Subdirección de Sistemas Integrados",Tabla233[[#This Row],[Área/Dependencia]]="Subdirección de Recursos Tecnológicos"),"X","")</f>
        <v/>
      </c>
      <c r="F108" s="18" t="e">
        <f>+CONCATENATE(Tabla233[[#This Row],[Tipo de Proceso]],Tabla233[[#This Row],[Columna4]])</f>
        <v>#VALUE!</v>
      </c>
      <c r="G108" s="10" t="s">
        <v>234</v>
      </c>
      <c r="H108" s="10" t="s">
        <v>235</v>
      </c>
      <c r="I108" s="10" t="s">
        <v>53</v>
      </c>
      <c r="J108" s="10" t="s">
        <v>341</v>
      </c>
      <c r="K108" s="10"/>
      <c r="L108" s="10"/>
      <c r="M108" s="10" t="s">
        <v>55</v>
      </c>
      <c r="N108" s="20" t="s">
        <v>313</v>
      </c>
      <c r="O108" s="11" t="s">
        <v>58</v>
      </c>
      <c r="P108" s="10" t="s">
        <v>59</v>
      </c>
      <c r="Q108" s="10" t="s">
        <v>60</v>
      </c>
      <c r="R108" s="10" t="e">
        <v>#REF!</v>
      </c>
      <c r="S108" s="10" t="s">
        <v>61</v>
      </c>
      <c r="T108" s="10" t="s">
        <v>62</v>
      </c>
      <c r="U108" s="10" t="s">
        <v>97</v>
      </c>
      <c r="V108" s="11" t="s">
        <v>64</v>
      </c>
      <c r="W108" s="11" t="s">
        <v>62</v>
      </c>
      <c r="X108" s="11" t="s">
        <v>62</v>
      </c>
      <c r="Y108" s="10" t="s">
        <v>239</v>
      </c>
      <c r="Z108" s="10" t="s">
        <v>240</v>
      </c>
      <c r="AA108" s="10" t="s">
        <v>62</v>
      </c>
      <c r="AB108" s="10" t="s">
        <v>73</v>
      </c>
      <c r="AC108" s="13">
        <v>2</v>
      </c>
      <c r="AD108" s="13" t="e">
        <v>#DIV/0!</v>
      </c>
      <c r="AE108" s="13">
        <v>1</v>
      </c>
      <c r="AF108" s="13" t="e">
        <v>#DIV/0!</v>
      </c>
      <c r="AG108" s="13">
        <v>2</v>
      </c>
      <c r="AH108" s="10" t="s">
        <v>70</v>
      </c>
      <c r="AI108" s="10" t="e">
        <v>#VALUE!</v>
      </c>
      <c r="AJ10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108" s="11" t="s">
        <v>65</v>
      </c>
      <c r="AL108" s="11" t="s">
        <v>53</v>
      </c>
    </row>
    <row r="109" spans="1:38" ht="409.5" x14ac:dyDescent="0.75">
      <c r="A109" s="7">
        <f t="shared" si="1"/>
        <v>103</v>
      </c>
      <c r="B109" s="19" t="s">
        <v>49</v>
      </c>
      <c r="C109" s="10" t="s">
        <v>233</v>
      </c>
      <c r="D109" s="18" t="e">
        <v>#VALUE!</v>
      </c>
      <c r="E109" s="18" t="str">
        <f>+IF(OR(Tabla233[[#This Row],[Área/Dependencia]]="Subdirección de Sistemas Integrados",Tabla233[[#This Row],[Área/Dependencia]]="Subdirección de Recursos Tecnológicos"),"X","")</f>
        <v/>
      </c>
      <c r="F109" s="18" t="e">
        <f>+CONCATENATE(Tabla233[[#This Row],[Tipo de Proceso]],Tabla233[[#This Row],[Columna4]])</f>
        <v>#VALUE!</v>
      </c>
      <c r="G109" s="10" t="s">
        <v>234</v>
      </c>
      <c r="H109" s="10" t="s">
        <v>235</v>
      </c>
      <c r="I109" s="10" t="s">
        <v>53</v>
      </c>
      <c r="J109" s="10" t="s">
        <v>342</v>
      </c>
      <c r="K109" s="10"/>
      <c r="L109" s="10"/>
      <c r="M109" s="10" t="s">
        <v>55</v>
      </c>
      <c r="N109" s="20" t="s">
        <v>343</v>
      </c>
      <c r="O109" s="11" t="s">
        <v>238</v>
      </c>
      <c r="P109" s="10" t="s">
        <v>84</v>
      </c>
      <c r="Q109" s="10" t="s">
        <v>60</v>
      </c>
      <c r="R109" s="10" t="e">
        <v>#REF!</v>
      </c>
      <c r="S109" s="10" t="s">
        <v>61</v>
      </c>
      <c r="T109" s="10" t="s">
        <v>62</v>
      </c>
      <c r="U109" s="10" t="s">
        <v>77</v>
      </c>
      <c r="V109" s="11" t="s">
        <v>64</v>
      </c>
      <c r="W109" s="11" t="s">
        <v>62</v>
      </c>
      <c r="X109" s="11" t="s">
        <v>62</v>
      </c>
      <c r="Y109" s="10" t="s">
        <v>239</v>
      </c>
      <c r="Z109" s="10" t="s">
        <v>240</v>
      </c>
      <c r="AA109" s="10" t="s">
        <v>62</v>
      </c>
      <c r="AB109" s="10" t="s">
        <v>73</v>
      </c>
      <c r="AC109" s="13">
        <v>1</v>
      </c>
      <c r="AD109" s="13" t="e">
        <v>#DIV/0!</v>
      </c>
      <c r="AE109" s="13">
        <v>1</v>
      </c>
      <c r="AF109" s="13" t="e">
        <v>#DIV/0!</v>
      </c>
      <c r="AG109" s="13">
        <v>1</v>
      </c>
      <c r="AH109" s="10" t="s">
        <v>70</v>
      </c>
      <c r="AI109" s="10" t="e">
        <v>#VALUE!</v>
      </c>
      <c r="AJ10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09" s="11" t="s">
        <v>65</v>
      </c>
      <c r="AL109" s="11" t="s">
        <v>53</v>
      </c>
    </row>
    <row r="110" spans="1:38" ht="409.5" x14ac:dyDescent="0.75">
      <c r="A110" s="7">
        <f t="shared" si="1"/>
        <v>104</v>
      </c>
      <c r="B110" s="19" t="s">
        <v>49</v>
      </c>
      <c r="C110" s="10" t="s">
        <v>233</v>
      </c>
      <c r="D110" s="18" t="e">
        <v>#VALUE!</v>
      </c>
      <c r="E110" s="18" t="str">
        <f>+IF(OR(Tabla233[[#This Row],[Área/Dependencia]]="Subdirección de Sistemas Integrados",Tabla233[[#This Row],[Área/Dependencia]]="Subdirección de Recursos Tecnológicos"),"X","")</f>
        <v/>
      </c>
      <c r="F110" s="18" t="e">
        <f>+CONCATENATE(Tabla233[[#This Row],[Tipo de Proceso]],Tabla233[[#This Row],[Columna4]])</f>
        <v>#VALUE!</v>
      </c>
      <c r="G110" s="10" t="s">
        <v>234</v>
      </c>
      <c r="H110" s="10" t="s">
        <v>235</v>
      </c>
      <c r="I110" s="10" t="s">
        <v>53</v>
      </c>
      <c r="J110" s="10" t="s">
        <v>344</v>
      </c>
      <c r="K110" s="10"/>
      <c r="L110" s="10"/>
      <c r="M110" s="10" t="s">
        <v>56</v>
      </c>
      <c r="N110" s="20" t="s">
        <v>345</v>
      </c>
      <c r="O110" s="11" t="s">
        <v>238</v>
      </c>
      <c r="P110" s="10" t="s">
        <v>84</v>
      </c>
      <c r="Q110" s="10" t="s">
        <v>60</v>
      </c>
      <c r="R110" s="10" t="e">
        <v>#REF!</v>
      </c>
      <c r="S110" s="10" t="s">
        <v>61</v>
      </c>
      <c r="T110" s="10" t="s">
        <v>62</v>
      </c>
      <c r="U110" s="10" t="s">
        <v>97</v>
      </c>
      <c r="V110" s="11" t="s">
        <v>64</v>
      </c>
      <c r="W110" s="11" t="s">
        <v>62</v>
      </c>
      <c r="X110" s="11" t="s">
        <v>62</v>
      </c>
      <c r="Y110" s="10" t="s">
        <v>239</v>
      </c>
      <c r="Z110" s="10" t="s">
        <v>240</v>
      </c>
      <c r="AA110" s="10" t="s">
        <v>227</v>
      </c>
      <c r="AB110" s="10" t="s">
        <v>73</v>
      </c>
      <c r="AC110" s="13">
        <v>1</v>
      </c>
      <c r="AD110" s="13" t="e">
        <v>#DIV/0!</v>
      </c>
      <c r="AE110" s="13">
        <v>1</v>
      </c>
      <c r="AF110" s="13" t="e">
        <v>#DIV/0!</v>
      </c>
      <c r="AG110" s="13">
        <v>2</v>
      </c>
      <c r="AH110" s="10" t="s">
        <v>70</v>
      </c>
      <c r="AI110" s="10" t="e">
        <v>#VALUE!</v>
      </c>
      <c r="AJ11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10" s="11" t="s">
        <v>65</v>
      </c>
      <c r="AL110" s="11" t="s">
        <v>53</v>
      </c>
    </row>
    <row r="111" spans="1:38" ht="409.5" x14ac:dyDescent="0.75">
      <c r="A111" s="7">
        <f t="shared" si="1"/>
        <v>105</v>
      </c>
      <c r="B111" s="19" t="s">
        <v>49</v>
      </c>
      <c r="C111" s="10" t="s">
        <v>233</v>
      </c>
      <c r="D111" s="18" t="e">
        <v>#VALUE!</v>
      </c>
      <c r="E111" s="18" t="str">
        <f>+IF(OR(Tabla233[[#This Row],[Área/Dependencia]]="Subdirección de Sistemas Integrados",Tabla233[[#This Row],[Área/Dependencia]]="Subdirección de Recursos Tecnológicos"),"X","")</f>
        <v/>
      </c>
      <c r="F111" s="18" t="e">
        <f>+CONCATENATE(Tabla233[[#This Row],[Tipo de Proceso]],Tabla233[[#This Row],[Columna4]])</f>
        <v>#VALUE!</v>
      </c>
      <c r="G111" s="10" t="s">
        <v>234</v>
      </c>
      <c r="H111" s="10" t="s">
        <v>235</v>
      </c>
      <c r="I111" s="10" t="s">
        <v>53</v>
      </c>
      <c r="J111" s="10" t="s">
        <v>346</v>
      </c>
      <c r="K111" s="10"/>
      <c r="L111" s="10"/>
      <c r="M111" s="10" t="s">
        <v>55</v>
      </c>
      <c r="N111" s="20" t="s">
        <v>347</v>
      </c>
      <c r="O111" s="11" t="s">
        <v>238</v>
      </c>
      <c r="P111" s="10" t="s">
        <v>84</v>
      </c>
      <c r="Q111" s="10" t="s">
        <v>60</v>
      </c>
      <c r="R111" s="10" t="e">
        <v>#REF!</v>
      </c>
      <c r="S111" s="10" t="s">
        <v>61</v>
      </c>
      <c r="T111" s="10" t="s">
        <v>62</v>
      </c>
      <c r="U111" s="10" t="s">
        <v>77</v>
      </c>
      <c r="V111" s="11" t="s">
        <v>64</v>
      </c>
      <c r="W111" s="11" t="s">
        <v>62</v>
      </c>
      <c r="X111" s="11" t="s">
        <v>62</v>
      </c>
      <c r="Y111" s="10" t="s">
        <v>239</v>
      </c>
      <c r="Z111" s="10" t="s">
        <v>240</v>
      </c>
      <c r="AA111" s="10" t="s">
        <v>62</v>
      </c>
      <c r="AB111" s="10" t="s">
        <v>73</v>
      </c>
      <c r="AC111" s="13">
        <v>1</v>
      </c>
      <c r="AD111" s="13" t="e">
        <v>#DIV/0!</v>
      </c>
      <c r="AE111" s="13">
        <v>1</v>
      </c>
      <c r="AF111" s="13" t="e">
        <v>#DIV/0!</v>
      </c>
      <c r="AG111" s="13">
        <v>1</v>
      </c>
      <c r="AH111" s="10" t="s">
        <v>70</v>
      </c>
      <c r="AI111" s="10" t="e">
        <v>#VALUE!</v>
      </c>
      <c r="AJ11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11" s="11" t="s">
        <v>65</v>
      </c>
      <c r="AL111" s="11" t="s">
        <v>53</v>
      </c>
    </row>
    <row r="112" spans="1:38" ht="409.5" x14ac:dyDescent="0.75">
      <c r="A112" s="7">
        <f t="shared" si="1"/>
        <v>106</v>
      </c>
      <c r="B112" s="19" t="s">
        <v>49</v>
      </c>
      <c r="C112" s="10" t="s">
        <v>233</v>
      </c>
      <c r="D112" s="18" t="e">
        <v>#VALUE!</v>
      </c>
      <c r="E112" s="18" t="str">
        <f>+IF(OR(Tabla233[[#This Row],[Área/Dependencia]]="Subdirección de Sistemas Integrados",Tabla233[[#This Row],[Área/Dependencia]]="Subdirección de Recursos Tecnológicos"),"X","")</f>
        <v/>
      </c>
      <c r="F112" s="18" t="e">
        <f>+CONCATENATE(Tabla233[[#This Row],[Tipo de Proceso]],Tabla233[[#This Row],[Columna4]])</f>
        <v>#VALUE!</v>
      </c>
      <c r="G112" s="10" t="s">
        <v>234</v>
      </c>
      <c r="H112" s="10" t="s">
        <v>260</v>
      </c>
      <c r="I112" s="10" t="s">
        <v>53</v>
      </c>
      <c r="J112" s="10" t="s">
        <v>348</v>
      </c>
      <c r="K112" s="10"/>
      <c r="L112" s="10"/>
      <c r="M112" s="10" t="s">
        <v>56</v>
      </c>
      <c r="N112" s="20" t="s">
        <v>349</v>
      </c>
      <c r="O112" s="11" t="s">
        <v>58</v>
      </c>
      <c r="P112" s="10" t="s">
        <v>59</v>
      </c>
      <c r="Q112" s="10" t="s">
        <v>60</v>
      </c>
      <c r="R112" s="10" t="e">
        <v>#REF!</v>
      </c>
      <c r="S112" s="10" t="s">
        <v>61</v>
      </c>
      <c r="T112" s="10" t="s">
        <v>62</v>
      </c>
      <c r="U112" s="10" t="s">
        <v>77</v>
      </c>
      <c r="V112" s="11" t="s">
        <v>64</v>
      </c>
      <c r="W112" s="11" t="s">
        <v>62</v>
      </c>
      <c r="X112" s="11" t="s">
        <v>62</v>
      </c>
      <c r="Y112" s="10" t="s">
        <v>239</v>
      </c>
      <c r="Z112" s="10" t="s">
        <v>240</v>
      </c>
      <c r="AA112" s="10" t="s">
        <v>227</v>
      </c>
      <c r="AB112" s="10" t="s">
        <v>73</v>
      </c>
      <c r="AC112" s="13">
        <v>2</v>
      </c>
      <c r="AD112" s="13" t="e">
        <v>#DIV/0!</v>
      </c>
      <c r="AE112" s="13">
        <v>1</v>
      </c>
      <c r="AF112" s="13" t="e">
        <v>#DIV/0!</v>
      </c>
      <c r="AG112" s="13">
        <v>1</v>
      </c>
      <c r="AH112" s="10" t="s">
        <v>70</v>
      </c>
      <c r="AI112" s="10" t="e">
        <v>#VALUE!</v>
      </c>
      <c r="AJ11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12" s="11" t="s">
        <v>65</v>
      </c>
      <c r="AL112" s="11" t="s">
        <v>53</v>
      </c>
    </row>
    <row r="113" spans="1:38" ht="409.5" x14ac:dyDescent="0.75">
      <c r="A113" s="7">
        <f t="shared" si="1"/>
        <v>107</v>
      </c>
      <c r="B113" s="19" t="s">
        <v>49</v>
      </c>
      <c r="C113" s="10" t="s">
        <v>233</v>
      </c>
      <c r="D113" s="18" t="e">
        <v>#VALUE!</v>
      </c>
      <c r="E113" s="18" t="str">
        <f>+IF(OR(Tabla233[[#This Row],[Área/Dependencia]]="Subdirección de Sistemas Integrados",Tabla233[[#This Row],[Área/Dependencia]]="Subdirección de Recursos Tecnológicos"),"X","")</f>
        <v/>
      </c>
      <c r="F113" s="18" t="e">
        <f>+CONCATENATE(Tabla233[[#This Row],[Tipo de Proceso]],Tabla233[[#This Row],[Columna4]])</f>
        <v>#VALUE!</v>
      </c>
      <c r="G113" s="10" t="s">
        <v>234</v>
      </c>
      <c r="H113" s="10" t="s">
        <v>260</v>
      </c>
      <c r="I113" s="10" t="s">
        <v>53</v>
      </c>
      <c r="J113" s="10" t="s">
        <v>350</v>
      </c>
      <c r="K113" s="10"/>
      <c r="L113" s="10"/>
      <c r="M113" s="10" t="s">
        <v>56</v>
      </c>
      <c r="N113" s="20" t="s">
        <v>351</v>
      </c>
      <c r="O113" s="11" t="s">
        <v>58</v>
      </c>
      <c r="P113" s="10" t="s">
        <v>59</v>
      </c>
      <c r="Q113" s="10" t="s">
        <v>60</v>
      </c>
      <c r="R113" s="10" t="e">
        <v>#REF!</v>
      </c>
      <c r="S113" s="10" t="s">
        <v>61</v>
      </c>
      <c r="T113" s="10" t="s">
        <v>62</v>
      </c>
      <c r="U113" s="10" t="s">
        <v>97</v>
      </c>
      <c r="V113" s="11" t="s">
        <v>64</v>
      </c>
      <c r="W113" s="11" t="s">
        <v>62</v>
      </c>
      <c r="X113" s="11" t="s">
        <v>62</v>
      </c>
      <c r="Y113" s="10" t="s">
        <v>239</v>
      </c>
      <c r="Z113" s="10" t="s">
        <v>240</v>
      </c>
      <c r="AA113" s="10" t="s">
        <v>227</v>
      </c>
      <c r="AB113" s="10" t="s">
        <v>73</v>
      </c>
      <c r="AC113" s="13">
        <v>1</v>
      </c>
      <c r="AD113" s="13" t="e">
        <v>#DIV/0!</v>
      </c>
      <c r="AE113" s="13">
        <v>1</v>
      </c>
      <c r="AF113" s="13" t="e">
        <v>#DIV/0!</v>
      </c>
      <c r="AG113" s="13">
        <v>2</v>
      </c>
      <c r="AH113" s="10" t="s">
        <v>70</v>
      </c>
      <c r="AI113" s="10" t="e">
        <v>#VALUE!</v>
      </c>
      <c r="AJ11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13" s="11" t="s">
        <v>65</v>
      </c>
      <c r="AL113" s="11" t="s">
        <v>53</v>
      </c>
    </row>
    <row r="114" spans="1:38" ht="409.5" x14ac:dyDescent="0.75">
      <c r="A114" s="7">
        <f t="shared" si="1"/>
        <v>108</v>
      </c>
      <c r="B114" s="19" t="s">
        <v>49</v>
      </c>
      <c r="C114" s="10" t="s">
        <v>233</v>
      </c>
      <c r="D114" s="18" t="e">
        <v>#VALUE!</v>
      </c>
      <c r="E114" s="18" t="str">
        <f>+IF(OR(Tabla233[[#This Row],[Área/Dependencia]]="Subdirección de Sistemas Integrados",Tabla233[[#This Row],[Área/Dependencia]]="Subdirección de Recursos Tecnológicos"),"X","")</f>
        <v/>
      </c>
      <c r="F114" s="18" t="e">
        <f>+CONCATENATE(Tabla233[[#This Row],[Tipo de Proceso]],Tabla233[[#This Row],[Columna4]])</f>
        <v>#VALUE!</v>
      </c>
      <c r="G114" s="10" t="s">
        <v>234</v>
      </c>
      <c r="H114" s="10" t="s">
        <v>235</v>
      </c>
      <c r="I114" s="10" t="s">
        <v>53</v>
      </c>
      <c r="J114" s="10" t="s">
        <v>352</v>
      </c>
      <c r="K114" s="10"/>
      <c r="L114" s="10"/>
      <c r="M114" s="10" t="s">
        <v>55</v>
      </c>
      <c r="N114" s="20" t="s">
        <v>353</v>
      </c>
      <c r="O114" s="11" t="s">
        <v>58</v>
      </c>
      <c r="P114" s="10" t="s">
        <v>59</v>
      </c>
      <c r="Q114" s="10" t="s">
        <v>60</v>
      </c>
      <c r="R114" s="10" t="e">
        <v>#REF!</v>
      </c>
      <c r="S114" s="10" t="s">
        <v>61</v>
      </c>
      <c r="T114" s="10" t="s">
        <v>62</v>
      </c>
      <c r="U114" s="10" t="s">
        <v>77</v>
      </c>
      <c r="V114" s="11" t="s">
        <v>64</v>
      </c>
      <c r="W114" s="11" t="s">
        <v>62</v>
      </c>
      <c r="X114" s="11" t="s">
        <v>62</v>
      </c>
      <c r="Y114" s="10" t="s">
        <v>239</v>
      </c>
      <c r="Z114" s="10" t="s">
        <v>240</v>
      </c>
      <c r="AA114" s="10" t="s">
        <v>62</v>
      </c>
      <c r="AB114" s="10" t="s">
        <v>73</v>
      </c>
      <c r="AC114" s="13">
        <v>1</v>
      </c>
      <c r="AD114" s="13" t="e">
        <v>#DIV/0!</v>
      </c>
      <c r="AE114" s="13">
        <v>1</v>
      </c>
      <c r="AF114" s="13" t="e">
        <v>#DIV/0!</v>
      </c>
      <c r="AG114" s="13">
        <v>1</v>
      </c>
      <c r="AH114" s="10" t="s">
        <v>70</v>
      </c>
      <c r="AI114" s="10" t="e">
        <v>#VALUE!</v>
      </c>
      <c r="AJ11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14" s="11" t="s">
        <v>65</v>
      </c>
      <c r="AL114" s="26" t="s">
        <v>53</v>
      </c>
    </row>
    <row r="115" spans="1:38" ht="409.5" x14ac:dyDescent="0.75">
      <c r="A115" s="7">
        <f t="shared" si="1"/>
        <v>109</v>
      </c>
      <c r="B115" s="19" t="s">
        <v>49</v>
      </c>
      <c r="C115" s="10" t="s">
        <v>233</v>
      </c>
      <c r="D115" s="18" t="e">
        <v>#VALUE!</v>
      </c>
      <c r="E115" s="18" t="str">
        <f>+IF(OR(Tabla233[[#This Row],[Área/Dependencia]]="Subdirección de Sistemas Integrados",Tabla233[[#This Row],[Área/Dependencia]]="Subdirección de Recursos Tecnológicos"),"X","")</f>
        <v/>
      </c>
      <c r="F115" s="18" t="e">
        <f>+CONCATENATE(Tabla233[[#This Row],[Tipo de Proceso]],Tabla233[[#This Row],[Columna4]])</f>
        <v>#VALUE!</v>
      </c>
      <c r="G115" s="10" t="s">
        <v>234</v>
      </c>
      <c r="H115" s="10" t="s">
        <v>260</v>
      </c>
      <c r="I115" s="10" t="s">
        <v>53</v>
      </c>
      <c r="J115" s="10" t="s">
        <v>354</v>
      </c>
      <c r="K115" s="10"/>
      <c r="L115" s="10"/>
      <c r="M115" s="10" t="s">
        <v>56</v>
      </c>
      <c r="N115" s="20" t="s">
        <v>355</v>
      </c>
      <c r="O115" s="11" t="s">
        <v>58</v>
      </c>
      <c r="P115" s="10" t="s">
        <v>59</v>
      </c>
      <c r="Q115" s="10" t="s">
        <v>60</v>
      </c>
      <c r="R115" s="10" t="e">
        <v>#REF!</v>
      </c>
      <c r="S115" s="10" t="s">
        <v>61</v>
      </c>
      <c r="T115" s="10" t="s">
        <v>62</v>
      </c>
      <c r="U115" s="10" t="s">
        <v>77</v>
      </c>
      <c r="V115" s="11" t="s">
        <v>64</v>
      </c>
      <c r="W115" s="11" t="s">
        <v>62</v>
      </c>
      <c r="X115" s="11" t="s">
        <v>62</v>
      </c>
      <c r="Y115" s="10" t="s">
        <v>239</v>
      </c>
      <c r="Z115" s="10" t="s">
        <v>240</v>
      </c>
      <c r="AA115" s="10" t="s">
        <v>227</v>
      </c>
      <c r="AB115" s="10" t="s">
        <v>73</v>
      </c>
      <c r="AC115" s="13">
        <v>2</v>
      </c>
      <c r="AD115" s="13" t="e">
        <v>#DIV/0!</v>
      </c>
      <c r="AE115" s="13">
        <v>1</v>
      </c>
      <c r="AF115" s="13" t="e">
        <v>#DIV/0!</v>
      </c>
      <c r="AG115" s="13">
        <v>1</v>
      </c>
      <c r="AH115" s="10" t="s">
        <v>70</v>
      </c>
      <c r="AI115" s="10" t="e">
        <v>#VALUE!</v>
      </c>
      <c r="AJ11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15" s="11" t="s">
        <v>65</v>
      </c>
      <c r="AL115" s="26" t="s">
        <v>53</v>
      </c>
    </row>
    <row r="116" spans="1:38" ht="409.5" x14ac:dyDescent="0.75">
      <c r="A116" s="7">
        <f t="shared" si="1"/>
        <v>110</v>
      </c>
      <c r="B116" s="19" t="s">
        <v>49</v>
      </c>
      <c r="C116" s="10" t="s">
        <v>233</v>
      </c>
      <c r="D116" s="18" t="e">
        <v>#VALUE!</v>
      </c>
      <c r="E116" s="18" t="str">
        <f>+IF(OR(Tabla233[[#This Row],[Área/Dependencia]]="Subdirección de Sistemas Integrados",Tabla233[[#This Row],[Área/Dependencia]]="Subdirección de Recursos Tecnológicos"),"X","")</f>
        <v/>
      </c>
      <c r="F116" s="18" t="e">
        <f>+CONCATENATE(Tabla233[[#This Row],[Tipo de Proceso]],Tabla233[[#This Row],[Columna4]])</f>
        <v>#VALUE!</v>
      </c>
      <c r="G116" s="10" t="s">
        <v>234</v>
      </c>
      <c r="H116" s="10" t="s">
        <v>260</v>
      </c>
      <c r="I116" s="10" t="s">
        <v>53</v>
      </c>
      <c r="J116" s="10" t="s">
        <v>356</v>
      </c>
      <c r="K116" s="10"/>
      <c r="L116" s="10"/>
      <c r="M116" s="10" t="s">
        <v>56</v>
      </c>
      <c r="N116" s="20" t="s">
        <v>357</v>
      </c>
      <c r="O116" s="11" t="s">
        <v>58</v>
      </c>
      <c r="P116" s="10" t="s">
        <v>59</v>
      </c>
      <c r="Q116" s="10" t="s">
        <v>60</v>
      </c>
      <c r="R116" s="10" t="e">
        <v>#REF!</v>
      </c>
      <c r="S116" s="10" t="s">
        <v>61</v>
      </c>
      <c r="T116" s="10" t="s">
        <v>62</v>
      </c>
      <c r="U116" s="10" t="s">
        <v>77</v>
      </c>
      <c r="V116" s="11" t="s">
        <v>64</v>
      </c>
      <c r="W116" s="11" t="s">
        <v>62</v>
      </c>
      <c r="X116" s="11" t="s">
        <v>62</v>
      </c>
      <c r="Y116" s="10" t="s">
        <v>239</v>
      </c>
      <c r="Z116" s="10" t="s">
        <v>240</v>
      </c>
      <c r="AA116" s="10" t="s">
        <v>227</v>
      </c>
      <c r="AB116" s="10" t="s">
        <v>73</v>
      </c>
      <c r="AC116" s="13">
        <v>2</v>
      </c>
      <c r="AD116" s="13" t="e">
        <v>#DIV/0!</v>
      </c>
      <c r="AE116" s="13">
        <v>1</v>
      </c>
      <c r="AF116" s="13" t="e">
        <v>#DIV/0!</v>
      </c>
      <c r="AG116" s="13">
        <v>1</v>
      </c>
      <c r="AH116" s="10" t="s">
        <v>70</v>
      </c>
      <c r="AI116" s="10" t="e">
        <v>#VALUE!</v>
      </c>
      <c r="AJ11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16" s="11" t="s">
        <v>65</v>
      </c>
      <c r="AL116" s="26" t="s">
        <v>53</v>
      </c>
    </row>
    <row r="117" spans="1:38" ht="409.5" x14ac:dyDescent="0.75">
      <c r="A117" s="7">
        <f t="shared" si="1"/>
        <v>111</v>
      </c>
      <c r="B117" s="19" t="s">
        <v>49</v>
      </c>
      <c r="C117" s="10" t="s">
        <v>233</v>
      </c>
      <c r="D117" s="18" t="e">
        <v>#VALUE!</v>
      </c>
      <c r="E117" s="18" t="str">
        <f>+IF(OR(Tabla233[[#This Row],[Área/Dependencia]]="Subdirección de Sistemas Integrados",Tabla233[[#This Row],[Área/Dependencia]]="Subdirección de Recursos Tecnológicos"),"X","")</f>
        <v/>
      </c>
      <c r="F117" s="18" t="e">
        <f>+CONCATENATE(Tabla233[[#This Row],[Tipo de Proceso]],Tabla233[[#This Row],[Columna4]])</f>
        <v>#VALUE!</v>
      </c>
      <c r="G117" s="10" t="s">
        <v>234</v>
      </c>
      <c r="H117" s="10" t="s">
        <v>260</v>
      </c>
      <c r="I117" s="10" t="s">
        <v>53</v>
      </c>
      <c r="J117" s="10" t="s">
        <v>358</v>
      </c>
      <c r="K117" s="10"/>
      <c r="L117" s="10"/>
      <c r="M117" s="10" t="s">
        <v>56</v>
      </c>
      <c r="N117" s="20" t="s">
        <v>305</v>
      </c>
      <c r="O117" s="11" t="s">
        <v>58</v>
      </c>
      <c r="P117" s="10" t="s">
        <v>59</v>
      </c>
      <c r="Q117" s="10" t="s">
        <v>60</v>
      </c>
      <c r="R117" s="10" t="e">
        <v>#REF!</v>
      </c>
      <c r="S117" s="10" t="s">
        <v>61</v>
      </c>
      <c r="T117" s="10" t="s">
        <v>62</v>
      </c>
      <c r="U117" s="10" t="s">
        <v>77</v>
      </c>
      <c r="V117" s="11" t="s">
        <v>64</v>
      </c>
      <c r="W117" s="11" t="s">
        <v>62</v>
      </c>
      <c r="X117" s="11" t="s">
        <v>62</v>
      </c>
      <c r="Y117" s="10" t="s">
        <v>239</v>
      </c>
      <c r="Z117" s="10" t="s">
        <v>240</v>
      </c>
      <c r="AA117" s="10" t="s">
        <v>227</v>
      </c>
      <c r="AB117" s="10" t="s">
        <v>73</v>
      </c>
      <c r="AC117" s="13">
        <v>2</v>
      </c>
      <c r="AD117" s="13" t="e">
        <v>#DIV/0!</v>
      </c>
      <c r="AE117" s="13">
        <v>1</v>
      </c>
      <c r="AF117" s="13" t="e">
        <v>#DIV/0!</v>
      </c>
      <c r="AG117" s="13">
        <v>1</v>
      </c>
      <c r="AH117" s="10" t="s">
        <v>70</v>
      </c>
      <c r="AI117" s="10" t="e">
        <v>#VALUE!</v>
      </c>
      <c r="AJ11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17" s="11" t="s">
        <v>65</v>
      </c>
      <c r="AL117" s="26" t="s">
        <v>53</v>
      </c>
    </row>
    <row r="118" spans="1:38" ht="409.5" x14ac:dyDescent="0.75">
      <c r="A118" s="7">
        <f t="shared" si="1"/>
        <v>112</v>
      </c>
      <c r="B118" s="19" t="s">
        <v>49</v>
      </c>
      <c r="C118" s="10" t="s">
        <v>233</v>
      </c>
      <c r="D118" s="18" t="e">
        <v>#VALUE!</v>
      </c>
      <c r="E118" s="18" t="str">
        <f>+IF(OR(Tabla233[[#This Row],[Área/Dependencia]]="Subdirección de Sistemas Integrados",Tabla233[[#This Row],[Área/Dependencia]]="Subdirección de Recursos Tecnológicos"),"X","")</f>
        <v/>
      </c>
      <c r="F118" s="18" t="e">
        <f>+CONCATENATE(Tabla233[[#This Row],[Tipo de Proceso]],Tabla233[[#This Row],[Columna4]])</f>
        <v>#VALUE!</v>
      </c>
      <c r="G118" s="10" t="s">
        <v>234</v>
      </c>
      <c r="H118" s="10" t="s">
        <v>235</v>
      </c>
      <c r="I118" s="10" t="s">
        <v>53</v>
      </c>
      <c r="J118" s="10" t="s">
        <v>359</v>
      </c>
      <c r="K118" s="10"/>
      <c r="L118" s="10"/>
      <c r="M118" s="10" t="s">
        <v>56</v>
      </c>
      <c r="N118" s="20" t="s">
        <v>360</v>
      </c>
      <c r="O118" s="11" t="s">
        <v>238</v>
      </c>
      <c r="P118" s="10" t="s">
        <v>84</v>
      </c>
      <c r="Q118" s="10" t="s">
        <v>60</v>
      </c>
      <c r="R118" s="10" t="e">
        <v>#REF!</v>
      </c>
      <c r="S118" s="10" t="s">
        <v>61</v>
      </c>
      <c r="T118" s="10" t="s">
        <v>62</v>
      </c>
      <c r="U118" s="10" t="s">
        <v>77</v>
      </c>
      <c r="V118" s="11" t="s">
        <v>64</v>
      </c>
      <c r="W118" s="11" t="s">
        <v>62</v>
      </c>
      <c r="X118" s="11" t="s">
        <v>62</v>
      </c>
      <c r="Y118" s="10" t="s">
        <v>239</v>
      </c>
      <c r="Z118" s="10" t="s">
        <v>240</v>
      </c>
      <c r="AA118" s="10" t="s">
        <v>227</v>
      </c>
      <c r="AB118" s="10" t="s">
        <v>73</v>
      </c>
      <c r="AC118" s="13">
        <v>1</v>
      </c>
      <c r="AD118" s="13" t="e">
        <v>#DIV/0!</v>
      </c>
      <c r="AE118" s="13">
        <v>1</v>
      </c>
      <c r="AF118" s="13" t="e">
        <v>#DIV/0!</v>
      </c>
      <c r="AG118" s="13">
        <v>1</v>
      </c>
      <c r="AH118" s="10" t="s">
        <v>70</v>
      </c>
      <c r="AI118" s="10" t="e">
        <v>#VALUE!</v>
      </c>
      <c r="AJ11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18" s="11" t="s">
        <v>65</v>
      </c>
      <c r="AL118" s="11" t="s">
        <v>53</v>
      </c>
    </row>
    <row r="119" spans="1:38" ht="409.5" x14ac:dyDescent="0.75">
      <c r="A119" s="7">
        <f t="shared" si="1"/>
        <v>113</v>
      </c>
      <c r="B119" s="19" t="s">
        <v>49</v>
      </c>
      <c r="C119" s="10" t="s">
        <v>233</v>
      </c>
      <c r="D119" s="18" t="e">
        <v>#VALUE!</v>
      </c>
      <c r="E119" s="18" t="str">
        <f>+IF(OR(Tabla233[[#This Row],[Área/Dependencia]]="Subdirección de Sistemas Integrados",Tabla233[[#This Row],[Área/Dependencia]]="Subdirección de Recursos Tecnológicos"),"X","")</f>
        <v/>
      </c>
      <c r="F119" s="18" t="e">
        <f>+CONCATENATE(Tabla233[[#This Row],[Tipo de Proceso]],Tabla233[[#This Row],[Columna4]])</f>
        <v>#VALUE!</v>
      </c>
      <c r="G119" s="10" t="s">
        <v>234</v>
      </c>
      <c r="H119" s="10" t="s">
        <v>235</v>
      </c>
      <c r="I119" s="10" t="s">
        <v>53</v>
      </c>
      <c r="J119" s="10" t="s">
        <v>361</v>
      </c>
      <c r="K119" s="10"/>
      <c r="L119" s="10"/>
      <c r="M119" s="10" t="s">
        <v>279</v>
      </c>
      <c r="N119" s="20" t="s">
        <v>362</v>
      </c>
      <c r="O119" s="11" t="s">
        <v>238</v>
      </c>
      <c r="P119" s="10" t="s">
        <v>84</v>
      </c>
      <c r="Q119" s="10" t="s">
        <v>60</v>
      </c>
      <c r="R119" s="10" t="e">
        <v>#REF!</v>
      </c>
      <c r="S119" s="10" t="s">
        <v>61</v>
      </c>
      <c r="T119" s="10" t="s">
        <v>62</v>
      </c>
      <c r="U119" s="10" t="s">
        <v>97</v>
      </c>
      <c r="V119" s="11" t="s">
        <v>64</v>
      </c>
      <c r="W119" s="11" t="s">
        <v>62</v>
      </c>
      <c r="X119" s="11" t="s">
        <v>62</v>
      </c>
      <c r="Y119" s="10" t="s">
        <v>239</v>
      </c>
      <c r="Z119" s="10" t="s">
        <v>240</v>
      </c>
      <c r="AA119" s="10" t="s">
        <v>227</v>
      </c>
      <c r="AB119" s="10" t="s">
        <v>62</v>
      </c>
      <c r="AC119" s="13">
        <v>1</v>
      </c>
      <c r="AD119" s="13" t="e">
        <v>#DIV/0!</v>
      </c>
      <c r="AE119" s="13">
        <v>1</v>
      </c>
      <c r="AF119" s="13" t="e">
        <v>#DIV/0!</v>
      </c>
      <c r="AG119" s="13">
        <v>2</v>
      </c>
      <c r="AH119" s="10" t="s">
        <v>70</v>
      </c>
      <c r="AI119" s="10" t="e">
        <v>#VALUE!</v>
      </c>
      <c r="AJ11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19" s="11" t="s">
        <v>65</v>
      </c>
      <c r="AL119" s="11" t="s">
        <v>53</v>
      </c>
    </row>
    <row r="120" spans="1:38" ht="409.5" x14ac:dyDescent="0.75">
      <c r="A120" s="7">
        <f t="shared" si="1"/>
        <v>114</v>
      </c>
      <c r="B120" s="19" t="s">
        <v>49</v>
      </c>
      <c r="C120" s="10" t="s">
        <v>233</v>
      </c>
      <c r="D120" s="18" t="e">
        <v>#VALUE!</v>
      </c>
      <c r="E120" s="18" t="str">
        <f>+IF(OR(Tabla233[[#This Row],[Área/Dependencia]]="Subdirección de Sistemas Integrados",Tabla233[[#This Row],[Área/Dependencia]]="Subdirección de Recursos Tecnológicos"),"X","")</f>
        <v/>
      </c>
      <c r="F120" s="18" t="e">
        <f>+CONCATENATE(Tabla233[[#This Row],[Tipo de Proceso]],Tabla233[[#This Row],[Columna4]])</f>
        <v>#VALUE!</v>
      </c>
      <c r="G120" s="10" t="s">
        <v>234</v>
      </c>
      <c r="H120" s="10" t="s">
        <v>235</v>
      </c>
      <c r="I120" s="10" t="s">
        <v>53</v>
      </c>
      <c r="J120" s="10" t="s">
        <v>363</v>
      </c>
      <c r="K120" s="10"/>
      <c r="L120" s="10"/>
      <c r="M120" s="10" t="s">
        <v>279</v>
      </c>
      <c r="N120" s="20" t="s">
        <v>364</v>
      </c>
      <c r="O120" s="11" t="s">
        <v>58</v>
      </c>
      <c r="P120" s="10" t="s">
        <v>59</v>
      </c>
      <c r="Q120" s="10" t="s">
        <v>60</v>
      </c>
      <c r="R120" s="10" t="e">
        <v>#REF!</v>
      </c>
      <c r="S120" s="10" t="s">
        <v>61</v>
      </c>
      <c r="T120" s="10" t="s">
        <v>62</v>
      </c>
      <c r="U120" s="10" t="s">
        <v>97</v>
      </c>
      <c r="V120" s="11" t="s">
        <v>64</v>
      </c>
      <c r="W120" s="11" t="s">
        <v>62</v>
      </c>
      <c r="X120" s="11" t="s">
        <v>62</v>
      </c>
      <c r="Y120" s="10" t="s">
        <v>239</v>
      </c>
      <c r="Z120" s="10" t="s">
        <v>240</v>
      </c>
      <c r="AA120" s="10" t="s">
        <v>227</v>
      </c>
      <c r="AB120" s="10" t="s">
        <v>62</v>
      </c>
      <c r="AC120" s="13">
        <v>1</v>
      </c>
      <c r="AD120" s="13" t="e">
        <v>#DIV/0!</v>
      </c>
      <c r="AE120" s="13">
        <v>1</v>
      </c>
      <c r="AF120" s="13" t="e">
        <v>#DIV/0!</v>
      </c>
      <c r="AG120" s="13">
        <v>2</v>
      </c>
      <c r="AH120" s="10" t="s">
        <v>70</v>
      </c>
      <c r="AI120" s="10" t="e">
        <v>#VALUE!</v>
      </c>
      <c r="AJ12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20" s="11" t="s">
        <v>65</v>
      </c>
      <c r="AL120" s="11" t="s">
        <v>53</v>
      </c>
    </row>
    <row r="121" spans="1:38" ht="409.5" x14ac:dyDescent="0.75">
      <c r="A121" s="7">
        <f t="shared" si="1"/>
        <v>115</v>
      </c>
      <c r="B121" s="19" t="s">
        <v>49</v>
      </c>
      <c r="C121" s="10" t="s">
        <v>233</v>
      </c>
      <c r="D121" s="18" t="e">
        <v>#VALUE!</v>
      </c>
      <c r="E121" s="18" t="str">
        <f>+IF(OR(Tabla233[[#This Row],[Área/Dependencia]]="Subdirección de Sistemas Integrados",Tabla233[[#This Row],[Área/Dependencia]]="Subdirección de Recursos Tecnológicos"),"X","")</f>
        <v/>
      </c>
      <c r="F121" s="18" t="e">
        <f>+CONCATENATE(Tabla233[[#This Row],[Tipo de Proceso]],Tabla233[[#This Row],[Columna4]])</f>
        <v>#VALUE!</v>
      </c>
      <c r="G121" s="10" t="s">
        <v>234</v>
      </c>
      <c r="H121" s="10" t="s">
        <v>235</v>
      </c>
      <c r="I121" s="10" t="s">
        <v>53</v>
      </c>
      <c r="J121" s="10" t="s">
        <v>365</v>
      </c>
      <c r="K121" s="10"/>
      <c r="L121" s="10"/>
      <c r="M121" s="10" t="s">
        <v>55</v>
      </c>
      <c r="N121" s="20" t="s">
        <v>299</v>
      </c>
      <c r="O121" s="11" t="s">
        <v>58</v>
      </c>
      <c r="P121" s="10" t="s">
        <v>59</v>
      </c>
      <c r="Q121" s="10" t="s">
        <v>60</v>
      </c>
      <c r="R121" s="10" t="e">
        <v>#REF!</v>
      </c>
      <c r="S121" s="10" t="s">
        <v>61</v>
      </c>
      <c r="T121" s="10" t="s">
        <v>62</v>
      </c>
      <c r="U121" s="10" t="s">
        <v>77</v>
      </c>
      <c r="V121" s="11" t="s">
        <v>64</v>
      </c>
      <c r="W121" s="11" t="s">
        <v>62</v>
      </c>
      <c r="X121" s="11" t="s">
        <v>62</v>
      </c>
      <c r="Y121" s="10" t="s">
        <v>239</v>
      </c>
      <c r="Z121" s="10" t="s">
        <v>240</v>
      </c>
      <c r="AA121" s="10" t="s">
        <v>62</v>
      </c>
      <c r="AB121" s="10" t="s">
        <v>73</v>
      </c>
      <c r="AC121" s="13">
        <v>1</v>
      </c>
      <c r="AD121" s="13" t="e">
        <v>#DIV/0!</v>
      </c>
      <c r="AE121" s="13">
        <v>1</v>
      </c>
      <c r="AF121" s="13" t="e">
        <v>#DIV/0!</v>
      </c>
      <c r="AG121" s="13">
        <v>1</v>
      </c>
      <c r="AH121" s="10" t="s">
        <v>70</v>
      </c>
      <c r="AI121" s="10" t="e">
        <v>#VALUE!</v>
      </c>
      <c r="AJ12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21" s="11" t="s">
        <v>65</v>
      </c>
      <c r="AL121" s="26" t="s">
        <v>53</v>
      </c>
    </row>
    <row r="122" spans="1:38" ht="409.5" x14ac:dyDescent="0.75">
      <c r="A122" s="7">
        <f t="shared" si="1"/>
        <v>116</v>
      </c>
      <c r="B122" s="27" t="s">
        <v>49</v>
      </c>
      <c r="C122" s="15" t="s">
        <v>233</v>
      </c>
      <c r="D122" s="28" t="e">
        <v>#VALUE!</v>
      </c>
      <c r="E122" s="28" t="str">
        <f>+IF(OR(Tabla233[[#This Row],[Área/Dependencia]]="Subdirección de Sistemas Integrados",Tabla233[[#This Row],[Área/Dependencia]]="Subdirección de Recursos Tecnológicos"),"X","")</f>
        <v/>
      </c>
      <c r="F122" s="28" t="e">
        <f>+CONCATENATE(Tabla233[[#This Row],[Tipo de Proceso]],Tabla233[[#This Row],[Columna4]])</f>
        <v>#VALUE!</v>
      </c>
      <c r="G122" s="15" t="s">
        <v>234</v>
      </c>
      <c r="H122" s="15" t="s">
        <v>260</v>
      </c>
      <c r="I122" s="15" t="s">
        <v>53</v>
      </c>
      <c r="J122" s="15" t="s">
        <v>366</v>
      </c>
      <c r="K122" s="15"/>
      <c r="L122" s="15"/>
      <c r="M122" s="15" t="s">
        <v>56</v>
      </c>
      <c r="N122" s="21" t="s">
        <v>305</v>
      </c>
      <c r="O122" s="16" t="s">
        <v>58</v>
      </c>
      <c r="P122" s="15" t="s">
        <v>59</v>
      </c>
      <c r="Q122" s="15" t="s">
        <v>60</v>
      </c>
      <c r="R122" s="15" t="e">
        <v>#REF!</v>
      </c>
      <c r="S122" s="15" t="s">
        <v>61</v>
      </c>
      <c r="T122" s="15" t="s">
        <v>62</v>
      </c>
      <c r="U122" s="15" t="s">
        <v>77</v>
      </c>
      <c r="V122" s="16" t="s">
        <v>64</v>
      </c>
      <c r="W122" s="16" t="s">
        <v>62</v>
      </c>
      <c r="X122" s="16" t="s">
        <v>62</v>
      </c>
      <c r="Y122" s="15" t="s">
        <v>239</v>
      </c>
      <c r="Z122" s="15" t="s">
        <v>240</v>
      </c>
      <c r="AA122" s="15" t="s">
        <v>227</v>
      </c>
      <c r="AB122" s="15" t="s">
        <v>73</v>
      </c>
      <c r="AC122" s="17">
        <v>2</v>
      </c>
      <c r="AD122" s="17" t="e">
        <v>#DIV/0!</v>
      </c>
      <c r="AE122" s="17">
        <v>1</v>
      </c>
      <c r="AF122" s="17" t="e">
        <v>#DIV/0!</v>
      </c>
      <c r="AG122" s="17">
        <v>1</v>
      </c>
      <c r="AH122" s="15" t="s">
        <v>70</v>
      </c>
      <c r="AI122" s="15" t="e">
        <v>#VALUE!</v>
      </c>
      <c r="AJ12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22" s="16" t="s">
        <v>65</v>
      </c>
      <c r="AL122" s="11" t="s">
        <v>53</v>
      </c>
    </row>
    <row r="123" spans="1:38" ht="409.5" x14ac:dyDescent="0.75">
      <c r="A123" s="7">
        <f t="shared" si="1"/>
        <v>117</v>
      </c>
      <c r="B123" s="19" t="s">
        <v>49</v>
      </c>
      <c r="C123" s="10" t="s">
        <v>233</v>
      </c>
      <c r="D123" s="18" t="e">
        <v>#VALUE!</v>
      </c>
      <c r="E123" s="18" t="str">
        <f>+IF(OR(Tabla233[[#This Row],[Área/Dependencia]]="Subdirección de Sistemas Integrados",Tabla233[[#This Row],[Área/Dependencia]]="Subdirección de Recursos Tecnológicos"),"X","")</f>
        <v/>
      </c>
      <c r="F123" s="18" t="e">
        <f>+CONCATENATE(Tabla233[[#This Row],[Tipo de Proceso]],Tabla233[[#This Row],[Columna4]])</f>
        <v>#VALUE!</v>
      </c>
      <c r="G123" s="10" t="s">
        <v>234</v>
      </c>
      <c r="H123" s="10" t="s">
        <v>235</v>
      </c>
      <c r="I123" s="10" t="s">
        <v>53</v>
      </c>
      <c r="J123" s="10" t="s">
        <v>367</v>
      </c>
      <c r="K123" s="10"/>
      <c r="L123" s="10"/>
      <c r="M123" s="10" t="s">
        <v>279</v>
      </c>
      <c r="N123" s="20" t="s">
        <v>299</v>
      </c>
      <c r="O123" s="11" t="s">
        <v>58</v>
      </c>
      <c r="P123" s="10" t="s">
        <v>59</v>
      </c>
      <c r="Q123" s="10" t="s">
        <v>60</v>
      </c>
      <c r="R123" s="10" t="e">
        <v>#REF!</v>
      </c>
      <c r="S123" s="10" t="s">
        <v>61</v>
      </c>
      <c r="T123" s="10" t="s">
        <v>62</v>
      </c>
      <c r="U123" s="10" t="s">
        <v>77</v>
      </c>
      <c r="V123" s="11" t="s">
        <v>64</v>
      </c>
      <c r="W123" s="11" t="s">
        <v>62</v>
      </c>
      <c r="X123" s="11" t="s">
        <v>62</v>
      </c>
      <c r="Y123" s="10" t="s">
        <v>239</v>
      </c>
      <c r="Z123" s="10" t="s">
        <v>240</v>
      </c>
      <c r="AA123" s="10" t="s">
        <v>227</v>
      </c>
      <c r="AB123" s="10" t="s">
        <v>62</v>
      </c>
      <c r="AC123" s="13">
        <v>2</v>
      </c>
      <c r="AD123" s="13" t="e">
        <v>#DIV/0!</v>
      </c>
      <c r="AE123" s="13">
        <v>1</v>
      </c>
      <c r="AF123" s="13" t="e">
        <v>#DIV/0!</v>
      </c>
      <c r="AG123" s="13">
        <v>1</v>
      </c>
      <c r="AH123" s="10" t="s">
        <v>70</v>
      </c>
      <c r="AI123" s="10" t="e">
        <v>#VALUE!</v>
      </c>
      <c r="AJ12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23" s="11" t="s">
        <v>65</v>
      </c>
      <c r="AL123" s="26" t="s">
        <v>53</v>
      </c>
    </row>
    <row r="124" spans="1:38" ht="409.5" x14ac:dyDescent="0.75">
      <c r="A124" s="7">
        <f t="shared" si="1"/>
        <v>118</v>
      </c>
      <c r="B124" s="19" t="s">
        <v>49</v>
      </c>
      <c r="C124" s="10" t="s">
        <v>233</v>
      </c>
      <c r="D124" s="18" t="e">
        <v>#VALUE!</v>
      </c>
      <c r="E124" s="18" t="str">
        <f>+IF(OR(Tabla233[[#This Row],[Área/Dependencia]]="Subdirección de Sistemas Integrados",Tabla233[[#This Row],[Área/Dependencia]]="Subdirección de Recursos Tecnológicos"),"X","")</f>
        <v/>
      </c>
      <c r="F124" s="18" t="e">
        <f>+CONCATENATE(Tabla233[[#This Row],[Tipo de Proceso]],Tabla233[[#This Row],[Columna4]])</f>
        <v>#VALUE!</v>
      </c>
      <c r="G124" s="10" t="s">
        <v>234</v>
      </c>
      <c r="H124" s="10" t="s">
        <v>235</v>
      </c>
      <c r="I124" s="10" t="s">
        <v>53</v>
      </c>
      <c r="J124" s="10" t="s">
        <v>368</v>
      </c>
      <c r="K124" s="10"/>
      <c r="L124" s="10"/>
      <c r="M124" s="10" t="s">
        <v>55</v>
      </c>
      <c r="N124" s="20" t="s">
        <v>313</v>
      </c>
      <c r="O124" s="11" t="s">
        <v>58</v>
      </c>
      <c r="P124" s="10" t="s">
        <v>59</v>
      </c>
      <c r="Q124" s="10" t="s">
        <v>60</v>
      </c>
      <c r="R124" s="10" t="e">
        <v>#REF!</v>
      </c>
      <c r="S124" s="10" t="s">
        <v>61</v>
      </c>
      <c r="T124" s="10" t="s">
        <v>62</v>
      </c>
      <c r="U124" s="10" t="s">
        <v>77</v>
      </c>
      <c r="V124" s="11" t="s">
        <v>64</v>
      </c>
      <c r="W124" s="11" t="s">
        <v>62</v>
      </c>
      <c r="X124" s="11" t="s">
        <v>62</v>
      </c>
      <c r="Y124" s="10" t="s">
        <v>239</v>
      </c>
      <c r="Z124" s="10" t="s">
        <v>240</v>
      </c>
      <c r="AA124" s="10" t="s">
        <v>62</v>
      </c>
      <c r="AB124" s="10" t="s">
        <v>73</v>
      </c>
      <c r="AC124" s="13">
        <v>2</v>
      </c>
      <c r="AD124" s="13" t="e">
        <v>#DIV/0!</v>
      </c>
      <c r="AE124" s="13">
        <v>1</v>
      </c>
      <c r="AF124" s="13" t="e">
        <v>#DIV/0!</v>
      </c>
      <c r="AG124" s="13">
        <v>1</v>
      </c>
      <c r="AH124" s="10" t="s">
        <v>70</v>
      </c>
      <c r="AI124" s="10" t="e">
        <v>#VALUE!</v>
      </c>
      <c r="AJ12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24" s="11" t="s">
        <v>65</v>
      </c>
      <c r="AL124" s="11" t="s">
        <v>53</v>
      </c>
    </row>
    <row r="125" spans="1:38" ht="409.5" x14ac:dyDescent="0.75">
      <c r="A125" s="7">
        <f t="shared" si="1"/>
        <v>119</v>
      </c>
      <c r="B125" s="19" t="s">
        <v>49</v>
      </c>
      <c r="C125" s="10" t="s">
        <v>233</v>
      </c>
      <c r="D125" s="18" t="e">
        <v>#VALUE!</v>
      </c>
      <c r="E125" s="18" t="str">
        <f>+IF(OR(Tabla233[[#This Row],[Área/Dependencia]]="Subdirección de Sistemas Integrados",Tabla233[[#This Row],[Área/Dependencia]]="Subdirección de Recursos Tecnológicos"),"X","")</f>
        <v/>
      </c>
      <c r="F125" s="18" t="e">
        <f>+CONCATENATE(Tabla233[[#This Row],[Tipo de Proceso]],Tabla233[[#This Row],[Columna4]])</f>
        <v>#VALUE!</v>
      </c>
      <c r="G125" s="10" t="s">
        <v>234</v>
      </c>
      <c r="H125" s="10" t="s">
        <v>260</v>
      </c>
      <c r="I125" s="10" t="s">
        <v>53</v>
      </c>
      <c r="J125" s="10" t="s">
        <v>369</v>
      </c>
      <c r="K125" s="10"/>
      <c r="L125" s="10"/>
      <c r="M125" s="10" t="s">
        <v>56</v>
      </c>
      <c r="N125" s="20" t="s">
        <v>370</v>
      </c>
      <c r="O125" s="11" t="s">
        <v>238</v>
      </c>
      <c r="P125" s="10" t="s">
        <v>84</v>
      </c>
      <c r="Q125" s="10" t="s">
        <v>60</v>
      </c>
      <c r="R125" s="10" t="e">
        <v>#REF!</v>
      </c>
      <c r="S125" s="10" t="s">
        <v>61</v>
      </c>
      <c r="T125" s="10" t="s">
        <v>62</v>
      </c>
      <c r="U125" s="10" t="s">
        <v>77</v>
      </c>
      <c r="V125" s="11" t="s">
        <v>64</v>
      </c>
      <c r="W125" s="11" t="s">
        <v>62</v>
      </c>
      <c r="X125" s="11" t="s">
        <v>62</v>
      </c>
      <c r="Y125" s="10" t="s">
        <v>239</v>
      </c>
      <c r="Z125" s="10" t="s">
        <v>240</v>
      </c>
      <c r="AA125" s="10" t="s">
        <v>227</v>
      </c>
      <c r="AB125" s="10" t="s">
        <v>73</v>
      </c>
      <c r="AC125" s="13">
        <v>1</v>
      </c>
      <c r="AD125" s="13" t="e">
        <v>#DIV/0!</v>
      </c>
      <c r="AE125" s="13">
        <v>1</v>
      </c>
      <c r="AF125" s="13" t="e">
        <v>#DIV/0!</v>
      </c>
      <c r="AG125" s="13">
        <v>1</v>
      </c>
      <c r="AH125" s="10" t="s">
        <v>70</v>
      </c>
      <c r="AI125" s="10" t="e">
        <v>#VALUE!</v>
      </c>
      <c r="AJ12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25" s="11" t="s">
        <v>65</v>
      </c>
      <c r="AL125" s="11" t="s">
        <v>53</v>
      </c>
    </row>
    <row r="126" spans="1:38" ht="409.5" x14ac:dyDescent="0.75">
      <c r="A126" s="7">
        <f t="shared" si="1"/>
        <v>120</v>
      </c>
      <c r="B126" s="19" t="s">
        <v>49</v>
      </c>
      <c r="C126" s="10" t="s">
        <v>233</v>
      </c>
      <c r="D126" s="18" t="e">
        <v>#VALUE!</v>
      </c>
      <c r="E126" s="18" t="str">
        <f>+IF(OR(Tabla233[[#This Row],[Área/Dependencia]]="Subdirección de Sistemas Integrados",Tabla233[[#This Row],[Área/Dependencia]]="Subdirección de Recursos Tecnológicos"),"X","")</f>
        <v/>
      </c>
      <c r="F126" s="18" t="e">
        <f>+CONCATENATE(Tabla233[[#This Row],[Tipo de Proceso]],Tabla233[[#This Row],[Columna4]])</f>
        <v>#VALUE!</v>
      </c>
      <c r="G126" s="10" t="s">
        <v>234</v>
      </c>
      <c r="H126" s="10" t="s">
        <v>235</v>
      </c>
      <c r="I126" s="10" t="s">
        <v>53</v>
      </c>
      <c r="J126" s="10" t="s">
        <v>371</v>
      </c>
      <c r="K126" s="10"/>
      <c r="L126" s="10"/>
      <c r="M126" s="10" t="s">
        <v>55</v>
      </c>
      <c r="N126" s="20" t="s">
        <v>372</v>
      </c>
      <c r="O126" s="11" t="s">
        <v>58</v>
      </c>
      <c r="P126" s="10" t="s">
        <v>59</v>
      </c>
      <c r="Q126" s="10" t="s">
        <v>60</v>
      </c>
      <c r="R126" s="10" t="e">
        <v>#REF!</v>
      </c>
      <c r="S126" s="10" t="s">
        <v>61</v>
      </c>
      <c r="T126" s="10" t="s">
        <v>62</v>
      </c>
      <c r="U126" s="10" t="s">
        <v>97</v>
      </c>
      <c r="V126" s="11" t="s">
        <v>64</v>
      </c>
      <c r="W126" s="11" t="s">
        <v>62</v>
      </c>
      <c r="X126" s="11" t="s">
        <v>62</v>
      </c>
      <c r="Y126" s="10" t="s">
        <v>239</v>
      </c>
      <c r="Z126" s="10" t="s">
        <v>240</v>
      </c>
      <c r="AA126" s="10" t="s">
        <v>62</v>
      </c>
      <c r="AB126" s="10" t="s">
        <v>73</v>
      </c>
      <c r="AC126" s="13">
        <v>2</v>
      </c>
      <c r="AD126" s="13" t="e">
        <v>#DIV/0!</v>
      </c>
      <c r="AE126" s="13">
        <v>1</v>
      </c>
      <c r="AF126" s="13" t="e">
        <v>#DIV/0!</v>
      </c>
      <c r="AG126" s="13">
        <v>2</v>
      </c>
      <c r="AH126" s="10" t="s">
        <v>70</v>
      </c>
      <c r="AI126" s="10" t="e">
        <v>#VALUE!</v>
      </c>
      <c r="AJ12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126" s="11" t="s">
        <v>65</v>
      </c>
      <c r="AL126" s="11" t="s">
        <v>53</v>
      </c>
    </row>
    <row r="127" spans="1:38" ht="409.5" x14ac:dyDescent="0.75">
      <c r="A127" s="7">
        <f t="shared" si="1"/>
        <v>121</v>
      </c>
      <c r="B127" s="19" t="s">
        <v>49</v>
      </c>
      <c r="C127" s="10" t="s">
        <v>233</v>
      </c>
      <c r="D127" s="18" t="e">
        <v>#VALUE!</v>
      </c>
      <c r="E127" s="18" t="str">
        <f>+IF(OR(Tabla233[[#This Row],[Área/Dependencia]]="Subdirección de Sistemas Integrados",Tabla233[[#This Row],[Área/Dependencia]]="Subdirección de Recursos Tecnológicos"),"X","")</f>
        <v/>
      </c>
      <c r="F127" s="18" t="e">
        <f>+CONCATENATE(Tabla233[[#This Row],[Tipo de Proceso]],Tabla233[[#This Row],[Columna4]])</f>
        <v>#VALUE!</v>
      </c>
      <c r="G127" s="10" t="s">
        <v>234</v>
      </c>
      <c r="H127" s="10" t="s">
        <v>235</v>
      </c>
      <c r="I127" s="10" t="s">
        <v>53</v>
      </c>
      <c r="J127" s="10" t="s">
        <v>373</v>
      </c>
      <c r="K127" s="10"/>
      <c r="L127" s="10"/>
      <c r="M127" s="10" t="s">
        <v>55</v>
      </c>
      <c r="N127" s="20" t="s">
        <v>374</v>
      </c>
      <c r="O127" s="11" t="s">
        <v>238</v>
      </c>
      <c r="P127" s="10" t="s">
        <v>84</v>
      </c>
      <c r="Q127" s="10" t="s">
        <v>60</v>
      </c>
      <c r="R127" s="10" t="e">
        <v>#REF!</v>
      </c>
      <c r="S127" s="10" t="s">
        <v>61</v>
      </c>
      <c r="T127" s="10" t="s">
        <v>62</v>
      </c>
      <c r="U127" s="10" t="s">
        <v>77</v>
      </c>
      <c r="V127" s="11" t="s">
        <v>64</v>
      </c>
      <c r="W127" s="11" t="s">
        <v>62</v>
      </c>
      <c r="X127" s="11" t="s">
        <v>62</v>
      </c>
      <c r="Y127" s="10" t="s">
        <v>239</v>
      </c>
      <c r="Z127" s="10" t="s">
        <v>240</v>
      </c>
      <c r="AA127" s="10" t="s">
        <v>62</v>
      </c>
      <c r="AB127" s="10" t="s">
        <v>73</v>
      </c>
      <c r="AC127" s="13">
        <v>1</v>
      </c>
      <c r="AD127" s="13" t="e">
        <v>#DIV/0!</v>
      </c>
      <c r="AE127" s="13">
        <v>1</v>
      </c>
      <c r="AF127" s="13" t="e">
        <v>#DIV/0!</v>
      </c>
      <c r="AG127" s="13">
        <v>1</v>
      </c>
      <c r="AH127" s="10" t="s">
        <v>70</v>
      </c>
      <c r="AI127" s="10" t="e">
        <v>#VALUE!</v>
      </c>
      <c r="AJ12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27" s="11" t="s">
        <v>65</v>
      </c>
      <c r="AL127" s="26" t="s">
        <v>53</v>
      </c>
    </row>
    <row r="128" spans="1:38" ht="409.5" x14ac:dyDescent="0.75">
      <c r="A128" s="7">
        <f t="shared" si="1"/>
        <v>122</v>
      </c>
      <c r="B128" s="19" t="s">
        <v>49</v>
      </c>
      <c r="C128" s="10" t="s">
        <v>233</v>
      </c>
      <c r="D128" s="18" t="e">
        <v>#VALUE!</v>
      </c>
      <c r="E128" s="18" t="str">
        <f>+IF(OR(Tabla233[[#This Row],[Área/Dependencia]]="Subdirección de Sistemas Integrados",Tabla233[[#This Row],[Área/Dependencia]]="Subdirección de Recursos Tecnológicos"),"X","")</f>
        <v/>
      </c>
      <c r="F128" s="18" t="e">
        <f>+CONCATENATE(Tabla233[[#This Row],[Tipo de Proceso]],Tabla233[[#This Row],[Columna4]])</f>
        <v>#VALUE!</v>
      </c>
      <c r="G128" s="10" t="s">
        <v>234</v>
      </c>
      <c r="H128" s="10" t="s">
        <v>235</v>
      </c>
      <c r="I128" s="10" t="s">
        <v>53</v>
      </c>
      <c r="J128" s="10" t="s">
        <v>375</v>
      </c>
      <c r="K128" s="10"/>
      <c r="L128" s="10"/>
      <c r="M128" s="10" t="s">
        <v>279</v>
      </c>
      <c r="N128" s="20" t="s">
        <v>376</v>
      </c>
      <c r="O128" s="11" t="s">
        <v>238</v>
      </c>
      <c r="P128" s="10" t="s">
        <v>84</v>
      </c>
      <c r="Q128" s="10" t="s">
        <v>60</v>
      </c>
      <c r="R128" s="10" t="e">
        <v>#REF!</v>
      </c>
      <c r="S128" s="10" t="s">
        <v>61</v>
      </c>
      <c r="T128" s="10" t="s">
        <v>62</v>
      </c>
      <c r="U128" s="10" t="s">
        <v>97</v>
      </c>
      <c r="V128" s="11" t="s">
        <v>64</v>
      </c>
      <c r="W128" s="11" t="s">
        <v>62</v>
      </c>
      <c r="X128" s="11" t="s">
        <v>62</v>
      </c>
      <c r="Y128" s="10" t="s">
        <v>239</v>
      </c>
      <c r="Z128" s="10" t="s">
        <v>240</v>
      </c>
      <c r="AA128" s="10" t="s">
        <v>227</v>
      </c>
      <c r="AB128" s="10" t="s">
        <v>62</v>
      </c>
      <c r="AC128" s="13">
        <v>1</v>
      </c>
      <c r="AD128" s="13" t="e">
        <v>#DIV/0!</v>
      </c>
      <c r="AE128" s="13">
        <v>1</v>
      </c>
      <c r="AF128" s="13" t="e">
        <v>#DIV/0!</v>
      </c>
      <c r="AG128" s="13">
        <v>2</v>
      </c>
      <c r="AH128" s="10" t="s">
        <v>70</v>
      </c>
      <c r="AI128" s="10" t="e">
        <v>#VALUE!</v>
      </c>
      <c r="AJ12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28" s="11" t="s">
        <v>65</v>
      </c>
      <c r="AL128" s="26" t="s">
        <v>53</v>
      </c>
    </row>
    <row r="129" spans="1:38" ht="409.5" x14ac:dyDescent="0.75">
      <c r="A129" s="7">
        <f t="shared" si="1"/>
        <v>123</v>
      </c>
      <c r="B129" s="19" t="s">
        <v>49</v>
      </c>
      <c r="C129" s="10" t="s">
        <v>233</v>
      </c>
      <c r="D129" s="18" t="e">
        <v>#VALUE!</v>
      </c>
      <c r="E129" s="18" t="str">
        <f>+IF(OR(Tabla233[[#This Row],[Área/Dependencia]]="Subdirección de Sistemas Integrados",Tabla233[[#This Row],[Área/Dependencia]]="Subdirección de Recursos Tecnológicos"),"X","")</f>
        <v/>
      </c>
      <c r="F129" s="18" t="e">
        <f>+CONCATENATE(Tabla233[[#This Row],[Tipo de Proceso]],Tabla233[[#This Row],[Columna4]])</f>
        <v>#VALUE!</v>
      </c>
      <c r="G129" s="10" t="s">
        <v>234</v>
      </c>
      <c r="H129" s="10" t="s">
        <v>260</v>
      </c>
      <c r="I129" s="10" t="s">
        <v>53</v>
      </c>
      <c r="J129" s="10" t="s">
        <v>377</v>
      </c>
      <c r="K129" s="10"/>
      <c r="L129" s="10"/>
      <c r="M129" s="10" t="s">
        <v>56</v>
      </c>
      <c r="N129" s="20" t="s">
        <v>378</v>
      </c>
      <c r="O129" s="11" t="s">
        <v>58</v>
      </c>
      <c r="P129" s="10" t="s">
        <v>59</v>
      </c>
      <c r="Q129" s="10" t="s">
        <v>60</v>
      </c>
      <c r="R129" s="10" t="e">
        <v>#REF!</v>
      </c>
      <c r="S129" s="10" t="s">
        <v>61</v>
      </c>
      <c r="T129" s="10" t="s">
        <v>62</v>
      </c>
      <c r="U129" s="10" t="s">
        <v>77</v>
      </c>
      <c r="V129" s="11" t="s">
        <v>64</v>
      </c>
      <c r="W129" s="11" t="s">
        <v>62</v>
      </c>
      <c r="X129" s="11" t="s">
        <v>62</v>
      </c>
      <c r="Y129" s="10" t="s">
        <v>239</v>
      </c>
      <c r="Z129" s="10" t="s">
        <v>240</v>
      </c>
      <c r="AA129" s="10" t="s">
        <v>227</v>
      </c>
      <c r="AB129" s="10" t="s">
        <v>73</v>
      </c>
      <c r="AC129" s="13">
        <v>1</v>
      </c>
      <c r="AD129" s="13" t="e">
        <v>#DIV/0!</v>
      </c>
      <c r="AE129" s="13">
        <v>1</v>
      </c>
      <c r="AF129" s="13" t="e">
        <v>#DIV/0!</v>
      </c>
      <c r="AG129" s="13">
        <v>1</v>
      </c>
      <c r="AH129" s="10" t="s">
        <v>70</v>
      </c>
      <c r="AI129" s="10" t="e">
        <v>#VALUE!</v>
      </c>
      <c r="AJ12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29" s="11" t="s">
        <v>65</v>
      </c>
      <c r="AL129" s="11" t="s">
        <v>53</v>
      </c>
    </row>
    <row r="130" spans="1:38" ht="409.5" x14ac:dyDescent="0.75">
      <c r="A130" s="7">
        <f t="shared" si="1"/>
        <v>124</v>
      </c>
      <c r="B130" s="19" t="s">
        <v>49</v>
      </c>
      <c r="C130" s="10" t="s">
        <v>233</v>
      </c>
      <c r="D130" s="18" t="e">
        <v>#VALUE!</v>
      </c>
      <c r="E130" s="18" t="str">
        <f>+IF(OR(Tabla233[[#This Row],[Área/Dependencia]]="Subdirección de Sistemas Integrados",Tabla233[[#This Row],[Área/Dependencia]]="Subdirección de Recursos Tecnológicos"),"X","")</f>
        <v/>
      </c>
      <c r="F130" s="18" t="e">
        <f>+CONCATENATE(Tabla233[[#This Row],[Tipo de Proceso]],Tabla233[[#This Row],[Columna4]])</f>
        <v>#VALUE!</v>
      </c>
      <c r="G130" s="10" t="s">
        <v>234</v>
      </c>
      <c r="H130" s="10" t="s">
        <v>235</v>
      </c>
      <c r="I130" s="10" t="s">
        <v>53</v>
      </c>
      <c r="J130" s="10" t="s">
        <v>379</v>
      </c>
      <c r="K130" s="10"/>
      <c r="L130" s="10"/>
      <c r="M130" s="10" t="s">
        <v>279</v>
      </c>
      <c r="N130" s="20" t="s">
        <v>380</v>
      </c>
      <c r="O130" s="11" t="s">
        <v>58</v>
      </c>
      <c r="P130" s="10" t="s">
        <v>59</v>
      </c>
      <c r="Q130" s="10" t="s">
        <v>60</v>
      </c>
      <c r="R130" s="10" t="e">
        <v>#REF!</v>
      </c>
      <c r="S130" s="10" t="s">
        <v>61</v>
      </c>
      <c r="T130" s="10" t="s">
        <v>62</v>
      </c>
      <c r="U130" s="10" t="s">
        <v>97</v>
      </c>
      <c r="V130" s="11" t="s">
        <v>64</v>
      </c>
      <c r="W130" s="11" t="s">
        <v>62</v>
      </c>
      <c r="X130" s="11" t="s">
        <v>62</v>
      </c>
      <c r="Y130" s="10" t="s">
        <v>239</v>
      </c>
      <c r="Z130" s="10" t="s">
        <v>240</v>
      </c>
      <c r="AA130" s="10" t="s">
        <v>227</v>
      </c>
      <c r="AB130" s="10" t="s">
        <v>62</v>
      </c>
      <c r="AC130" s="13">
        <v>1</v>
      </c>
      <c r="AD130" s="13" t="e">
        <v>#DIV/0!</v>
      </c>
      <c r="AE130" s="13">
        <v>1</v>
      </c>
      <c r="AF130" s="13" t="e">
        <v>#DIV/0!</v>
      </c>
      <c r="AG130" s="13">
        <v>2</v>
      </c>
      <c r="AH130" s="10" t="s">
        <v>70</v>
      </c>
      <c r="AI130" s="10" t="e">
        <v>#VALUE!</v>
      </c>
      <c r="AJ13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30" s="11" t="s">
        <v>65</v>
      </c>
      <c r="AL130" s="11" t="s">
        <v>53</v>
      </c>
    </row>
    <row r="131" spans="1:38" ht="409.5" x14ac:dyDescent="0.75">
      <c r="A131" s="7">
        <f t="shared" si="1"/>
        <v>125</v>
      </c>
      <c r="B131" s="19" t="s">
        <v>49</v>
      </c>
      <c r="C131" s="10" t="s">
        <v>233</v>
      </c>
      <c r="D131" s="18" t="e">
        <v>#VALUE!</v>
      </c>
      <c r="E131" s="18" t="str">
        <f>+IF(OR(Tabla233[[#This Row],[Área/Dependencia]]="Subdirección de Sistemas Integrados",Tabla233[[#This Row],[Área/Dependencia]]="Subdirección de Recursos Tecnológicos"),"X","")</f>
        <v/>
      </c>
      <c r="F131" s="18" t="e">
        <f>+CONCATENATE(Tabla233[[#This Row],[Tipo de Proceso]],Tabla233[[#This Row],[Columna4]])</f>
        <v>#VALUE!</v>
      </c>
      <c r="G131" s="10" t="s">
        <v>234</v>
      </c>
      <c r="H131" s="10" t="s">
        <v>235</v>
      </c>
      <c r="I131" s="10" t="s">
        <v>53</v>
      </c>
      <c r="J131" s="10" t="s">
        <v>381</v>
      </c>
      <c r="K131" s="10"/>
      <c r="L131" s="10"/>
      <c r="M131" s="10" t="s">
        <v>56</v>
      </c>
      <c r="N131" s="20" t="s">
        <v>382</v>
      </c>
      <c r="O131" s="11" t="s">
        <v>58</v>
      </c>
      <c r="P131" s="10" t="s">
        <v>192</v>
      </c>
      <c r="Q131" s="10" t="s">
        <v>60</v>
      </c>
      <c r="R131" s="10" t="e">
        <v>#REF!</v>
      </c>
      <c r="S131" s="10" t="s">
        <v>61</v>
      </c>
      <c r="T131" s="10" t="s">
        <v>62</v>
      </c>
      <c r="U131" s="10" t="s">
        <v>63</v>
      </c>
      <c r="V131" s="11" t="s">
        <v>64</v>
      </c>
      <c r="W131" s="11" t="s">
        <v>62</v>
      </c>
      <c r="X131" s="11" t="s">
        <v>62</v>
      </c>
      <c r="Y131" s="10" t="s">
        <v>239</v>
      </c>
      <c r="Z131" s="10" t="s">
        <v>240</v>
      </c>
      <c r="AA131" s="10" t="s">
        <v>227</v>
      </c>
      <c r="AB131" s="10" t="s">
        <v>73</v>
      </c>
      <c r="AC131" s="13">
        <v>2</v>
      </c>
      <c r="AD131" s="13" t="e">
        <v>#DIV/0!</v>
      </c>
      <c r="AE131" s="13">
        <v>3</v>
      </c>
      <c r="AF131" s="13" t="e">
        <v>#DIV/0!</v>
      </c>
      <c r="AG131" s="13">
        <v>2</v>
      </c>
      <c r="AH131" s="10" t="s">
        <v>70</v>
      </c>
      <c r="AI131" s="10" t="e">
        <v>#VALUE!</v>
      </c>
      <c r="AJ13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131" s="11" t="s">
        <v>65</v>
      </c>
      <c r="AL131" s="11" t="s">
        <v>53</v>
      </c>
    </row>
    <row r="132" spans="1:38" ht="409.5" x14ac:dyDescent="0.75">
      <c r="A132" s="7">
        <f t="shared" si="1"/>
        <v>126</v>
      </c>
      <c r="B132" s="19" t="s">
        <v>49</v>
      </c>
      <c r="C132" s="10" t="s">
        <v>233</v>
      </c>
      <c r="D132" s="18" t="e">
        <v>#VALUE!</v>
      </c>
      <c r="E132" s="18" t="str">
        <f>+IF(OR(Tabla233[[#This Row],[Área/Dependencia]]="Subdirección de Sistemas Integrados",Tabla233[[#This Row],[Área/Dependencia]]="Subdirección de Recursos Tecnológicos"),"X","")</f>
        <v/>
      </c>
      <c r="F132" s="18" t="e">
        <f>+CONCATENATE(Tabla233[[#This Row],[Tipo de Proceso]],Tabla233[[#This Row],[Columna4]])</f>
        <v>#VALUE!</v>
      </c>
      <c r="G132" s="10" t="s">
        <v>234</v>
      </c>
      <c r="H132" s="10" t="s">
        <v>235</v>
      </c>
      <c r="I132" s="10" t="s">
        <v>53</v>
      </c>
      <c r="J132" s="10" t="s">
        <v>383</v>
      </c>
      <c r="K132" s="10"/>
      <c r="L132" s="10"/>
      <c r="M132" s="10" t="s">
        <v>55</v>
      </c>
      <c r="N132" s="20" t="s">
        <v>384</v>
      </c>
      <c r="O132" s="11" t="s">
        <v>238</v>
      </c>
      <c r="P132" s="10" t="s">
        <v>84</v>
      </c>
      <c r="Q132" s="10" t="s">
        <v>60</v>
      </c>
      <c r="R132" s="10" t="e">
        <v>#REF!</v>
      </c>
      <c r="S132" s="10" t="s">
        <v>61</v>
      </c>
      <c r="T132" s="10" t="s">
        <v>62</v>
      </c>
      <c r="U132" s="10" t="s">
        <v>77</v>
      </c>
      <c r="V132" s="11" t="s">
        <v>64</v>
      </c>
      <c r="W132" s="11" t="s">
        <v>62</v>
      </c>
      <c r="X132" s="11" t="s">
        <v>62</v>
      </c>
      <c r="Y132" s="10" t="s">
        <v>239</v>
      </c>
      <c r="Z132" s="10" t="s">
        <v>240</v>
      </c>
      <c r="AA132" s="10" t="s">
        <v>62</v>
      </c>
      <c r="AB132" s="10" t="s">
        <v>73</v>
      </c>
      <c r="AC132" s="13">
        <v>1</v>
      </c>
      <c r="AD132" s="13" t="e">
        <v>#DIV/0!</v>
      </c>
      <c r="AE132" s="13">
        <v>1</v>
      </c>
      <c r="AF132" s="13" t="e">
        <v>#DIV/0!</v>
      </c>
      <c r="AG132" s="13">
        <v>1</v>
      </c>
      <c r="AH132" s="10" t="s">
        <v>70</v>
      </c>
      <c r="AI132" s="10" t="e">
        <v>#VALUE!</v>
      </c>
      <c r="AJ13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32" s="11" t="s">
        <v>65</v>
      </c>
      <c r="AL132" s="11" t="s">
        <v>53</v>
      </c>
    </row>
    <row r="133" spans="1:38" ht="409.5" x14ac:dyDescent="0.75">
      <c r="A133" s="7">
        <f t="shared" si="1"/>
        <v>127</v>
      </c>
      <c r="B133" s="19" t="s">
        <v>49</v>
      </c>
      <c r="C133" s="10" t="s">
        <v>233</v>
      </c>
      <c r="D133" s="18" t="e">
        <v>#VALUE!</v>
      </c>
      <c r="E133" s="18" t="str">
        <f>+IF(OR(Tabla233[[#This Row],[Área/Dependencia]]="Subdirección de Sistemas Integrados",Tabla233[[#This Row],[Área/Dependencia]]="Subdirección de Recursos Tecnológicos"),"X","")</f>
        <v/>
      </c>
      <c r="F133" s="18" t="e">
        <f>+CONCATENATE(Tabla233[[#This Row],[Tipo de Proceso]],Tabla233[[#This Row],[Columna4]])</f>
        <v>#VALUE!</v>
      </c>
      <c r="G133" s="10" t="s">
        <v>234</v>
      </c>
      <c r="H133" s="10" t="s">
        <v>260</v>
      </c>
      <c r="I133" s="10" t="s">
        <v>53</v>
      </c>
      <c r="J133" s="10" t="s">
        <v>385</v>
      </c>
      <c r="K133" s="10"/>
      <c r="L133" s="10"/>
      <c r="M133" s="10" t="s">
        <v>56</v>
      </c>
      <c r="N133" s="20" t="s">
        <v>305</v>
      </c>
      <c r="O133" s="11" t="s">
        <v>58</v>
      </c>
      <c r="P133" s="10" t="s">
        <v>59</v>
      </c>
      <c r="Q133" s="10" t="s">
        <v>60</v>
      </c>
      <c r="R133" s="10" t="e">
        <v>#REF!</v>
      </c>
      <c r="S133" s="10" t="s">
        <v>61</v>
      </c>
      <c r="T133" s="10" t="s">
        <v>62</v>
      </c>
      <c r="U133" s="10" t="s">
        <v>77</v>
      </c>
      <c r="V133" s="11" t="s">
        <v>64</v>
      </c>
      <c r="W133" s="11" t="s">
        <v>62</v>
      </c>
      <c r="X133" s="11" t="s">
        <v>62</v>
      </c>
      <c r="Y133" s="10" t="s">
        <v>239</v>
      </c>
      <c r="Z133" s="10" t="s">
        <v>240</v>
      </c>
      <c r="AA133" s="10" t="s">
        <v>227</v>
      </c>
      <c r="AB133" s="10" t="s">
        <v>73</v>
      </c>
      <c r="AC133" s="13">
        <v>2</v>
      </c>
      <c r="AD133" s="13" t="e">
        <v>#DIV/0!</v>
      </c>
      <c r="AE133" s="13">
        <v>1</v>
      </c>
      <c r="AF133" s="13" t="e">
        <v>#DIV/0!</v>
      </c>
      <c r="AG133" s="13">
        <v>1</v>
      </c>
      <c r="AH133" s="10" t="s">
        <v>70</v>
      </c>
      <c r="AI133" s="10" t="e">
        <v>#VALUE!</v>
      </c>
      <c r="AJ13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33" s="11" t="s">
        <v>65</v>
      </c>
      <c r="AL133" s="11" t="s">
        <v>53</v>
      </c>
    </row>
    <row r="134" spans="1:38" ht="409.5" x14ac:dyDescent="0.75">
      <c r="A134" s="7">
        <f t="shared" si="1"/>
        <v>128</v>
      </c>
      <c r="B134" s="19" t="s">
        <v>49</v>
      </c>
      <c r="C134" s="10" t="s">
        <v>233</v>
      </c>
      <c r="D134" s="18" t="e">
        <v>#VALUE!</v>
      </c>
      <c r="E134" s="18" t="str">
        <f>+IF(OR(Tabla233[[#This Row],[Área/Dependencia]]="Subdirección de Sistemas Integrados",Tabla233[[#This Row],[Área/Dependencia]]="Subdirección de Recursos Tecnológicos"),"X","")</f>
        <v/>
      </c>
      <c r="F134" s="18" t="e">
        <f>+CONCATENATE(Tabla233[[#This Row],[Tipo de Proceso]],Tabla233[[#This Row],[Columna4]])</f>
        <v>#VALUE!</v>
      </c>
      <c r="G134" s="10" t="s">
        <v>234</v>
      </c>
      <c r="H134" s="10" t="s">
        <v>260</v>
      </c>
      <c r="I134" s="10" t="s">
        <v>53</v>
      </c>
      <c r="J134" s="10" t="s">
        <v>386</v>
      </c>
      <c r="K134" s="10"/>
      <c r="L134" s="10"/>
      <c r="M134" s="10" t="s">
        <v>56</v>
      </c>
      <c r="N134" s="20" t="s">
        <v>305</v>
      </c>
      <c r="O134" s="11" t="s">
        <v>58</v>
      </c>
      <c r="P134" s="10" t="s">
        <v>59</v>
      </c>
      <c r="Q134" s="10" t="s">
        <v>60</v>
      </c>
      <c r="R134" s="10" t="e">
        <v>#REF!</v>
      </c>
      <c r="S134" s="10" t="s">
        <v>61</v>
      </c>
      <c r="T134" s="10" t="s">
        <v>62</v>
      </c>
      <c r="U134" s="10" t="s">
        <v>77</v>
      </c>
      <c r="V134" s="11" t="s">
        <v>64</v>
      </c>
      <c r="W134" s="11" t="s">
        <v>62</v>
      </c>
      <c r="X134" s="11" t="s">
        <v>62</v>
      </c>
      <c r="Y134" s="10" t="s">
        <v>239</v>
      </c>
      <c r="Z134" s="10" t="s">
        <v>240</v>
      </c>
      <c r="AA134" s="10" t="s">
        <v>227</v>
      </c>
      <c r="AB134" s="10" t="s">
        <v>73</v>
      </c>
      <c r="AC134" s="13">
        <v>2</v>
      </c>
      <c r="AD134" s="13" t="e">
        <v>#DIV/0!</v>
      </c>
      <c r="AE134" s="13">
        <v>1</v>
      </c>
      <c r="AF134" s="13" t="e">
        <v>#DIV/0!</v>
      </c>
      <c r="AG134" s="13">
        <v>1</v>
      </c>
      <c r="AH134" s="10" t="s">
        <v>70</v>
      </c>
      <c r="AI134" s="10" t="e">
        <v>#VALUE!</v>
      </c>
      <c r="AJ13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34" s="11" t="s">
        <v>65</v>
      </c>
      <c r="AL134" s="26" t="s">
        <v>53</v>
      </c>
    </row>
    <row r="135" spans="1:38" ht="409.5" x14ac:dyDescent="0.75">
      <c r="A135" s="7">
        <f t="shared" si="1"/>
        <v>129</v>
      </c>
      <c r="B135" s="19" t="s">
        <v>49</v>
      </c>
      <c r="C135" s="10" t="s">
        <v>233</v>
      </c>
      <c r="D135" s="18" t="e">
        <v>#VALUE!</v>
      </c>
      <c r="E135" s="18" t="str">
        <f>+IF(OR(Tabla233[[#This Row],[Área/Dependencia]]="Subdirección de Sistemas Integrados",Tabla233[[#This Row],[Área/Dependencia]]="Subdirección de Recursos Tecnológicos"),"X","")</f>
        <v/>
      </c>
      <c r="F135" s="18" t="e">
        <f>+CONCATENATE(Tabla233[[#This Row],[Tipo de Proceso]],Tabla233[[#This Row],[Columna4]])</f>
        <v>#VALUE!</v>
      </c>
      <c r="G135" s="10" t="s">
        <v>234</v>
      </c>
      <c r="H135" s="10" t="s">
        <v>235</v>
      </c>
      <c r="I135" s="10" t="s">
        <v>53</v>
      </c>
      <c r="J135" s="10" t="s">
        <v>387</v>
      </c>
      <c r="K135" s="10"/>
      <c r="L135" s="10"/>
      <c r="M135" s="10" t="s">
        <v>55</v>
      </c>
      <c r="N135" s="20" t="s">
        <v>388</v>
      </c>
      <c r="O135" s="11" t="s">
        <v>58</v>
      </c>
      <c r="P135" s="10" t="s">
        <v>59</v>
      </c>
      <c r="Q135" s="10" t="s">
        <v>60</v>
      </c>
      <c r="R135" s="10" t="e">
        <v>#REF!</v>
      </c>
      <c r="S135" s="10" t="s">
        <v>61</v>
      </c>
      <c r="T135" s="10" t="s">
        <v>62</v>
      </c>
      <c r="U135" s="10" t="s">
        <v>97</v>
      </c>
      <c r="V135" s="11" t="s">
        <v>64</v>
      </c>
      <c r="W135" s="11" t="s">
        <v>62</v>
      </c>
      <c r="X135" s="11" t="s">
        <v>62</v>
      </c>
      <c r="Y135" s="10" t="s">
        <v>239</v>
      </c>
      <c r="Z135" s="10" t="s">
        <v>240</v>
      </c>
      <c r="AA135" s="10" t="s">
        <v>62</v>
      </c>
      <c r="AB135" s="10" t="s">
        <v>73</v>
      </c>
      <c r="AC135" s="13">
        <v>1</v>
      </c>
      <c r="AD135" s="13" t="e">
        <v>#DIV/0!</v>
      </c>
      <c r="AE135" s="13">
        <v>1</v>
      </c>
      <c r="AF135" s="13" t="e">
        <v>#DIV/0!</v>
      </c>
      <c r="AG135" s="13">
        <v>2</v>
      </c>
      <c r="AH135" s="10" t="s">
        <v>70</v>
      </c>
      <c r="AI135" s="10" t="e">
        <v>#VALUE!</v>
      </c>
      <c r="AJ13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35" s="11" t="s">
        <v>65</v>
      </c>
      <c r="AL135" s="26" t="s">
        <v>53</v>
      </c>
    </row>
    <row r="136" spans="1:38" ht="409.5" x14ac:dyDescent="0.75">
      <c r="A136" s="7">
        <f t="shared" ref="A136:A199" si="2">A135+1</f>
        <v>130</v>
      </c>
      <c r="B136" s="19" t="s">
        <v>49</v>
      </c>
      <c r="C136" s="10" t="s">
        <v>233</v>
      </c>
      <c r="D136" s="18" t="e">
        <v>#VALUE!</v>
      </c>
      <c r="E136" s="18" t="str">
        <f>+IF(OR(Tabla233[[#This Row],[Área/Dependencia]]="Subdirección de Sistemas Integrados",Tabla233[[#This Row],[Área/Dependencia]]="Subdirección de Recursos Tecnológicos"),"X","")</f>
        <v/>
      </c>
      <c r="F136" s="18" t="e">
        <f>+CONCATENATE(Tabla233[[#This Row],[Tipo de Proceso]],Tabla233[[#This Row],[Columna4]])</f>
        <v>#VALUE!</v>
      </c>
      <c r="G136" s="10" t="s">
        <v>234</v>
      </c>
      <c r="H136" s="10" t="s">
        <v>235</v>
      </c>
      <c r="I136" s="10" t="s">
        <v>53</v>
      </c>
      <c r="J136" s="10" t="s">
        <v>389</v>
      </c>
      <c r="K136" s="10"/>
      <c r="L136" s="10"/>
      <c r="M136" s="10" t="s">
        <v>56</v>
      </c>
      <c r="N136" s="20" t="s">
        <v>390</v>
      </c>
      <c r="O136" s="11" t="s">
        <v>58</v>
      </c>
      <c r="P136" s="10" t="s">
        <v>59</v>
      </c>
      <c r="Q136" s="10" t="s">
        <v>60</v>
      </c>
      <c r="R136" s="10" t="e">
        <v>#REF!</v>
      </c>
      <c r="S136" s="10" t="s">
        <v>61</v>
      </c>
      <c r="T136" s="10" t="s">
        <v>62</v>
      </c>
      <c r="U136" s="10" t="s">
        <v>77</v>
      </c>
      <c r="V136" s="11" t="s">
        <v>64</v>
      </c>
      <c r="W136" s="11" t="s">
        <v>62</v>
      </c>
      <c r="X136" s="11" t="s">
        <v>62</v>
      </c>
      <c r="Y136" s="10" t="s">
        <v>239</v>
      </c>
      <c r="Z136" s="10" t="s">
        <v>240</v>
      </c>
      <c r="AA136" s="10" t="s">
        <v>227</v>
      </c>
      <c r="AB136" s="10" t="s">
        <v>73</v>
      </c>
      <c r="AC136" s="13">
        <v>1</v>
      </c>
      <c r="AD136" s="13" t="e">
        <v>#DIV/0!</v>
      </c>
      <c r="AE136" s="13">
        <v>1</v>
      </c>
      <c r="AF136" s="13" t="e">
        <v>#DIV/0!</v>
      </c>
      <c r="AG136" s="13">
        <v>1</v>
      </c>
      <c r="AH136" s="10" t="s">
        <v>70</v>
      </c>
      <c r="AI136" s="10" t="e">
        <v>#VALUE!</v>
      </c>
      <c r="AJ13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36" s="11" t="s">
        <v>65</v>
      </c>
      <c r="AL136" s="26" t="s">
        <v>53</v>
      </c>
    </row>
    <row r="137" spans="1:38" ht="409.5" x14ac:dyDescent="0.75">
      <c r="A137" s="7">
        <f t="shared" si="2"/>
        <v>131</v>
      </c>
      <c r="B137" s="27" t="s">
        <v>49</v>
      </c>
      <c r="C137" s="15" t="s">
        <v>233</v>
      </c>
      <c r="D137" s="28" t="e">
        <v>#VALUE!</v>
      </c>
      <c r="E137" s="28" t="str">
        <f>+IF(OR(Tabla233[[#This Row],[Área/Dependencia]]="Subdirección de Sistemas Integrados",Tabla233[[#This Row],[Área/Dependencia]]="Subdirección de Recursos Tecnológicos"),"X","")</f>
        <v/>
      </c>
      <c r="F137" s="28" t="e">
        <f>+CONCATENATE(Tabla233[[#This Row],[Tipo de Proceso]],Tabla233[[#This Row],[Columna4]])</f>
        <v>#VALUE!</v>
      </c>
      <c r="G137" s="15" t="s">
        <v>234</v>
      </c>
      <c r="H137" s="15" t="s">
        <v>260</v>
      </c>
      <c r="I137" s="15" t="s">
        <v>53</v>
      </c>
      <c r="J137" s="15" t="s">
        <v>391</v>
      </c>
      <c r="K137" s="15"/>
      <c r="L137" s="15"/>
      <c r="M137" s="15" t="s">
        <v>56</v>
      </c>
      <c r="N137" s="21" t="s">
        <v>392</v>
      </c>
      <c r="O137" s="16" t="s">
        <v>58</v>
      </c>
      <c r="P137" s="15" t="s">
        <v>59</v>
      </c>
      <c r="Q137" s="15" t="s">
        <v>60</v>
      </c>
      <c r="R137" s="15" t="e">
        <v>#REF!</v>
      </c>
      <c r="S137" s="15" t="s">
        <v>61</v>
      </c>
      <c r="T137" s="15" t="s">
        <v>62</v>
      </c>
      <c r="U137" s="15" t="s">
        <v>77</v>
      </c>
      <c r="V137" s="16" t="s">
        <v>64</v>
      </c>
      <c r="W137" s="16" t="s">
        <v>62</v>
      </c>
      <c r="X137" s="16" t="s">
        <v>62</v>
      </c>
      <c r="Y137" s="15" t="s">
        <v>239</v>
      </c>
      <c r="Z137" s="10" t="s">
        <v>240</v>
      </c>
      <c r="AA137" s="15" t="s">
        <v>227</v>
      </c>
      <c r="AB137" s="15" t="s">
        <v>73</v>
      </c>
      <c r="AC137" s="17">
        <v>1</v>
      </c>
      <c r="AD137" s="17" t="e">
        <v>#DIV/0!</v>
      </c>
      <c r="AE137" s="17">
        <v>1</v>
      </c>
      <c r="AF137" s="17" t="e">
        <v>#DIV/0!</v>
      </c>
      <c r="AG137" s="17">
        <v>1</v>
      </c>
      <c r="AH137" s="15" t="s">
        <v>70</v>
      </c>
      <c r="AI137" s="15" t="e">
        <v>#VALUE!</v>
      </c>
      <c r="AJ13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37" s="16" t="s">
        <v>65</v>
      </c>
      <c r="AL137" s="11" t="s">
        <v>53</v>
      </c>
    </row>
    <row r="138" spans="1:38" ht="409.5" x14ac:dyDescent="0.75">
      <c r="A138" s="7">
        <f t="shared" si="2"/>
        <v>132</v>
      </c>
      <c r="B138" s="19" t="s">
        <v>49</v>
      </c>
      <c r="C138" s="10" t="s">
        <v>233</v>
      </c>
      <c r="D138" s="18" t="e">
        <v>#VALUE!</v>
      </c>
      <c r="E138" s="18" t="str">
        <f>+IF(OR(Tabla233[[#This Row],[Área/Dependencia]]="Subdirección de Sistemas Integrados",Tabla233[[#This Row],[Área/Dependencia]]="Subdirección de Recursos Tecnológicos"),"X","")</f>
        <v/>
      </c>
      <c r="F138" s="18" t="e">
        <f>+CONCATENATE(Tabla233[[#This Row],[Tipo de Proceso]],Tabla233[[#This Row],[Columna4]])</f>
        <v>#VALUE!</v>
      </c>
      <c r="G138" s="10" t="s">
        <v>234</v>
      </c>
      <c r="H138" s="10" t="s">
        <v>235</v>
      </c>
      <c r="I138" s="10" t="s">
        <v>53</v>
      </c>
      <c r="J138" s="10" t="s">
        <v>393</v>
      </c>
      <c r="K138" s="10"/>
      <c r="L138" s="10"/>
      <c r="M138" s="10" t="s">
        <v>55</v>
      </c>
      <c r="N138" s="20" t="s">
        <v>394</v>
      </c>
      <c r="O138" s="11" t="s">
        <v>238</v>
      </c>
      <c r="P138" s="10" t="s">
        <v>84</v>
      </c>
      <c r="Q138" s="10" t="s">
        <v>60</v>
      </c>
      <c r="R138" s="10" t="e">
        <v>#REF!</v>
      </c>
      <c r="S138" s="10" t="s">
        <v>61</v>
      </c>
      <c r="T138" s="10" t="s">
        <v>62</v>
      </c>
      <c r="U138" s="10" t="s">
        <v>77</v>
      </c>
      <c r="V138" s="11" t="s">
        <v>64</v>
      </c>
      <c r="W138" s="11" t="s">
        <v>62</v>
      </c>
      <c r="X138" s="11" t="s">
        <v>62</v>
      </c>
      <c r="Y138" s="10" t="s">
        <v>239</v>
      </c>
      <c r="Z138" s="10" t="s">
        <v>240</v>
      </c>
      <c r="AA138" s="10" t="s">
        <v>62</v>
      </c>
      <c r="AB138" s="10" t="s">
        <v>73</v>
      </c>
      <c r="AC138" s="13">
        <v>1</v>
      </c>
      <c r="AD138" s="13" t="e">
        <v>#DIV/0!</v>
      </c>
      <c r="AE138" s="13">
        <v>1</v>
      </c>
      <c r="AF138" s="13" t="e">
        <v>#DIV/0!</v>
      </c>
      <c r="AG138" s="13">
        <v>1</v>
      </c>
      <c r="AH138" s="10" t="s">
        <v>70</v>
      </c>
      <c r="AI138" s="10" t="e">
        <v>#VALUE!</v>
      </c>
      <c r="AJ13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38" s="11" t="s">
        <v>65</v>
      </c>
      <c r="AL138" s="11" t="s">
        <v>53</v>
      </c>
    </row>
    <row r="139" spans="1:38" ht="409.5" x14ac:dyDescent="0.75">
      <c r="A139" s="7">
        <f t="shared" si="2"/>
        <v>133</v>
      </c>
      <c r="B139" s="19" t="s">
        <v>49</v>
      </c>
      <c r="C139" s="10" t="s">
        <v>233</v>
      </c>
      <c r="D139" s="18" t="e">
        <v>#VALUE!</v>
      </c>
      <c r="E139" s="18" t="str">
        <f>+IF(OR(Tabla233[[#This Row],[Área/Dependencia]]="Subdirección de Sistemas Integrados",Tabla233[[#This Row],[Área/Dependencia]]="Subdirección de Recursos Tecnológicos"),"X","")</f>
        <v/>
      </c>
      <c r="F139" s="18" t="e">
        <f>+CONCATENATE(Tabla233[[#This Row],[Tipo de Proceso]],Tabla233[[#This Row],[Columna4]])</f>
        <v>#VALUE!</v>
      </c>
      <c r="G139" s="10" t="s">
        <v>234</v>
      </c>
      <c r="H139" s="10" t="s">
        <v>235</v>
      </c>
      <c r="I139" s="10" t="s">
        <v>53</v>
      </c>
      <c r="J139" s="10" t="s">
        <v>395</v>
      </c>
      <c r="K139" s="10"/>
      <c r="L139" s="10"/>
      <c r="M139" s="10" t="s">
        <v>56</v>
      </c>
      <c r="N139" s="20" t="s">
        <v>396</v>
      </c>
      <c r="O139" s="11" t="s">
        <v>58</v>
      </c>
      <c r="P139" s="10" t="s">
        <v>59</v>
      </c>
      <c r="Q139" s="10" t="s">
        <v>60</v>
      </c>
      <c r="R139" s="10" t="e">
        <v>#REF!</v>
      </c>
      <c r="S139" s="10" t="s">
        <v>61</v>
      </c>
      <c r="T139" s="10" t="s">
        <v>62</v>
      </c>
      <c r="U139" s="10" t="s">
        <v>77</v>
      </c>
      <c r="V139" s="11" t="s">
        <v>64</v>
      </c>
      <c r="W139" s="11" t="s">
        <v>62</v>
      </c>
      <c r="X139" s="11" t="s">
        <v>62</v>
      </c>
      <c r="Y139" s="10" t="s">
        <v>239</v>
      </c>
      <c r="Z139" s="10" t="s">
        <v>240</v>
      </c>
      <c r="AA139" s="10" t="s">
        <v>227</v>
      </c>
      <c r="AB139" s="10" t="s">
        <v>73</v>
      </c>
      <c r="AC139" s="13">
        <v>2</v>
      </c>
      <c r="AD139" s="13" t="e">
        <v>#DIV/0!</v>
      </c>
      <c r="AE139" s="13">
        <v>3</v>
      </c>
      <c r="AF139" s="13" t="e">
        <v>#DIV/0!</v>
      </c>
      <c r="AG139" s="13">
        <v>1</v>
      </c>
      <c r="AH139" s="10" t="s">
        <v>70</v>
      </c>
      <c r="AI139" s="10" t="e">
        <v>#VALUE!</v>
      </c>
      <c r="AJ13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139" s="11" t="s">
        <v>65</v>
      </c>
      <c r="AL139" s="11" t="s">
        <v>53</v>
      </c>
    </row>
    <row r="140" spans="1:38" ht="409.5" x14ac:dyDescent="0.75">
      <c r="A140" s="7">
        <f t="shared" si="2"/>
        <v>134</v>
      </c>
      <c r="B140" s="19" t="s">
        <v>49</v>
      </c>
      <c r="C140" s="10" t="s">
        <v>233</v>
      </c>
      <c r="D140" s="18" t="e">
        <v>#VALUE!</v>
      </c>
      <c r="E140" s="18" t="str">
        <f>+IF(OR(Tabla233[[#This Row],[Área/Dependencia]]="Subdirección de Sistemas Integrados",Tabla233[[#This Row],[Área/Dependencia]]="Subdirección de Recursos Tecnológicos"),"X","")</f>
        <v/>
      </c>
      <c r="F140" s="18" t="e">
        <f>+CONCATENATE(Tabla233[[#This Row],[Tipo de Proceso]],Tabla233[[#This Row],[Columna4]])</f>
        <v>#VALUE!</v>
      </c>
      <c r="G140" s="10" t="s">
        <v>234</v>
      </c>
      <c r="H140" s="10" t="s">
        <v>260</v>
      </c>
      <c r="I140" s="10" t="s">
        <v>53</v>
      </c>
      <c r="J140" s="10" t="s">
        <v>397</v>
      </c>
      <c r="K140" s="10"/>
      <c r="L140" s="10"/>
      <c r="M140" s="10" t="s">
        <v>56</v>
      </c>
      <c r="N140" s="20" t="s">
        <v>305</v>
      </c>
      <c r="O140" s="11" t="s">
        <v>58</v>
      </c>
      <c r="P140" s="10" t="s">
        <v>59</v>
      </c>
      <c r="Q140" s="10" t="s">
        <v>60</v>
      </c>
      <c r="R140" s="10" t="e">
        <v>#REF!</v>
      </c>
      <c r="S140" s="10" t="s">
        <v>61</v>
      </c>
      <c r="T140" s="10" t="s">
        <v>62</v>
      </c>
      <c r="U140" s="10" t="s">
        <v>77</v>
      </c>
      <c r="V140" s="11" t="s">
        <v>64</v>
      </c>
      <c r="W140" s="11" t="s">
        <v>62</v>
      </c>
      <c r="X140" s="11" t="s">
        <v>62</v>
      </c>
      <c r="Y140" s="10" t="s">
        <v>239</v>
      </c>
      <c r="Z140" s="10" t="s">
        <v>240</v>
      </c>
      <c r="AA140" s="10" t="s">
        <v>227</v>
      </c>
      <c r="AB140" s="10" t="s">
        <v>73</v>
      </c>
      <c r="AC140" s="13">
        <v>2</v>
      </c>
      <c r="AD140" s="13" t="e">
        <v>#DIV/0!</v>
      </c>
      <c r="AE140" s="13">
        <v>1</v>
      </c>
      <c r="AF140" s="13" t="e">
        <v>#DIV/0!</v>
      </c>
      <c r="AG140" s="13">
        <v>1</v>
      </c>
      <c r="AH140" s="10" t="s">
        <v>70</v>
      </c>
      <c r="AI140" s="10" t="e">
        <v>#VALUE!</v>
      </c>
      <c r="AJ14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40" s="11" t="s">
        <v>65</v>
      </c>
      <c r="AL140" s="11" t="s">
        <v>53</v>
      </c>
    </row>
    <row r="141" spans="1:38" ht="409.5" x14ac:dyDescent="0.75">
      <c r="A141" s="7">
        <f t="shared" si="2"/>
        <v>135</v>
      </c>
      <c r="B141" s="19" t="s">
        <v>49</v>
      </c>
      <c r="C141" s="10" t="s">
        <v>233</v>
      </c>
      <c r="D141" s="18" t="e">
        <v>#VALUE!</v>
      </c>
      <c r="E141" s="18" t="str">
        <f>+IF(OR(Tabla233[[#This Row],[Área/Dependencia]]="Subdirección de Sistemas Integrados",Tabla233[[#This Row],[Área/Dependencia]]="Subdirección de Recursos Tecnológicos"),"X","")</f>
        <v/>
      </c>
      <c r="F141" s="18" t="e">
        <f>+CONCATENATE(Tabla233[[#This Row],[Tipo de Proceso]],Tabla233[[#This Row],[Columna4]])</f>
        <v>#VALUE!</v>
      </c>
      <c r="G141" s="10" t="s">
        <v>234</v>
      </c>
      <c r="H141" s="10" t="s">
        <v>235</v>
      </c>
      <c r="I141" s="10" t="s">
        <v>53</v>
      </c>
      <c r="J141" s="10" t="s">
        <v>398</v>
      </c>
      <c r="K141" s="10"/>
      <c r="L141" s="10"/>
      <c r="M141" s="10" t="s">
        <v>279</v>
      </c>
      <c r="N141" s="20" t="s">
        <v>299</v>
      </c>
      <c r="O141" s="11" t="s">
        <v>58</v>
      </c>
      <c r="P141" s="10" t="s">
        <v>59</v>
      </c>
      <c r="Q141" s="10" t="s">
        <v>60</v>
      </c>
      <c r="R141" s="10" t="e">
        <v>#REF!</v>
      </c>
      <c r="S141" s="10" t="s">
        <v>61</v>
      </c>
      <c r="T141" s="10" t="s">
        <v>62</v>
      </c>
      <c r="U141" s="10" t="s">
        <v>77</v>
      </c>
      <c r="V141" s="11" t="s">
        <v>64</v>
      </c>
      <c r="W141" s="11" t="s">
        <v>62</v>
      </c>
      <c r="X141" s="11" t="s">
        <v>62</v>
      </c>
      <c r="Y141" s="10" t="s">
        <v>239</v>
      </c>
      <c r="Z141" s="10" t="s">
        <v>240</v>
      </c>
      <c r="AA141" s="10" t="s">
        <v>227</v>
      </c>
      <c r="AB141" s="10" t="s">
        <v>62</v>
      </c>
      <c r="AC141" s="13">
        <v>2</v>
      </c>
      <c r="AD141" s="13" t="e">
        <v>#DIV/0!</v>
      </c>
      <c r="AE141" s="13">
        <v>1</v>
      </c>
      <c r="AF141" s="13" t="e">
        <v>#DIV/0!</v>
      </c>
      <c r="AG141" s="13">
        <v>1</v>
      </c>
      <c r="AH141" s="10" t="s">
        <v>70</v>
      </c>
      <c r="AI141" s="10" t="e">
        <v>#VALUE!</v>
      </c>
      <c r="AJ14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41" s="11" t="s">
        <v>65</v>
      </c>
      <c r="AL141" s="11" t="s">
        <v>53</v>
      </c>
    </row>
    <row r="142" spans="1:38" ht="409.5" x14ac:dyDescent="0.75">
      <c r="A142" s="7">
        <f t="shared" si="2"/>
        <v>136</v>
      </c>
      <c r="B142" s="19" t="s">
        <v>49</v>
      </c>
      <c r="C142" s="10" t="s">
        <v>233</v>
      </c>
      <c r="D142" s="18" t="e">
        <v>#VALUE!</v>
      </c>
      <c r="E142" s="18" t="str">
        <f>+IF(OR(Tabla233[[#This Row],[Área/Dependencia]]="Subdirección de Sistemas Integrados",Tabla233[[#This Row],[Área/Dependencia]]="Subdirección de Recursos Tecnológicos"),"X","")</f>
        <v/>
      </c>
      <c r="F142" s="18" t="e">
        <f>+CONCATENATE(Tabla233[[#This Row],[Tipo de Proceso]],Tabla233[[#This Row],[Columna4]])</f>
        <v>#VALUE!</v>
      </c>
      <c r="G142" s="10" t="s">
        <v>234</v>
      </c>
      <c r="H142" s="10" t="s">
        <v>260</v>
      </c>
      <c r="I142" s="10" t="s">
        <v>53</v>
      </c>
      <c r="J142" s="10" t="s">
        <v>399</v>
      </c>
      <c r="K142" s="10"/>
      <c r="L142" s="10"/>
      <c r="M142" s="10" t="s">
        <v>56</v>
      </c>
      <c r="N142" s="20" t="s">
        <v>400</v>
      </c>
      <c r="O142" s="11" t="s">
        <v>238</v>
      </c>
      <c r="P142" s="10" t="s">
        <v>84</v>
      </c>
      <c r="Q142" s="10" t="s">
        <v>60</v>
      </c>
      <c r="R142" s="10" t="e">
        <v>#REF!</v>
      </c>
      <c r="S142" s="10" t="s">
        <v>61</v>
      </c>
      <c r="T142" s="10" t="s">
        <v>62</v>
      </c>
      <c r="U142" s="10" t="s">
        <v>77</v>
      </c>
      <c r="V142" s="11" t="s">
        <v>64</v>
      </c>
      <c r="W142" s="11" t="s">
        <v>62</v>
      </c>
      <c r="X142" s="11" t="s">
        <v>62</v>
      </c>
      <c r="Y142" s="10" t="s">
        <v>239</v>
      </c>
      <c r="Z142" s="10" t="s">
        <v>240</v>
      </c>
      <c r="AA142" s="10" t="s">
        <v>227</v>
      </c>
      <c r="AB142" s="10" t="s">
        <v>73</v>
      </c>
      <c r="AC142" s="13">
        <v>1</v>
      </c>
      <c r="AD142" s="13" t="e">
        <v>#DIV/0!</v>
      </c>
      <c r="AE142" s="13">
        <v>1</v>
      </c>
      <c r="AF142" s="13" t="e">
        <v>#DIV/0!</v>
      </c>
      <c r="AG142" s="13">
        <v>1</v>
      </c>
      <c r="AH142" s="10" t="s">
        <v>70</v>
      </c>
      <c r="AI142" s="10" t="e">
        <v>#VALUE!</v>
      </c>
      <c r="AJ14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42" s="11" t="s">
        <v>65</v>
      </c>
      <c r="AL142" s="11" t="s">
        <v>53</v>
      </c>
    </row>
    <row r="143" spans="1:38" ht="409.5" x14ac:dyDescent="0.75">
      <c r="A143" s="7">
        <f t="shared" si="2"/>
        <v>137</v>
      </c>
      <c r="B143" s="19" t="s">
        <v>49</v>
      </c>
      <c r="C143" s="10" t="s">
        <v>233</v>
      </c>
      <c r="D143" s="18" t="e">
        <v>#VALUE!</v>
      </c>
      <c r="E143" s="18" t="str">
        <f>+IF(OR(Tabla233[[#This Row],[Área/Dependencia]]="Subdirección de Sistemas Integrados",Tabla233[[#This Row],[Área/Dependencia]]="Subdirección de Recursos Tecnológicos"),"X","")</f>
        <v/>
      </c>
      <c r="F143" s="18" t="e">
        <f>+CONCATENATE(Tabla233[[#This Row],[Tipo de Proceso]],Tabla233[[#This Row],[Columna4]])</f>
        <v>#VALUE!</v>
      </c>
      <c r="G143" s="10" t="s">
        <v>234</v>
      </c>
      <c r="H143" s="10" t="s">
        <v>260</v>
      </c>
      <c r="I143" s="10" t="s">
        <v>53</v>
      </c>
      <c r="J143" s="10" t="s">
        <v>401</v>
      </c>
      <c r="K143" s="10"/>
      <c r="L143" s="10"/>
      <c r="M143" s="10" t="s">
        <v>56</v>
      </c>
      <c r="N143" s="20" t="s">
        <v>305</v>
      </c>
      <c r="O143" s="11" t="s">
        <v>58</v>
      </c>
      <c r="P143" s="10" t="s">
        <v>59</v>
      </c>
      <c r="Q143" s="10" t="s">
        <v>60</v>
      </c>
      <c r="R143" s="10" t="e">
        <v>#REF!</v>
      </c>
      <c r="S143" s="10" t="s">
        <v>61</v>
      </c>
      <c r="T143" s="10" t="s">
        <v>62</v>
      </c>
      <c r="U143" s="10" t="s">
        <v>77</v>
      </c>
      <c r="V143" s="11" t="s">
        <v>64</v>
      </c>
      <c r="W143" s="11" t="s">
        <v>62</v>
      </c>
      <c r="X143" s="11" t="s">
        <v>62</v>
      </c>
      <c r="Y143" s="10" t="s">
        <v>239</v>
      </c>
      <c r="Z143" s="10" t="s">
        <v>240</v>
      </c>
      <c r="AA143" s="10" t="s">
        <v>227</v>
      </c>
      <c r="AB143" s="10" t="s">
        <v>73</v>
      </c>
      <c r="AC143" s="13">
        <v>2</v>
      </c>
      <c r="AD143" s="13" t="e">
        <v>#DIV/0!</v>
      </c>
      <c r="AE143" s="13">
        <v>1</v>
      </c>
      <c r="AF143" s="13" t="e">
        <v>#DIV/0!</v>
      </c>
      <c r="AG143" s="13">
        <v>1</v>
      </c>
      <c r="AH143" s="10" t="s">
        <v>70</v>
      </c>
      <c r="AI143" s="10" t="e">
        <v>#VALUE!</v>
      </c>
      <c r="AJ14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43" s="11" t="s">
        <v>65</v>
      </c>
      <c r="AL143" s="11" t="s">
        <v>53</v>
      </c>
    </row>
    <row r="144" spans="1:38" ht="409.5" x14ac:dyDescent="0.75">
      <c r="A144" s="7">
        <f t="shared" si="2"/>
        <v>138</v>
      </c>
      <c r="B144" s="19" t="s">
        <v>49</v>
      </c>
      <c r="C144" s="10" t="s">
        <v>233</v>
      </c>
      <c r="D144" s="18" t="e">
        <v>#VALUE!</v>
      </c>
      <c r="E144" s="18" t="str">
        <f>+IF(OR(Tabla233[[#This Row],[Área/Dependencia]]="Subdirección de Sistemas Integrados",Tabla233[[#This Row],[Área/Dependencia]]="Subdirección de Recursos Tecnológicos"),"X","")</f>
        <v/>
      </c>
      <c r="F144" s="18" t="e">
        <f>+CONCATENATE(Tabla233[[#This Row],[Tipo de Proceso]],Tabla233[[#This Row],[Columna4]])</f>
        <v>#VALUE!</v>
      </c>
      <c r="G144" s="10" t="s">
        <v>234</v>
      </c>
      <c r="H144" s="10" t="s">
        <v>235</v>
      </c>
      <c r="I144" s="10" t="s">
        <v>53</v>
      </c>
      <c r="J144" s="10" t="s">
        <v>402</v>
      </c>
      <c r="K144" s="10"/>
      <c r="L144" s="10"/>
      <c r="M144" s="10" t="s">
        <v>279</v>
      </c>
      <c r="N144" s="20" t="s">
        <v>403</v>
      </c>
      <c r="O144" s="11" t="s">
        <v>238</v>
      </c>
      <c r="P144" s="10" t="s">
        <v>84</v>
      </c>
      <c r="Q144" s="10" t="s">
        <v>60</v>
      </c>
      <c r="R144" s="10" t="e">
        <v>#REF!</v>
      </c>
      <c r="S144" s="10" t="s">
        <v>61</v>
      </c>
      <c r="T144" s="10" t="s">
        <v>62</v>
      </c>
      <c r="U144" s="10" t="s">
        <v>77</v>
      </c>
      <c r="V144" s="11" t="s">
        <v>64</v>
      </c>
      <c r="W144" s="11" t="s">
        <v>62</v>
      </c>
      <c r="X144" s="11" t="s">
        <v>62</v>
      </c>
      <c r="Y144" s="10" t="s">
        <v>239</v>
      </c>
      <c r="Z144" s="10" t="s">
        <v>240</v>
      </c>
      <c r="AA144" s="10" t="s">
        <v>227</v>
      </c>
      <c r="AB144" s="10" t="s">
        <v>62</v>
      </c>
      <c r="AC144" s="13">
        <v>1</v>
      </c>
      <c r="AD144" s="13" t="e">
        <v>#DIV/0!</v>
      </c>
      <c r="AE144" s="13">
        <v>1</v>
      </c>
      <c r="AF144" s="13" t="e">
        <v>#DIV/0!</v>
      </c>
      <c r="AG144" s="13">
        <v>1</v>
      </c>
      <c r="AH144" s="10" t="s">
        <v>70</v>
      </c>
      <c r="AI144" s="10" t="e">
        <v>#VALUE!</v>
      </c>
      <c r="AJ14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44" s="11" t="s">
        <v>65</v>
      </c>
      <c r="AL144" s="11" t="s">
        <v>53</v>
      </c>
    </row>
    <row r="145" spans="1:38" ht="409.5" x14ac:dyDescent="0.75">
      <c r="A145" s="7">
        <f t="shared" si="2"/>
        <v>139</v>
      </c>
      <c r="B145" s="19" t="s">
        <v>49</v>
      </c>
      <c r="C145" s="10" t="s">
        <v>233</v>
      </c>
      <c r="D145" s="18" t="e">
        <v>#VALUE!</v>
      </c>
      <c r="E145" s="18" t="str">
        <f>+IF(OR(Tabla233[[#This Row],[Área/Dependencia]]="Subdirección de Sistemas Integrados",Tabla233[[#This Row],[Área/Dependencia]]="Subdirección de Recursos Tecnológicos"),"X","")</f>
        <v/>
      </c>
      <c r="F145" s="18" t="e">
        <f>+CONCATENATE(Tabla233[[#This Row],[Tipo de Proceso]],Tabla233[[#This Row],[Columna4]])</f>
        <v>#VALUE!</v>
      </c>
      <c r="G145" s="10" t="s">
        <v>234</v>
      </c>
      <c r="H145" s="10" t="s">
        <v>235</v>
      </c>
      <c r="I145" s="10" t="s">
        <v>53</v>
      </c>
      <c r="J145" s="10" t="s">
        <v>404</v>
      </c>
      <c r="K145" s="10"/>
      <c r="L145" s="10"/>
      <c r="M145" s="10" t="s">
        <v>56</v>
      </c>
      <c r="N145" s="20" t="s">
        <v>405</v>
      </c>
      <c r="O145" s="11" t="s">
        <v>58</v>
      </c>
      <c r="P145" s="10" t="s">
        <v>59</v>
      </c>
      <c r="Q145" s="10" t="s">
        <v>60</v>
      </c>
      <c r="R145" s="10" t="e">
        <v>#REF!</v>
      </c>
      <c r="S145" s="10" t="s">
        <v>61</v>
      </c>
      <c r="T145" s="10" t="s">
        <v>62</v>
      </c>
      <c r="U145" s="10" t="s">
        <v>77</v>
      </c>
      <c r="V145" s="11" t="s">
        <v>64</v>
      </c>
      <c r="W145" s="11" t="s">
        <v>62</v>
      </c>
      <c r="X145" s="11" t="s">
        <v>62</v>
      </c>
      <c r="Y145" s="10" t="s">
        <v>239</v>
      </c>
      <c r="Z145" s="10" t="s">
        <v>240</v>
      </c>
      <c r="AA145" s="10" t="s">
        <v>227</v>
      </c>
      <c r="AB145" s="10" t="s">
        <v>73</v>
      </c>
      <c r="AC145" s="13">
        <v>2</v>
      </c>
      <c r="AD145" s="13" t="e">
        <v>#DIV/0!</v>
      </c>
      <c r="AE145" s="13">
        <v>1</v>
      </c>
      <c r="AF145" s="13" t="e">
        <v>#DIV/0!</v>
      </c>
      <c r="AG145" s="13">
        <v>1</v>
      </c>
      <c r="AH145" s="10" t="s">
        <v>70</v>
      </c>
      <c r="AI145" s="10" t="e">
        <v>#VALUE!</v>
      </c>
      <c r="AJ14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45" s="11" t="s">
        <v>65</v>
      </c>
      <c r="AL145" s="11" t="s">
        <v>53</v>
      </c>
    </row>
    <row r="146" spans="1:38" ht="409.5" x14ac:dyDescent="0.75">
      <c r="A146" s="7">
        <f t="shared" si="2"/>
        <v>140</v>
      </c>
      <c r="B146" s="19" t="s">
        <v>49</v>
      </c>
      <c r="C146" s="10" t="s">
        <v>233</v>
      </c>
      <c r="D146" s="18" t="e">
        <v>#VALUE!</v>
      </c>
      <c r="E146" s="18" t="str">
        <f>+IF(OR(Tabla233[[#This Row],[Área/Dependencia]]="Subdirección de Sistemas Integrados",Tabla233[[#This Row],[Área/Dependencia]]="Subdirección de Recursos Tecnológicos"),"X","")</f>
        <v/>
      </c>
      <c r="F146" s="18" t="e">
        <f>+CONCATENATE(Tabla233[[#This Row],[Tipo de Proceso]],Tabla233[[#This Row],[Columna4]])</f>
        <v>#VALUE!</v>
      </c>
      <c r="G146" s="10" t="s">
        <v>234</v>
      </c>
      <c r="H146" s="10" t="s">
        <v>260</v>
      </c>
      <c r="I146" s="10" t="s">
        <v>53</v>
      </c>
      <c r="J146" s="10" t="s">
        <v>406</v>
      </c>
      <c r="K146" s="10"/>
      <c r="L146" s="10"/>
      <c r="M146" s="10" t="s">
        <v>250</v>
      </c>
      <c r="N146" s="20" t="s">
        <v>305</v>
      </c>
      <c r="O146" s="11" t="s">
        <v>58</v>
      </c>
      <c r="P146" s="10" t="s">
        <v>59</v>
      </c>
      <c r="Q146" s="10" t="s">
        <v>60</v>
      </c>
      <c r="R146" s="10" t="e">
        <v>#REF!</v>
      </c>
      <c r="S146" s="10" t="s">
        <v>61</v>
      </c>
      <c r="T146" s="10" t="s">
        <v>62</v>
      </c>
      <c r="U146" s="10" t="s">
        <v>77</v>
      </c>
      <c r="V146" s="11" t="s">
        <v>64</v>
      </c>
      <c r="W146" s="11" t="s">
        <v>62</v>
      </c>
      <c r="X146" s="11" t="s">
        <v>62</v>
      </c>
      <c r="Y146" s="10" t="s">
        <v>239</v>
      </c>
      <c r="Z146" s="10" t="s">
        <v>240</v>
      </c>
      <c r="AA146" s="10" t="s">
        <v>227</v>
      </c>
      <c r="AB146" s="10" t="s">
        <v>62</v>
      </c>
      <c r="AC146" s="13">
        <v>1</v>
      </c>
      <c r="AD146" s="13" t="e">
        <v>#DIV/0!</v>
      </c>
      <c r="AE146" s="13">
        <v>1</v>
      </c>
      <c r="AF146" s="13" t="e">
        <v>#DIV/0!</v>
      </c>
      <c r="AG146" s="13">
        <v>1</v>
      </c>
      <c r="AH146" s="10" t="s">
        <v>70</v>
      </c>
      <c r="AI146" s="10" t="e">
        <v>#VALUE!</v>
      </c>
      <c r="AJ14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46" s="11" t="s">
        <v>65</v>
      </c>
      <c r="AL146" s="11" t="s">
        <v>53</v>
      </c>
    </row>
    <row r="147" spans="1:38" ht="409.5" x14ac:dyDescent="0.75">
      <c r="A147" s="7">
        <f t="shared" si="2"/>
        <v>141</v>
      </c>
      <c r="B147" s="19" t="s">
        <v>49</v>
      </c>
      <c r="C147" s="10" t="s">
        <v>233</v>
      </c>
      <c r="D147" s="18" t="e">
        <v>#VALUE!</v>
      </c>
      <c r="E147" s="18" t="str">
        <f>+IF(OR(Tabla233[[#This Row],[Área/Dependencia]]="Subdirección de Sistemas Integrados",Tabla233[[#This Row],[Área/Dependencia]]="Subdirección de Recursos Tecnológicos"),"X","")</f>
        <v/>
      </c>
      <c r="F147" s="18" t="e">
        <f>+CONCATENATE(Tabla233[[#This Row],[Tipo de Proceso]],Tabla233[[#This Row],[Columna4]])</f>
        <v>#VALUE!</v>
      </c>
      <c r="G147" s="10" t="s">
        <v>234</v>
      </c>
      <c r="H147" s="10" t="s">
        <v>235</v>
      </c>
      <c r="I147" s="10" t="s">
        <v>53</v>
      </c>
      <c r="J147" s="10" t="s">
        <v>407</v>
      </c>
      <c r="K147" s="10"/>
      <c r="L147" s="10"/>
      <c r="M147" s="10" t="s">
        <v>55</v>
      </c>
      <c r="N147" s="20" t="s">
        <v>372</v>
      </c>
      <c r="O147" s="11" t="s">
        <v>58</v>
      </c>
      <c r="P147" s="10" t="s">
        <v>59</v>
      </c>
      <c r="Q147" s="10" t="s">
        <v>60</v>
      </c>
      <c r="R147" s="10" t="e">
        <v>#REF!</v>
      </c>
      <c r="S147" s="10" t="s">
        <v>61</v>
      </c>
      <c r="T147" s="10" t="s">
        <v>62</v>
      </c>
      <c r="U147" s="10" t="s">
        <v>77</v>
      </c>
      <c r="V147" s="11" t="s">
        <v>64</v>
      </c>
      <c r="W147" s="11" t="s">
        <v>62</v>
      </c>
      <c r="X147" s="11" t="s">
        <v>62</v>
      </c>
      <c r="Y147" s="10" t="s">
        <v>239</v>
      </c>
      <c r="Z147" s="10" t="s">
        <v>240</v>
      </c>
      <c r="AA147" s="10" t="s">
        <v>62</v>
      </c>
      <c r="AB147" s="10" t="s">
        <v>73</v>
      </c>
      <c r="AC147" s="13">
        <v>2</v>
      </c>
      <c r="AD147" s="13" t="e">
        <v>#DIV/0!</v>
      </c>
      <c r="AE147" s="13">
        <v>1</v>
      </c>
      <c r="AF147" s="13" t="e">
        <v>#DIV/0!</v>
      </c>
      <c r="AG147" s="13">
        <v>1</v>
      </c>
      <c r="AH147" s="10" t="s">
        <v>70</v>
      </c>
      <c r="AI147" s="10" t="e">
        <v>#VALUE!</v>
      </c>
      <c r="AJ14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47" s="11" t="s">
        <v>65</v>
      </c>
      <c r="AL147" s="11" t="s">
        <v>53</v>
      </c>
    </row>
    <row r="148" spans="1:38" ht="409.5" x14ac:dyDescent="0.75">
      <c r="A148" s="7">
        <f t="shared" si="2"/>
        <v>142</v>
      </c>
      <c r="B148" s="19" t="s">
        <v>49</v>
      </c>
      <c r="C148" s="10" t="s">
        <v>233</v>
      </c>
      <c r="D148" s="18" t="e">
        <v>#VALUE!</v>
      </c>
      <c r="E148" s="18" t="str">
        <f>+IF(OR(Tabla233[[#This Row],[Área/Dependencia]]="Subdirección de Sistemas Integrados",Tabla233[[#This Row],[Área/Dependencia]]="Subdirección de Recursos Tecnológicos"),"X","")</f>
        <v/>
      </c>
      <c r="F148" s="18" t="e">
        <f>+CONCATENATE(Tabla233[[#This Row],[Tipo de Proceso]],Tabla233[[#This Row],[Columna4]])</f>
        <v>#VALUE!</v>
      </c>
      <c r="G148" s="10" t="s">
        <v>234</v>
      </c>
      <c r="H148" s="10" t="s">
        <v>235</v>
      </c>
      <c r="I148" s="10" t="s">
        <v>53</v>
      </c>
      <c r="J148" s="10" t="s">
        <v>408</v>
      </c>
      <c r="K148" s="10"/>
      <c r="L148" s="10"/>
      <c r="M148" s="10" t="s">
        <v>56</v>
      </c>
      <c r="N148" s="20" t="s">
        <v>409</v>
      </c>
      <c r="O148" s="11" t="s">
        <v>58</v>
      </c>
      <c r="P148" s="10" t="s">
        <v>59</v>
      </c>
      <c r="Q148" s="10" t="s">
        <v>60</v>
      </c>
      <c r="R148" s="10" t="e">
        <v>#REF!</v>
      </c>
      <c r="S148" s="10" t="s">
        <v>61</v>
      </c>
      <c r="T148" s="10" t="s">
        <v>62</v>
      </c>
      <c r="U148" s="10" t="s">
        <v>97</v>
      </c>
      <c r="V148" s="11" t="s">
        <v>64</v>
      </c>
      <c r="W148" s="11" t="s">
        <v>62</v>
      </c>
      <c r="X148" s="11" t="s">
        <v>62</v>
      </c>
      <c r="Y148" s="10" t="s">
        <v>239</v>
      </c>
      <c r="Z148" s="10" t="s">
        <v>240</v>
      </c>
      <c r="AA148" s="10" t="s">
        <v>227</v>
      </c>
      <c r="AB148" s="10" t="s">
        <v>73</v>
      </c>
      <c r="AC148" s="13">
        <v>1</v>
      </c>
      <c r="AD148" s="13" t="e">
        <v>#DIV/0!</v>
      </c>
      <c r="AE148" s="13">
        <v>1</v>
      </c>
      <c r="AF148" s="13" t="e">
        <v>#DIV/0!</v>
      </c>
      <c r="AG148" s="13">
        <v>2</v>
      </c>
      <c r="AH148" s="10" t="s">
        <v>70</v>
      </c>
      <c r="AI148" s="10" t="e">
        <v>#VALUE!</v>
      </c>
      <c r="AJ14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48" s="11" t="s">
        <v>65</v>
      </c>
      <c r="AL148" s="11" t="s">
        <v>53</v>
      </c>
    </row>
    <row r="149" spans="1:38" ht="409.5" x14ac:dyDescent="0.75">
      <c r="A149" s="7">
        <f t="shared" si="2"/>
        <v>143</v>
      </c>
      <c r="B149" s="19" t="s">
        <v>49</v>
      </c>
      <c r="C149" s="10" t="s">
        <v>233</v>
      </c>
      <c r="D149" s="18" t="e">
        <v>#VALUE!</v>
      </c>
      <c r="E149" s="18" t="str">
        <f>+IF(OR(Tabla233[[#This Row],[Área/Dependencia]]="Subdirección de Sistemas Integrados",Tabla233[[#This Row],[Área/Dependencia]]="Subdirección de Recursos Tecnológicos"),"X","")</f>
        <v/>
      </c>
      <c r="F149" s="18" t="e">
        <f>+CONCATENATE(Tabla233[[#This Row],[Tipo de Proceso]],Tabla233[[#This Row],[Columna4]])</f>
        <v>#VALUE!</v>
      </c>
      <c r="G149" s="10" t="s">
        <v>234</v>
      </c>
      <c r="H149" s="10" t="s">
        <v>235</v>
      </c>
      <c r="I149" s="10" t="s">
        <v>53</v>
      </c>
      <c r="J149" s="10" t="s">
        <v>410</v>
      </c>
      <c r="K149" s="10"/>
      <c r="L149" s="10"/>
      <c r="M149" s="10" t="s">
        <v>250</v>
      </c>
      <c r="N149" s="20" t="s">
        <v>411</v>
      </c>
      <c r="O149" s="11" t="s">
        <v>58</v>
      </c>
      <c r="P149" s="10" t="s">
        <v>59</v>
      </c>
      <c r="Q149" s="10" t="s">
        <v>60</v>
      </c>
      <c r="R149" s="10" t="e">
        <v>#REF!</v>
      </c>
      <c r="S149" s="10" t="s">
        <v>61</v>
      </c>
      <c r="T149" s="10" t="s">
        <v>62</v>
      </c>
      <c r="U149" s="10" t="s">
        <v>77</v>
      </c>
      <c r="V149" s="11" t="s">
        <v>64</v>
      </c>
      <c r="W149" s="11" t="s">
        <v>62</v>
      </c>
      <c r="X149" s="11" t="s">
        <v>62</v>
      </c>
      <c r="Y149" s="10" t="s">
        <v>239</v>
      </c>
      <c r="Z149" s="10" t="s">
        <v>240</v>
      </c>
      <c r="AA149" s="10" t="s">
        <v>227</v>
      </c>
      <c r="AB149" s="10" t="s">
        <v>62</v>
      </c>
      <c r="AC149" s="13">
        <v>1</v>
      </c>
      <c r="AD149" s="13" t="e">
        <v>#DIV/0!</v>
      </c>
      <c r="AE149" s="13">
        <v>1</v>
      </c>
      <c r="AF149" s="13" t="e">
        <v>#DIV/0!</v>
      </c>
      <c r="AG149" s="13">
        <v>1</v>
      </c>
      <c r="AH149" s="10" t="s">
        <v>70</v>
      </c>
      <c r="AI149" s="10" t="e">
        <v>#VALUE!</v>
      </c>
      <c r="AJ14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49" s="11" t="s">
        <v>65</v>
      </c>
      <c r="AL149" s="26" t="s">
        <v>53</v>
      </c>
    </row>
    <row r="150" spans="1:38" ht="409.5" x14ac:dyDescent="0.75">
      <c r="A150" s="7">
        <f t="shared" si="2"/>
        <v>144</v>
      </c>
      <c r="B150" s="19" t="s">
        <v>49</v>
      </c>
      <c r="C150" s="10" t="s">
        <v>233</v>
      </c>
      <c r="D150" s="18" t="e">
        <v>#VALUE!</v>
      </c>
      <c r="E150" s="18" t="str">
        <f>+IF(OR(Tabla233[[#This Row],[Área/Dependencia]]="Subdirección de Sistemas Integrados",Tabla233[[#This Row],[Área/Dependencia]]="Subdirección de Recursos Tecnológicos"),"X","")</f>
        <v/>
      </c>
      <c r="F150" s="18" t="e">
        <f>+CONCATENATE(Tabla233[[#This Row],[Tipo de Proceso]],Tabla233[[#This Row],[Columna4]])</f>
        <v>#VALUE!</v>
      </c>
      <c r="G150" s="10" t="s">
        <v>234</v>
      </c>
      <c r="H150" s="10" t="s">
        <v>260</v>
      </c>
      <c r="I150" s="10" t="s">
        <v>53</v>
      </c>
      <c r="J150" s="10" t="s">
        <v>412</v>
      </c>
      <c r="K150" s="10"/>
      <c r="L150" s="10"/>
      <c r="M150" s="10" t="s">
        <v>56</v>
      </c>
      <c r="N150" s="20" t="s">
        <v>413</v>
      </c>
      <c r="O150" s="11" t="s">
        <v>58</v>
      </c>
      <c r="P150" s="10" t="s">
        <v>59</v>
      </c>
      <c r="Q150" s="10" t="s">
        <v>60</v>
      </c>
      <c r="R150" s="10" t="e">
        <v>#REF!</v>
      </c>
      <c r="S150" s="10" t="s">
        <v>61</v>
      </c>
      <c r="T150" s="10" t="s">
        <v>62</v>
      </c>
      <c r="U150" s="10" t="s">
        <v>77</v>
      </c>
      <c r="V150" s="11" t="s">
        <v>64</v>
      </c>
      <c r="W150" s="11" t="s">
        <v>62</v>
      </c>
      <c r="X150" s="11" t="s">
        <v>62</v>
      </c>
      <c r="Y150" s="10" t="s">
        <v>239</v>
      </c>
      <c r="Z150" s="10" t="s">
        <v>240</v>
      </c>
      <c r="AA150" s="10" t="s">
        <v>227</v>
      </c>
      <c r="AB150" s="10" t="s">
        <v>73</v>
      </c>
      <c r="AC150" s="13">
        <v>2</v>
      </c>
      <c r="AD150" s="13" t="e">
        <v>#DIV/0!</v>
      </c>
      <c r="AE150" s="13">
        <v>1</v>
      </c>
      <c r="AF150" s="13" t="e">
        <v>#DIV/0!</v>
      </c>
      <c r="AG150" s="13">
        <v>1</v>
      </c>
      <c r="AH150" s="10" t="s">
        <v>70</v>
      </c>
      <c r="AI150" s="10" t="e">
        <v>#VALUE!</v>
      </c>
      <c r="AJ15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50" s="11" t="s">
        <v>65</v>
      </c>
      <c r="AL150" s="26" t="s">
        <v>53</v>
      </c>
    </row>
    <row r="151" spans="1:38" ht="409.5" x14ac:dyDescent="0.75">
      <c r="A151" s="7">
        <f t="shared" si="2"/>
        <v>145</v>
      </c>
      <c r="B151" s="19" t="s">
        <v>49</v>
      </c>
      <c r="C151" s="10" t="s">
        <v>233</v>
      </c>
      <c r="D151" s="18" t="e">
        <v>#VALUE!</v>
      </c>
      <c r="E151" s="18" t="str">
        <f>+IF(OR(Tabla233[[#This Row],[Área/Dependencia]]="Subdirección de Sistemas Integrados",Tabla233[[#This Row],[Área/Dependencia]]="Subdirección de Recursos Tecnológicos"),"X","")</f>
        <v/>
      </c>
      <c r="F151" s="18" t="e">
        <f>+CONCATENATE(Tabla233[[#This Row],[Tipo de Proceso]],Tabla233[[#This Row],[Columna4]])</f>
        <v>#VALUE!</v>
      </c>
      <c r="G151" s="10" t="s">
        <v>234</v>
      </c>
      <c r="H151" s="10" t="s">
        <v>260</v>
      </c>
      <c r="I151" s="10" t="s">
        <v>53</v>
      </c>
      <c r="J151" s="10" t="s">
        <v>414</v>
      </c>
      <c r="K151" s="10"/>
      <c r="L151" s="10"/>
      <c r="M151" s="10" t="s">
        <v>56</v>
      </c>
      <c r="N151" s="20" t="s">
        <v>415</v>
      </c>
      <c r="O151" s="11" t="s">
        <v>238</v>
      </c>
      <c r="P151" s="10" t="s">
        <v>84</v>
      </c>
      <c r="Q151" s="10" t="s">
        <v>60</v>
      </c>
      <c r="R151" s="10" t="e">
        <v>#REF!</v>
      </c>
      <c r="S151" s="10" t="s">
        <v>61</v>
      </c>
      <c r="T151" s="10" t="s">
        <v>62</v>
      </c>
      <c r="U151" s="10" t="s">
        <v>77</v>
      </c>
      <c r="V151" s="11" t="s">
        <v>64</v>
      </c>
      <c r="W151" s="11" t="s">
        <v>62</v>
      </c>
      <c r="X151" s="11" t="s">
        <v>62</v>
      </c>
      <c r="Y151" s="10" t="s">
        <v>239</v>
      </c>
      <c r="Z151" s="10" t="s">
        <v>240</v>
      </c>
      <c r="AA151" s="10" t="s">
        <v>227</v>
      </c>
      <c r="AB151" s="10" t="s">
        <v>73</v>
      </c>
      <c r="AC151" s="13">
        <v>1</v>
      </c>
      <c r="AD151" s="13" t="e">
        <v>#DIV/0!</v>
      </c>
      <c r="AE151" s="13">
        <v>1</v>
      </c>
      <c r="AF151" s="13" t="e">
        <v>#DIV/0!</v>
      </c>
      <c r="AG151" s="13">
        <v>1</v>
      </c>
      <c r="AH151" s="10" t="s">
        <v>70</v>
      </c>
      <c r="AI151" s="10" t="e">
        <v>#VALUE!</v>
      </c>
      <c r="AJ15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51" s="11" t="s">
        <v>65</v>
      </c>
      <c r="AL151" s="26" t="s">
        <v>53</v>
      </c>
    </row>
    <row r="152" spans="1:38" ht="409.5" x14ac:dyDescent="0.75">
      <c r="A152" s="7">
        <f t="shared" si="2"/>
        <v>146</v>
      </c>
      <c r="B152" s="19" t="s">
        <v>49</v>
      </c>
      <c r="C152" s="10" t="s">
        <v>233</v>
      </c>
      <c r="D152" s="18" t="e">
        <v>#VALUE!</v>
      </c>
      <c r="E152" s="18" t="str">
        <f>+IF(OR(Tabla233[[#This Row],[Área/Dependencia]]="Subdirección de Sistemas Integrados",Tabla233[[#This Row],[Área/Dependencia]]="Subdirección de Recursos Tecnológicos"),"X","")</f>
        <v/>
      </c>
      <c r="F152" s="18" t="e">
        <f>+CONCATENATE(Tabla233[[#This Row],[Tipo de Proceso]],Tabla233[[#This Row],[Columna4]])</f>
        <v>#VALUE!</v>
      </c>
      <c r="G152" s="10" t="s">
        <v>234</v>
      </c>
      <c r="H152" s="10" t="s">
        <v>260</v>
      </c>
      <c r="I152" s="10" t="s">
        <v>53</v>
      </c>
      <c r="J152" s="10" t="s">
        <v>416</v>
      </c>
      <c r="K152" s="10"/>
      <c r="L152" s="10"/>
      <c r="M152" s="10" t="s">
        <v>56</v>
      </c>
      <c r="N152" s="20" t="s">
        <v>417</v>
      </c>
      <c r="O152" s="11" t="s">
        <v>58</v>
      </c>
      <c r="P152" s="10" t="s">
        <v>59</v>
      </c>
      <c r="Q152" s="10" t="s">
        <v>60</v>
      </c>
      <c r="R152" s="10" t="e">
        <v>#REF!</v>
      </c>
      <c r="S152" s="10" t="s">
        <v>61</v>
      </c>
      <c r="T152" s="10" t="s">
        <v>62</v>
      </c>
      <c r="U152" s="10" t="s">
        <v>77</v>
      </c>
      <c r="V152" s="11" t="s">
        <v>64</v>
      </c>
      <c r="W152" s="11" t="s">
        <v>62</v>
      </c>
      <c r="X152" s="11" t="s">
        <v>62</v>
      </c>
      <c r="Y152" s="10" t="s">
        <v>239</v>
      </c>
      <c r="Z152" s="10" t="s">
        <v>240</v>
      </c>
      <c r="AA152" s="10" t="s">
        <v>227</v>
      </c>
      <c r="AB152" s="10" t="s">
        <v>73</v>
      </c>
      <c r="AC152" s="13">
        <v>1</v>
      </c>
      <c r="AD152" s="13" t="e">
        <v>#DIV/0!</v>
      </c>
      <c r="AE152" s="13">
        <v>1</v>
      </c>
      <c r="AF152" s="13" t="e">
        <v>#DIV/0!</v>
      </c>
      <c r="AG152" s="13">
        <v>1</v>
      </c>
      <c r="AH152" s="10" t="s">
        <v>70</v>
      </c>
      <c r="AI152" s="10" t="e">
        <v>#VALUE!</v>
      </c>
      <c r="AJ15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52" s="11" t="s">
        <v>65</v>
      </c>
      <c r="AL152" s="26" t="s">
        <v>53</v>
      </c>
    </row>
    <row r="153" spans="1:38" ht="409.5" x14ac:dyDescent="0.75">
      <c r="A153" s="7">
        <f t="shared" si="2"/>
        <v>147</v>
      </c>
      <c r="B153" s="19" t="s">
        <v>49</v>
      </c>
      <c r="C153" s="10" t="s">
        <v>233</v>
      </c>
      <c r="D153" s="18" t="e">
        <v>#VALUE!</v>
      </c>
      <c r="E153" s="18" t="str">
        <f>+IF(OR(Tabla233[[#This Row],[Área/Dependencia]]="Subdirección de Sistemas Integrados",Tabla233[[#This Row],[Área/Dependencia]]="Subdirección de Recursos Tecnológicos"),"X","")</f>
        <v/>
      </c>
      <c r="F153" s="18" t="e">
        <f>+CONCATENATE(Tabla233[[#This Row],[Tipo de Proceso]],Tabla233[[#This Row],[Columna4]])</f>
        <v>#VALUE!</v>
      </c>
      <c r="G153" s="10" t="s">
        <v>234</v>
      </c>
      <c r="H153" s="10" t="s">
        <v>235</v>
      </c>
      <c r="I153" s="10" t="s">
        <v>53</v>
      </c>
      <c r="J153" s="10" t="s">
        <v>418</v>
      </c>
      <c r="K153" s="10"/>
      <c r="L153" s="10"/>
      <c r="M153" s="10" t="s">
        <v>55</v>
      </c>
      <c r="N153" s="20" t="s">
        <v>419</v>
      </c>
      <c r="O153" s="11" t="s">
        <v>58</v>
      </c>
      <c r="P153" s="10" t="s">
        <v>59</v>
      </c>
      <c r="Q153" s="10" t="s">
        <v>60</v>
      </c>
      <c r="R153" s="10" t="e">
        <v>#REF!</v>
      </c>
      <c r="S153" s="10" t="s">
        <v>61</v>
      </c>
      <c r="T153" s="10" t="s">
        <v>62</v>
      </c>
      <c r="U153" s="10" t="s">
        <v>77</v>
      </c>
      <c r="V153" s="11" t="s">
        <v>64</v>
      </c>
      <c r="W153" s="11" t="s">
        <v>62</v>
      </c>
      <c r="X153" s="11" t="s">
        <v>62</v>
      </c>
      <c r="Y153" s="10" t="s">
        <v>239</v>
      </c>
      <c r="Z153" s="10" t="s">
        <v>240</v>
      </c>
      <c r="AA153" s="10" t="s">
        <v>62</v>
      </c>
      <c r="AB153" s="10" t="s">
        <v>118</v>
      </c>
      <c r="AC153" s="13">
        <v>1</v>
      </c>
      <c r="AD153" s="13" t="e">
        <v>#DIV/0!</v>
      </c>
      <c r="AE153" s="13">
        <v>1</v>
      </c>
      <c r="AF153" s="13" t="e">
        <v>#DIV/0!</v>
      </c>
      <c r="AG153" s="13">
        <v>1</v>
      </c>
      <c r="AH153" s="10" t="s">
        <v>70</v>
      </c>
      <c r="AI153" s="10" t="e">
        <v>#VALUE!</v>
      </c>
      <c r="AJ15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53" s="11" t="s">
        <v>65</v>
      </c>
      <c r="AL153" s="26" t="s">
        <v>53</v>
      </c>
    </row>
    <row r="154" spans="1:38" ht="409.5" x14ac:dyDescent="0.75">
      <c r="A154" s="7">
        <f t="shared" si="2"/>
        <v>148</v>
      </c>
      <c r="B154" s="19" t="s">
        <v>49</v>
      </c>
      <c r="C154" s="10" t="s">
        <v>233</v>
      </c>
      <c r="D154" s="18" t="e">
        <v>#VALUE!</v>
      </c>
      <c r="E154" s="18" t="str">
        <f>+IF(OR(Tabla233[[#This Row],[Área/Dependencia]]="Subdirección de Sistemas Integrados",Tabla233[[#This Row],[Área/Dependencia]]="Subdirección de Recursos Tecnológicos"),"X","")</f>
        <v/>
      </c>
      <c r="F154" s="18" t="e">
        <f>+CONCATENATE(Tabla233[[#This Row],[Tipo de Proceso]],Tabla233[[#This Row],[Columna4]])</f>
        <v>#VALUE!</v>
      </c>
      <c r="G154" s="10" t="s">
        <v>234</v>
      </c>
      <c r="H154" s="10" t="s">
        <v>235</v>
      </c>
      <c r="I154" s="10" t="s">
        <v>53</v>
      </c>
      <c r="J154" s="10" t="s">
        <v>420</v>
      </c>
      <c r="K154" s="10"/>
      <c r="L154" s="10"/>
      <c r="M154" s="10" t="s">
        <v>55</v>
      </c>
      <c r="N154" s="20" t="s">
        <v>421</v>
      </c>
      <c r="O154" s="11" t="s">
        <v>58</v>
      </c>
      <c r="P154" s="10" t="s">
        <v>59</v>
      </c>
      <c r="Q154" s="10" t="s">
        <v>60</v>
      </c>
      <c r="R154" s="10" t="e">
        <v>#REF!</v>
      </c>
      <c r="S154" s="10" t="s">
        <v>61</v>
      </c>
      <c r="T154" s="10" t="s">
        <v>62</v>
      </c>
      <c r="U154" s="10" t="s">
        <v>77</v>
      </c>
      <c r="V154" s="11" t="s">
        <v>64</v>
      </c>
      <c r="W154" s="11" t="s">
        <v>62</v>
      </c>
      <c r="X154" s="11" t="s">
        <v>62</v>
      </c>
      <c r="Y154" s="10" t="s">
        <v>239</v>
      </c>
      <c r="Z154" s="10" t="s">
        <v>240</v>
      </c>
      <c r="AA154" s="10" t="s">
        <v>62</v>
      </c>
      <c r="AB154" s="10" t="s">
        <v>73</v>
      </c>
      <c r="AC154" s="13">
        <v>1</v>
      </c>
      <c r="AD154" s="13" t="e">
        <v>#DIV/0!</v>
      </c>
      <c r="AE154" s="13">
        <v>1</v>
      </c>
      <c r="AF154" s="13" t="e">
        <v>#DIV/0!</v>
      </c>
      <c r="AG154" s="13">
        <v>1</v>
      </c>
      <c r="AH154" s="10" t="s">
        <v>70</v>
      </c>
      <c r="AI154" s="10" t="e">
        <v>#VALUE!</v>
      </c>
      <c r="AJ15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54" s="11" t="s">
        <v>65</v>
      </c>
      <c r="AL154" s="26" t="s">
        <v>53</v>
      </c>
    </row>
    <row r="155" spans="1:38" ht="409.5" x14ac:dyDescent="0.75">
      <c r="A155" s="7">
        <f t="shared" si="2"/>
        <v>149</v>
      </c>
      <c r="B155" s="19" t="s">
        <v>49</v>
      </c>
      <c r="C155" s="10" t="s">
        <v>233</v>
      </c>
      <c r="D155" s="18" t="e">
        <v>#VALUE!</v>
      </c>
      <c r="E155" s="18" t="str">
        <f>+IF(OR(Tabla233[[#This Row],[Área/Dependencia]]="Subdirección de Sistemas Integrados",Tabla233[[#This Row],[Área/Dependencia]]="Subdirección de Recursos Tecnológicos"),"X","")</f>
        <v/>
      </c>
      <c r="F155" s="18" t="e">
        <f>+CONCATENATE(Tabla233[[#This Row],[Tipo de Proceso]],Tabla233[[#This Row],[Columna4]])</f>
        <v>#VALUE!</v>
      </c>
      <c r="G155" s="10" t="s">
        <v>234</v>
      </c>
      <c r="H155" s="10" t="s">
        <v>235</v>
      </c>
      <c r="I155" s="10" t="s">
        <v>53</v>
      </c>
      <c r="J155" s="10" t="s">
        <v>422</v>
      </c>
      <c r="K155" s="10"/>
      <c r="L155" s="10"/>
      <c r="M155" s="10" t="s">
        <v>55</v>
      </c>
      <c r="N155" s="20" t="s">
        <v>372</v>
      </c>
      <c r="O155" s="11" t="s">
        <v>238</v>
      </c>
      <c r="P155" s="10" t="s">
        <v>84</v>
      </c>
      <c r="Q155" s="10" t="s">
        <v>60</v>
      </c>
      <c r="R155" s="10" t="e">
        <v>#REF!</v>
      </c>
      <c r="S155" s="10" t="s">
        <v>61</v>
      </c>
      <c r="T155" s="10" t="s">
        <v>62</v>
      </c>
      <c r="U155" s="10" t="s">
        <v>77</v>
      </c>
      <c r="V155" s="11" t="s">
        <v>64</v>
      </c>
      <c r="W155" s="11" t="s">
        <v>62</v>
      </c>
      <c r="X155" s="11" t="s">
        <v>62</v>
      </c>
      <c r="Y155" s="10" t="s">
        <v>239</v>
      </c>
      <c r="Z155" s="10" t="s">
        <v>240</v>
      </c>
      <c r="AA155" s="10" t="s">
        <v>62</v>
      </c>
      <c r="AB155" s="10" t="s">
        <v>73</v>
      </c>
      <c r="AC155" s="13">
        <v>1</v>
      </c>
      <c r="AD155" s="13" t="e">
        <v>#DIV/0!</v>
      </c>
      <c r="AE155" s="13">
        <v>1</v>
      </c>
      <c r="AF155" s="13" t="e">
        <v>#DIV/0!</v>
      </c>
      <c r="AG155" s="13">
        <v>1</v>
      </c>
      <c r="AH155" s="10" t="s">
        <v>70</v>
      </c>
      <c r="AI155" s="10" t="e">
        <v>#VALUE!</v>
      </c>
      <c r="AJ15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55" s="11" t="s">
        <v>65</v>
      </c>
      <c r="AL155" s="26" t="s">
        <v>53</v>
      </c>
    </row>
    <row r="156" spans="1:38" ht="409.5" x14ac:dyDescent="0.75">
      <c r="A156" s="7">
        <f t="shared" si="2"/>
        <v>150</v>
      </c>
      <c r="B156" s="19" t="s">
        <v>49</v>
      </c>
      <c r="C156" s="10" t="s">
        <v>233</v>
      </c>
      <c r="D156" s="18" t="e">
        <v>#VALUE!</v>
      </c>
      <c r="E156" s="18" t="str">
        <f>+IF(OR(Tabla233[[#This Row],[Área/Dependencia]]="Subdirección de Sistemas Integrados",Tabla233[[#This Row],[Área/Dependencia]]="Subdirección de Recursos Tecnológicos"),"X","")</f>
        <v/>
      </c>
      <c r="F156" s="18" t="e">
        <f>+CONCATENATE(Tabla233[[#This Row],[Tipo de Proceso]],Tabla233[[#This Row],[Columna4]])</f>
        <v>#VALUE!</v>
      </c>
      <c r="G156" s="10" t="s">
        <v>234</v>
      </c>
      <c r="H156" s="10" t="s">
        <v>260</v>
      </c>
      <c r="I156" s="10" t="s">
        <v>53</v>
      </c>
      <c r="J156" s="10" t="s">
        <v>423</v>
      </c>
      <c r="K156" s="10"/>
      <c r="L156" s="10"/>
      <c r="M156" s="10" t="s">
        <v>56</v>
      </c>
      <c r="N156" s="20" t="s">
        <v>424</v>
      </c>
      <c r="O156" s="11" t="s">
        <v>58</v>
      </c>
      <c r="P156" s="10" t="s">
        <v>59</v>
      </c>
      <c r="Q156" s="10" t="s">
        <v>281</v>
      </c>
      <c r="R156" s="10" t="e">
        <v>#REF!</v>
      </c>
      <c r="S156" s="10" t="s">
        <v>61</v>
      </c>
      <c r="T156" s="10" t="s">
        <v>62</v>
      </c>
      <c r="U156" s="10" t="s">
        <v>97</v>
      </c>
      <c r="V156" s="11" t="s">
        <v>64</v>
      </c>
      <c r="W156" s="11" t="s">
        <v>62</v>
      </c>
      <c r="X156" s="11" t="s">
        <v>62</v>
      </c>
      <c r="Y156" s="10" t="s">
        <v>239</v>
      </c>
      <c r="Z156" s="10" t="s">
        <v>240</v>
      </c>
      <c r="AA156" s="10" t="s">
        <v>227</v>
      </c>
      <c r="AB156" s="10" t="s">
        <v>73</v>
      </c>
      <c r="AC156" s="13">
        <v>2</v>
      </c>
      <c r="AD156" s="13" t="e">
        <v>#DIV/0!</v>
      </c>
      <c r="AE156" s="13">
        <v>1</v>
      </c>
      <c r="AF156" s="13" t="e">
        <v>#DIV/0!</v>
      </c>
      <c r="AG156" s="13">
        <v>2</v>
      </c>
      <c r="AH156" s="10" t="s">
        <v>70</v>
      </c>
      <c r="AI156" s="10" t="e">
        <v>#VALUE!</v>
      </c>
      <c r="AJ15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156" s="11" t="s">
        <v>65</v>
      </c>
      <c r="AL156" s="26" t="s">
        <v>53</v>
      </c>
    </row>
    <row r="157" spans="1:38" ht="409.5" x14ac:dyDescent="0.75">
      <c r="A157" s="7">
        <f t="shared" si="2"/>
        <v>151</v>
      </c>
      <c r="B157" s="19" t="s">
        <v>49</v>
      </c>
      <c r="C157" s="10" t="s">
        <v>233</v>
      </c>
      <c r="D157" s="18" t="e">
        <v>#VALUE!</v>
      </c>
      <c r="E157" s="18" t="str">
        <f>+IF(OR(Tabla233[[#This Row],[Área/Dependencia]]="Subdirección de Sistemas Integrados",Tabla233[[#This Row],[Área/Dependencia]]="Subdirección de Recursos Tecnológicos"),"X","")</f>
        <v/>
      </c>
      <c r="F157" s="18" t="e">
        <f>+CONCATENATE(Tabla233[[#This Row],[Tipo de Proceso]],Tabla233[[#This Row],[Columna4]])</f>
        <v>#VALUE!</v>
      </c>
      <c r="G157" s="10" t="s">
        <v>234</v>
      </c>
      <c r="H157" s="10" t="s">
        <v>235</v>
      </c>
      <c r="I157" s="10" t="s">
        <v>53</v>
      </c>
      <c r="J157" s="10" t="s">
        <v>425</v>
      </c>
      <c r="K157" s="10"/>
      <c r="L157" s="10"/>
      <c r="M157" s="10" t="s">
        <v>56</v>
      </c>
      <c r="N157" s="20" t="s">
        <v>426</v>
      </c>
      <c r="O157" s="11" t="s">
        <v>58</v>
      </c>
      <c r="P157" s="10" t="s">
        <v>59</v>
      </c>
      <c r="Q157" s="10" t="s">
        <v>76</v>
      </c>
      <c r="R157" s="10" t="e">
        <v>#REF!</v>
      </c>
      <c r="S157" s="10" t="s">
        <v>61</v>
      </c>
      <c r="T157" s="10" t="s">
        <v>62</v>
      </c>
      <c r="U157" s="10" t="s">
        <v>97</v>
      </c>
      <c r="V157" s="11" t="s">
        <v>64</v>
      </c>
      <c r="W157" s="11" t="s">
        <v>62</v>
      </c>
      <c r="X157" s="11" t="s">
        <v>62</v>
      </c>
      <c r="Y157" s="10" t="s">
        <v>239</v>
      </c>
      <c r="Z157" s="10" t="s">
        <v>240</v>
      </c>
      <c r="AA157" s="10" t="s">
        <v>227</v>
      </c>
      <c r="AB157" s="10" t="s">
        <v>73</v>
      </c>
      <c r="AC157" s="13">
        <v>1</v>
      </c>
      <c r="AD157" s="13" t="e">
        <v>#DIV/0!</v>
      </c>
      <c r="AE157" s="13">
        <v>1</v>
      </c>
      <c r="AF157" s="13" t="e">
        <v>#DIV/0!</v>
      </c>
      <c r="AG157" s="13">
        <v>2</v>
      </c>
      <c r="AH157" s="10" t="s">
        <v>70</v>
      </c>
      <c r="AI157" s="10" t="e">
        <v>#VALUE!</v>
      </c>
      <c r="AJ15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57" s="11" t="s">
        <v>65</v>
      </c>
      <c r="AL157" s="26" t="s">
        <v>53</v>
      </c>
    </row>
    <row r="158" spans="1:38" ht="409.5" x14ac:dyDescent="0.75">
      <c r="A158" s="7">
        <f t="shared" si="2"/>
        <v>152</v>
      </c>
      <c r="B158" s="19" t="s">
        <v>49</v>
      </c>
      <c r="C158" s="10" t="s">
        <v>233</v>
      </c>
      <c r="D158" s="18" t="e">
        <v>#VALUE!</v>
      </c>
      <c r="E158" s="18" t="str">
        <f>+IF(OR(Tabla233[[#This Row],[Área/Dependencia]]="Subdirección de Sistemas Integrados",Tabla233[[#This Row],[Área/Dependencia]]="Subdirección de Recursos Tecnológicos"),"X","")</f>
        <v/>
      </c>
      <c r="F158" s="18" t="e">
        <f>+CONCATENATE(Tabla233[[#This Row],[Tipo de Proceso]],Tabla233[[#This Row],[Columna4]])</f>
        <v>#VALUE!</v>
      </c>
      <c r="G158" s="10" t="s">
        <v>234</v>
      </c>
      <c r="H158" s="10" t="s">
        <v>260</v>
      </c>
      <c r="I158" s="10" t="s">
        <v>53</v>
      </c>
      <c r="J158" s="10" t="s">
        <v>427</v>
      </c>
      <c r="K158" s="10"/>
      <c r="L158" s="10"/>
      <c r="M158" s="10" t="s">
        <v>56</v>
      </c>
      <c r="N158" s="20" t="s">
        <v>428</v>
      </c>
      <c r="O158" s="11" t="s">
        <v>58</v>
      </c>
      <c r="P158" s="10" t="s">
        <v>59</v>
      </c>
      <c r="Q158" s="10" t="s">
        <v>281</v>
      </c>
      <c r="R158" s="10" t="e">
        <v>#REF!</v>
      </c>
      <c r="S158" s="10" t="s">
        <v>61</v>
      </c>
      <c r="T158" s="10" t="s">
        <v>62</v>
      </c>
      <c r="U158" s="10" t="s">
        <v>77</v>
      </c>
      <c r="V158" s="11" t="s">
        <v>64</v>
      </c>
      <c r="W158" s="11" t="s">
        <v>62</v>
      </c>
      <c r="X158" s="11" t="s">
        <v>62</v>
      </c>
      <c r="Y158" s="10" t="s">
        <v>239</v>
      </c>
      <c r="Z158" s="10" t="s">
        <v>240</v>
      </c>
      <c r="AA158" s="10" t="s">
        <v>227</v>
      </c>
      <c r="AB158" s="10" t="s">
        <v>73</v>
      </c>
      <c r="AC158" s="13">
        <v>1</v>
      </c>
      <c r="AD158" s="13" t="e">
        <v>#DIV/0!</v>
      </c>
      <c r="AE158" s="13">
        <v>1</v>
      </c>
      <c r="AF158" s="13" t="e">
        <v>#DIV/0!</v>
      </c>
      <c r="AG158" s="13">
        <v>1</v>
      </c>
      <c r="AH158" s="10" t="s">
        <v>70</v>
      </c>
      <c r="AI158" s="10" t="e">
        <v>#VALUE!</v>
      </c>
      <c r="AJ15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58" s="11" t="s">
        <v>65</v>
      </c>
      <c r="AL158" s="26" t="s">
        <v>53</v>
      </c>
    </row>
    <row r="159" spans="1:38" ht="409.5" x14ac:dyDescent="0.75">
      <c r="A159" s="7">
        <f t="shared" si="2"/>
        <v>153</v>
      </c>
      <c r="B159" s="19" t="s">
        <v>49</v>
      </c>
      <c r="C159" s="10" t="s">
        <v>233</v>
      </c>
      <c r="D159" s="18" t="e">
        <v>#VALUE!</v>
      </c>
      <c r="E159" s="18" t="str">
        <f>+IF(OR(Tabla233[[#This Row],[Área/Dependencia]]="Subdirección de Sistemas Integrados",Tabla233[[#This Row],[Área/Dependencia]]="Subdirección de Recursos Tecnológicos"),"X","")</f>
        <v/>
      </c>
      <c r="F159" s="18" t="e">
        <f>+CONCATENATE(Tabla233[[#This Row],[Tipo de Proceso]],Tabla233[[#This Row],[Columna4]])</f>
        <v>#VALUE!</v>
      </c>
      <c r="G159" s="10" t="s">
        <v>234</v>
      </c>
      <c r="H159" s="10" t="s">
        <v>260</v>
      </c>
      <c r="I159" s="10" t="s">
        <v>53</v>
      </c>
      <c r="J159" s="10" t="s">
        <v>429</v>
      </c>
      <c r="K159" s="10"/>
      <c r="L159" s="10"/>
      <c r="M159" s="10" t="s">
        <v>56</v>
      </c>
      <c r="N159" s="20" t="s">
        <v>430</v>
      </c>
      <c r="O159" s="11" t="s">
        <v>58</v>
      </c>
      <c r="P159" s="10" t="s">
        <v>59</v>
      </c>
      <c r="Q159" s="10" t="s">
        <v>60</v>
      </c>
      <c r="R159" s="10" t="e">
        <v>#REF!</v>
      </c>
      <c r="S159" s="10" t="s">
        <v>61</v>
      </c>
      <c r="T159" s="10" t="s">
        <v>62</v>
      </c>
      <c r="U159" s="10" t="s">
        <v>77</v>
      </c>
      <c r="V159" s="11" t="s">
        <v>64</v>
      </c>
      <c r="W159" s="11" t="s">
        <v>62</v>
      </c>
      <c r="X159" s="11" t="s">
        <v>62</v>
      </c>
      <c r="Y159" s="10" t="s">
        <v>239</v>
      </c>
      <c r="Z159" s="10" t="s">
        <v>240</v>
      </c>
      <c r="AA159" s="10" t="s">
        <v>227</v>
      </c>
      <c r="AB159" s="10" t="s">
        <v>73</v>
      </c>
      <c r="AC159" s="13">
        <v>1</v>
      </c>
      <c r="AD159" s="13" t="e">
        <v>#DIV/0!</v>
      </c>
      <c r="AE159" s="13">
        <v>1</v>
      </c>
      <c r="AF159" s="13" t="e">
        <v>#DIV/0!</v>
      </c>
      <c r="AG159" s="13">
        <v>1</v>
      </c>
      <c r="AH159" s="10" t="s">
        <v>70</v>
      </c>
      <c r="AI159" s="10" t="e">
        <v>#VALUE!</v>
      </c>
      <c r="AJ15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59" s="11" t="s">
        <v>65</v>
      </c>
      <c r="AL159" s="26" t="s">
        <v>53</v>
      </c>
    </row>
    <row r="160" spans="1:38" ht="409.5" x14ac:dyDescent="0.75">
      <c r="A160" s="7">
        <f t="shared" si="2"/>
        <v>154</v>
      </c>
      <c r="B160" s="19" t="s">
        <v>49</v>
      </c>
      <c r="C160" s="10" t="s">
        <v>233</v>
      </c>
      <c r="D160" s="18" t="e">
        <v>#VALUE!</v>
      </c>
      <c r="E160" s="18" t="str">
        <f>+IF(OR(Tabla233[[#This Row],[Área/Dependencia]]="Subdirección de Sistemas Integrados",Tabla233[[#This Row],[Área/Dependencia]]="Subdirección de Recursos Tecnológicos"),"X","")</f>
        <v/>
      </c>
      <c r="F160" s="18" t="e">
        <f>+CONCATENATE(Tabla233[[#This Row],[Tipo de Proceso]],Tabla233[[#This Row],[Columna4]])</f>
        <v>#VALUE!</v>
      </c>
      <c r="G160" s="10" t="s">
        <v>234</v>
      </c>
      <c r="H160" s="10" t="s">
        <v>235</v>
      </c>
      <c r="I160" s="10" t="s">
        <v>53</v>
      </c>
      <c r="J160" s="10" t="s">
        <v>431</v>
      </c>
      <c r="K160" s="10"/>
      <c r="L160" s="10"/>
      <c r="M160" s="10" t="s">
        <v>279</v>
      </c>
      <c r="N160" s="20" t="s">
        <v>432</v>
      </c>
      <c r="O160" s="11" t="s">
        <v>238</v>
      </c>
      <c r="P160" s="10" t="s">
        <v>84</v>
      </c>
      <c r="Q160" s="10" t="s">
        <v>60</v>
      </c>
      <c r="R160" s="10" t="e">
        <v>#REF!</v>
      </c>
      <c r="S160" s="10" t="s">
        <v>61</v>
      </c>
      <c r="T160" s="10" t="s">
        <v>62</v>
      </c>
      <c r="U160" s="10" t="s">
        <v>77</v>
      </c>
      <c r="V160" s="11" t="s">
        <v>64</v>
      </c>
      <c r="W160" s="11" t="s">
        <v>62</v>
      </c>
      <c r="X160" s="11" t="s">
        <v>62</v>
      </c>
      <c r="Y160" s="10" t="s">
        <v>239</v>
      </c>
      <c r="Z160" s="10" t="s">
        <v>240</v>
      </c>
      <c r="AA160" s="10" t="s">
        <v>227</v>
      </c>
      <c r="AB160" s="10" t="s">
        <v>62</v>
      </c>
      <c r="AC160" s="13">
        <v>1</v>
      </c>
      <c r="AD160" s="13" t="e">
        <v>#DIV/0!</v>
      </c>
      <c r="AE160" s="13">
        <v>1</v>
      </c>
      <c r="AF160" s="13" t="e">
        <v>#DIV/0!</v>
      </c>
      <c r="AG160" s="13">
        <v>1</v>
      </c>
      <c r="AH160" s="10" t="s">
        <v>70</v>
      </c>
      <c r="AI160" s="10" t="e">
        <v>#VALUE!</v>
      </c>
      <c r="AJ16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60" s="11" t="s">
        <v>65</v>
      </c>
      <c r="AL160" s="26" t="s">
        <v>53</v>
      </c>
    </row>
    <row r="161" spans="1:38" ht="409.5" x14ac:dyDescent="0.75">
      <c r="A161" s="7">
        <f t="shared" si="2"/>
        <v>155</v>
      </c>
      <c r="B161" s="19" t="s">
        <v>49</v>
      </c>
      <c r="C161" s="10" t="s">
        <v>233</v>
      </c>
      <c r="D161" s="18" t="e">
        <v>#VALUE!</v>
      </c>
      <c r="E161" s="18" t="str">
        <f>+IF(OR(Tabla233[[#This Row],[Área/Dependencia]]="Subdirección de Sistemas Integrados",Tabla233[[#This Row],[Área/Dependencia]]="Subdirección de Recursos Tecnológicos"),"X","")</f>
        <v/>
      </c>
      <c r="F161" s="18" t="e">
        <f>+CONCATENATE(Tabla233[[#This Row],[Tipo de Proceso]],Tabla233[[#This Row],[Columna4]])</f>
        <v>#VALUE!</v>
      </c>
      <c r="G161" s="10" t="s">
        <v>234</v>
      </c>
      <c r="H161" s="10" t="s">
        <v>235</v>
      </c>
      <c r="I161" s="10" t="s">
        <v>53</v>
      </c>
      <c r="J161" s="10" t="s">
        <v>433</v>
      </c>
      <c r="K161" s="10"/>
      <c r="L161" s="10"/>
      <c r="M161" s="10" t="s">
        <v>55</v>
      </c>
      <c r="N161" s="20" t="s">
        <v>353</v>
      </c>
      <c r="O161" s="11" t="s">
        <v>58</v>
      </c>
      <c r="P161" s="10" t="s">
        <v>59</v>
      </c>
      <c r="Q161" s="10" t="s">
        <v>60</v>
      </c>
      <c r="R161" s="10" t="e">
        <v>#REF!</v>
      </c>
      <c r="S161" s="10" t="s">
        <v>61</v>
      </c>
      <c r="T161" s="10" t="s">
        <v>62</v>
      </c>
      <c r="U161" s="10" t="s">
        <v>77</v>
      </c>
      <c r="V161" s="11" t="s">
        <v>64</v>
      </c>
      <c r="W161" s="11" t="s">
        <v>62</v>
      </c>
      <c r="X161" s="11" t="s">
        <v>62</v>
      </c>
      <c r="Y161" s="10" t="s">
        <v>239</v>
      </c>
      <c r="Z161" s="10" t="s">
        <v>240</v>
      </c>
      <c r="AA161" s="10" t="s">
        <v>62</v>
      </c>
      <c r="AB161" s="10" t="s">
        <v>73</v>
      </c>
      <c r="AC161" s="13">
        <v>1</v>
      </c>
      <c r="AD161" s="13" t="e">
        <v>#DIV/0!</v>
      </c>
      <c r="AE161" s="13">
        <v>1</v>
      </c>
      <c r="AF161" s="13" t="e">
        <v>#DIV/0!</v>
      </c>
      <c r="AG161" s="13">
        <v>1</v>
      </c>
      <c r="AH161" s="10" t="s">
        <v>70</v>
      </c>
      <c r="AI161" s="10" t="e">
        <v>#VALUE!</v>
      </c>
      <c r="AJ16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61" s="11" t="s">
        <v>65</v>
      </c>
      <c r="AL161" s="26" t="s">
        <v>53</v>
      </c>
    </row>
    <row r="162" spans="1:38" ht="409.5" x14ac:dyDescent="0.75">
      <c r="A162" s="7">
        <f t="shared" si="2"/>
        <v>156</v>
      </c>
      <c r="B162" s="19" t="s">
        <v>49</v>
      </c>
      <c r="C162" s="10" t="s">
        <v>233</v>
      </c>
      <c r="D162" s="18" t="e">
        <v>#VALUE!</v>
      </c>
      <c r="E162" s="18" t="str">
        <f>+IF(OR(Tabla233[[#This Row],[Área/Dependencia]]="Subdirección de Sistemas Integrados",Tabla233[[#This Row],[Área/Dependencia]]="Subdirección de Recursos Tecnológicos"),"X","")</f>
        <v/>
      </c>
      <c r="F162" s="18" t="e">
        <f>+CONCATENATE(Tabla233[[#This Row],[Tipo de Proceso]],Tabla233[[#This Row],[Columna4]])</f>
        <v>#VALUE!</v>
      </c>
      <c r="G162" s="10" t="s">
        <v>234</v>
      </c>
      <c r="H162" s="10" t="s">
        <v>260</v>
      </c>
      <c r="I162" s="10" t="s">
        <v>53</v>
      </c>
      <c r="J162" s="10" t="s">
        <v>434</v>
      </c>
      <c r="K162" s="10"/>
      <c r="L162" s="10"/>
      <c r="M162" s="10" t="s">
        <v>56</v>
      </c>
      <c r="N162" s="20" t="s">
        <v>435</v>
      </c>
      <c r="O162" s="11" t="s">
        <v>238</v>
      </c>
      <c r="P162" s="10" t="s">
        <v>84</v>
      </c>
      <c r="Q162" s="10" t="s">
        <v>60</v>
      </c>
      <c r="R162" s="10" t="e">
        <v>#REF!</v>
      </c>
      <c r="S162" s="10" t="s">
        <v>61</v>
      </c>
      <c r="T162" s="10" t="s">
        <v>62</v>
      </c>
      <c r="U162" s="10" t="s">
        <v>77</v>
      </c>
      <c r="V162" s="11" t="s">
        <v>64</v>
      </c>
      <c r="W162" s="11" t="s">
        <v>62</v>
      </c>
      <c r="X162" s="11" t="s">
        <v>62</v>
      </c>
      <c r="Y162" s="10" t="s">
        <v>239</v>
      </c>
      <c r="Z162" s="10" t="s">
        <v>240</v>
      </c>
      <c r="AA162" s="10" t="s">
        <v>227</v>
      </c>
      <c r="AB162" s="10" t="s">
        <v>73</v>
      </c>
      <c r="AC162" s="13">
        <v>1</v>
      </c>
      <c r="AD162" s="13" t="e">
        <v>#DIV/0!</v>
      </c>
      <c r="AE162" s="13">
        <v>1</v>
      </c>
      <c r="AF162" s="13" t="e">
        <v>#DIV/0!</v>
      </c>
      <c r="AG162" s="13">
        <v>1</v>
      </c>
      <c r="AH162" s="10" t="s">
        <v>70</v>
      </c>
      <c r="AI162" s="10" t="e">
        <v>#VALUE!</v>
      </c>
      <c r="AJ16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62" s="11" t="s">
        <v>65</v>
      </c>
      <c r="AL162" s="26" t="s">
        <v>53</v>
      </c>
    </row>
    <row r="163" spans="1:38" ht="409.5" x14ac:dyDescent="0.75">
      <c r="A163" s="7">
        <f t="shared" si="2"/>
        <v>157</v>
      </c>
      <c r="B163" s="19" t="s">
        <v>49</v>
      </c>
      <c r="C163" s="10" t="s">
        <v>233</v>
      </c>
      <c r="D163" s="18" t="e">
        <v>#VALUE!</v>
      </c>
      <c r="E163" s="18" t="str">
        <f>+IF(OR(Tabla233[[#This Row],[Área/Dependencia]]="Subdirección de Sistemas Integrados",Tabla233[[#This Row],[Área/Dependencia]]="Subdirección de Recursos Tecnológicos"),"X","")</f>
        <v/>
      </c>
      <c r="F163" s="18" t="e">
        <f>+CONCATENATE(Tabla233[[#This Row],[Tipo de Proceso]],Tabla233[[#This Row],[Columna4]])</f>
        <v>#VALUE!</v>
      </c>
      <c r="G163" s="10" t="s">
        <v>234</v>
      </c>
      <c r="H163" s="10" t="s">
        <v>235</v>
      </c>
      <c r="I163" s="10" t="s">
        <v>53</v>
      </c>
      <c r="J163" s="10" t="s">
        <v>436</v>
      </c>
      <c r="K163" s="10"/>
      <c r="L163" s="10"/>
      <c r="M163" s="10" t="s">
        <v>56</v>
      </c>
      <c r="N163" s="20" t="s">
        <v>437</v>
      </c>
      <c r="O163" s="11" t="s">
        <v>238</v>
      </c>
      <c r="P163" s="10" t="s">
        <v>84</v>
      </c>
      <c r="Q163" s="10" t="s">
        <v>60</v>
      </c>
      <c r="R163" s="10" t="e">
        <v>#REF!</v>
      </c>
      <c r="S163" s="10" t="s">
        <v>61</v>
      </c>
      <c r="T163" s="10" t="s">
        <v>62</v>
      </c>
      <c r="U163" s="10" t="s">
        <v>77</v>
      </c>
      <c r="V163" s="11" t="s">
        <v>64</v>
      </c>
      <c r="W163" s="11" t="s">
        <v>62</v>
      </c>
      <c r="X163" s="11" t="s">
        <v>62</v>
      </c>
      <c r="Y163" s="10" t="s">
        <v>239</v>
      </c>
      <c r="Z163" s="10" t="s">
        <v>240</v>
      </c>
      <c r="AA163" s="10" t="s">
        <v>227</v>
      </c>
      <c r="AB163" s="10" t="s">
        <v>73</v>
      </c>
      <c r="AC163" s="13">
        <v>1</v>
      </c>
      <c r="AD163" s="13" t="e">
        <v>#DIV/0!</v>
      </c>
      <c r="AE163" s="13">
        <v>1</v>
      </c>
      <c r="AF163" s="13" t="e">
        <v>#DIV/0!</v>
      </c>
      <c r="AG163" s="13">
        <v>1</v>
      </c>
      <c r="AH163" s="10" t="s">
        <v>70</v>
      </c>
      <c r="AI163" s="10" t="e">
        <v>#VALUE!</v>
      </c>
      <c r="AJ16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63" s="11" t="s">
        <v>65</v>
      </c>
      <c r="AL163" s="26" t="s">
        <v>53</v>
      </c>
    </row>
    <row r="164" spans="1:38" ht="409.5" x14ac:dyDescent="0.75">
      <c r="A164" s="7">
        <f t="shared" si="2"/>
        <v>158</v>
      </c>
      <c r="B164" s="19" t="s">
        <v>49</v>
      </c>
      <c r="C164" s="10" t="s">
        <v>233</v>
      </c>
      <c r="D164" s="18" t="e">
        <v>#VALUE!</v>
      </c>
      <c r="E164" s="18" t="str">
        <f>+IF(OR(Tabla233[[#This Row],[Área/Dependencia]]="Subdirección de Sistemas Integrados",Tabla233[[#This Row],[Área/Dependencia]]="Subdirección de Recursos Tecnológicos"),"X","")</f>
        <v/>
      </c>
      <c r="F164" s="18" t="e">
        <f>+CONCATENATE(Tabla233[[#This Row],[Tipo de Proceso]],Tabla233[[#This Row],[Columna4]])</f>
        <v>#VALUE!</v>
      </c>
      <c r="G164" s="10" t="s">
        <v>234</v>
      </c>
      <c r="H164" s="10" t="s">
        <v>260</v>
      </c>
      <c r="I164" s="10" t="s">
        <v>53</v>
      </c>
      <c r="J164" s="10" t="s">
        <v>438</v>
      </c>
      <c r="K164" s="10"/>
      <c r="L164" s="10"/>
      <c r="M164" s="10" t="s">
        <v>56</v>
      </c>
      <c r="N164" s="20" t="s">
        <v>305</v>
      </c>
      <c r="O164" s="11" t="s">
        <v>58</v>
      </c>
      <c r="P164" s="10" t="s">
        <v>59</v>
      </c>
      <c r="Q164" s="10" t="s">
        <v>60</v>
      </c>
      <c r="R164" s="10" t="e">
        <v>#REF!</v>
      </c>
      <c r="S164" s="10" t="s">
        <v>61</v>
      </c>
      <c r="T164" s="10" t="s">
        <v>62</v>
      </c>
      <c r="U164" s="10" t="s">
        <v>77</v>
      </c>
      <c r="V164" s="11" t="s">
        <v>64</v>
      </c>
      <c r="W164" s="11" t="s">
        <v>62</v>
      </c>
      <c r="X164" s="11" t="s">
        <v>62</v>
      </c>
      <c r="Y164" s="10" t="s">
        <v>239</v>
      </c>
      <c r="Z164" s="10" t="s">
        <v>240</v>
      </c>
      <c r="AA164" s="10" t="s">
        <v>227</v>
      </c>
      <c r="AB164" s="10" t="s">
        <v>73</v>
      </c>
      <c r="AC164" s="13">
        <v>2</v>
      </c>
      <c r="AD164" s="13" t="e">
        <v>#DIV/0!</v>
      </c>
      <c r="AE164" s="13">
        <v>1</v>
      </c>
      <c r="AF164" s="13" t="e">
        <v>#DIV/0!</v>
      </c>
      <c r="AG164" s="13">
        <v>1</v>
      </c>
      <c r="AH164" s="10" t="s">
        <v>70</v>
      </c>
      <c r="AI164" s="10" t="e">
        <v>#VALUE!</v>
      </c>
      <c r="AJ16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64" s="11" t="s">
        <v>65</v>
      </c>
      <c r="AL164" s="26" t="s">
        <v>53</v>
      </c>
    </row>
    <row r="165" spans="1:38" ht="409.5" x14ac:dyDescent="0.75">
      <c r="A165" s="7">
        <f t="shared" si="2"/>
        <v>159</v>
      </c>
      <c r="B165" s="19" t="s">
        <v>49</v>
      </c>
      <c r="C165" s="10" t="s">
        <v>233</v>
      </c>
      <c r="D165" s="18" t="e">
        <v>#VALUE!</v>
      </c>
      <c r="E165" s="18" t="str">
        <f>+IF(OR(Tabla233[[#This Row],[Área/Dependencia]]="Subdirección de Sistemas Integrados",Tabla233[[#This Row],[Área/Dependencia]]="Subdirección de Recursos Tecnológicos"),"X","")</f>
        <v/>
      </c>
      <c r="F165" s="18" t="e">
        <f>+CONCATENATE(Tabla233[[#This Row],[Tipo de Proceso]],Tabla233[[#This Row],[Columna4]])</f>
        <v>#VALUE!</v>
      </c>
      <c r="G165" s="10" t="s">
        <v>234</v>
      </c>
      <c r="H165" s="10" t="s">
        <v>235</v>
      </c>
      <c r="I165" s="10" t="s">
        <v>53</v>
      </c>
      <c r="J165" s="10" t="s">
        <v>439</v>
      </c>
      <c r="K165" s="10"/>
      <c r="L165" s="10"/>
      <c r="M165" s="10" t="s">
        <v>56</v>
      </c>
      <c r="N165" s="20" t="s">
        <v>440</v>
      </c>
      <c r="O165" s="11" t="s">
        <v>58</v>
      </c>
      <c r="P165" s="10" t="s">
        <v>59</v>
      </c>
      <c r="Q165" s="10" t="s">
        <v>60</v>
      </c>
      <c r="R165" s="10" t="e">
        <v>#REF!</v>
      </c>
      <c r="S165" s="10" t="s">
        <v>61</v>
      </c>
      <c r="T165" s="10" t="s">
        <v>62</v>
      </c>
      <c r="U165" s="10" t="s">
        <v>97</v>
      </c>
      <c r="V165" s="11" t="s">
        <v>64</v>
      </c>
      <c r="W165" s="11" t="s">
        <v>62</v>
      </c>
      <c r="X165" s="11" t="s">
        <v>62</v>
      </c>
      <c r="Y165" s="10" t="s">
        <v>239</v>
      </c>
      <c r="Z165" s="10" t="s">
        <v>240</v>
      </c>
      <c r="AA165" s="10" t="s">
        <v>227</v>
      </c>
      <c r="AB165" s="10" t="s">
        <v>73</v>
      </c>
      <c r="AC165" s="13">
        <v>1</v>
      </c>
      <c r="AD165" s="13" t="e">
        <v>#DIV/0!</v>
      </c>
      <c r="AE165" s="13">
        <v>2</v>
      </c>
      <c r="AF165" s="13" t="e">
        <v>#DIV/0!</v>
      </c>
      <c r="AG165" s="13">
        <v>2</v>
      </c>
      <c r="AH165" s="10" t="s">
        <v>70</v>
      </c>
      <c r="AI165" s="10" t="e">
        <v>#VALUE!</v>
      </c>
      <c r="AJ16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165" s="11" t="s">
        <v>65</v>
      </c>
      <c r="AL165" s="26" t="s">
        <v>53</v>
      </c>
    </row>
    <row r="166" spans="1:38" ht="409.5" x14ac:dyDescent="0.75">
      <c r="A166" s="7">
        <f t="shared" si="2"/>
        <v>160</v>
      </c>
      <c r="B166" s="19" t="s">
        <v>49</v>
      </c>
      <c r="C166" s="10" t="s">
        <v>233</v>
      </c>
      <c r="D166" s="18" t="e">
        <v>#VALUE!</v>
      </c>
      <c r="E166" s="18" t="str">
        <f>+IF(OR(Tabla233[[#This Row],[Área/Dependencia]]="Subdirección de Sistemas Integrados",Tabla233[[#This Row],[Área/Dependencia]]="Subdirección de Recursos Tecnológicos"),"X","")</f>
        <v/>
      </c>
      <c r="F166" s="18" t="e">
        <f>+CONCATENATE(Tabla233[[#This Row],[Tipo de Proceso]],Tabla233[[#This Row],[Columna4]])</f>
        <v>#VALUE!</v>
      </c>
      <c r="G166" s="10" t="s">
        <v>234</v>
      </c>
      <c r="H166" s="10" t="s">
        <v>260</v>
      </c>
      <c r="I166" s="10" t="s">
        <v>53</v>
      </c>
      <c r="J166" s="10" t="s">
        <v>441</v>
      </c>
      <c r="K166" s="10"/>
      <c r="L166" s="10"/>
      <c r="M166" s="10" t="s">
        <v>56</v>
      </c>
      <c r="N166" s="20" t="s">
        <v>442</v>
      </c>
      <c r="O166" s="11" t="s">
        <v>238</v>
      </c>
      <c r="P166" s="10" t="s">
        <v>84</v>
      </c>
      <c r="Q166" s="10" t="s">
        <v>60</v>
      </c>
      <c r="R166" s="10" t="e">
        <v>#REF!</v>
      </c>
      <c r="S166" s="10" t="s">
        <v>61</v>
      </c>
      <c r="T166" s="10" t="s">
        <v>62</v>
      </c>
      <c r="U166" s="10" t="s">
        <v>77</v>
      </c>
      <c r="V166" s="11" t="s">
        <v>64</v>
      </c>
      <c r="W166" s="11" t="s">
        <v>62</v>
      </c>
      <c r="X166" s="11" t="s">
        <v>62</v>
      </c>
      <c r="Y166" s="10" t="s">
        <v>239</v>
      </c>
      <c r="Z166" s="10" t="s">
        <v>240</v>
      </c>
      <c r="AA166" s="10" t="s">
        <v>227</v>
      </c>
      <c r="AB166" s="10" t="s">
        <v>73</v>
      </c>
      <c r="AC166" s="13">
        <v>1</v>
      </c>
      <c r="AD166" s="13" t="e">
        <v>#DIV/0!</v>
      </c>
      <c r="AE166" s="13">
        <v>1</v>
      </c>
      <c r="AF166" s="13" t="e">
        <v>#DIV/0!</v>
      </c>
      <c r="AG166" s="13">
        <v>1</v>
      </c>
      <c r="AH166" s="10" t="s">
        <v>70</v>
      </c>
      <c r="AI166" s="10" t="e">
        <v>#VALUE!</v>
      </c>
      <c r="AJ16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66" s="11" t="s">
        <v>65</v>
      </c>
      <c r="AL166" s="26" t="s">
        <v>53</v>
      </c>
    </row>
    <row r="167" spans="1:38" ht="409.5" x14ac:dyDescent="0.75">
      <c r="A167" s="7">
        <f t="shared" si="2"/>
        <v>161</v>
      </c>
      <c r="B167" s="19" t="s">
        <v>49</v>
      </c>
      <c r="C167" s="10" t="s">
        <v>233</v>
      </c>
      <c r="D167" s="18" t="e">
        <v>#VALUE!</v>
      </c>
      <c r="E167" s="18" t="str">
        <f>+IF(OR(Tabla233[[#This Row],[Área/Dependencia]]="Subdirección de Sistemas Integrados",Tabla233[[#This Row],[Área/Dependencia]]="Subdirección de Recursos Tecnológicos"),"X","")</f>
        <v/>
      </c>
      <c r="F167" s="18" t="e">
        <f>+CONCATENATE(Tabla233[[#This Row],[Tipo de Proceso]],Tabla233[[#This Row],[Columna4]])</f>
        <v>#VALUE!</v>
      </c>
      <c r="G167" s="10" t="s">
        <v>234</v>
      </c>
      <c r="H167" s="10" t="s">
        <v>260</v>
      </c>
      <c r="I167" s="10" t="s">
        <v>53</v>
      </c>
      <c r="J167" s="10" t="s">
        <v>443</v>
      </c>
      <c r="K167" s="10"/>
      <c r="L167" s="10"/>
      <c r="M167" s="10" t="s">
        <v>56</v>
      </c>
      <c r="N167" s="20" t="s">
        <v>444</v>
      </c>
      <c r="O167" s="11" t="s">
        <v>238</v>
      </c>
      <c r="P167" s="10" t="s">
        <v>84</v>
      </c>
      <c r="Q167" s="10" t="s">
        <v>60</v>
      </c>
      <c r="R167" s="10" t="e">
        <v>#REF!</v>
      </c>
      <c r="S167" s="10" t="s">
        <v>61</v>
      </c>
      <c r="T167" s="10" t="s">
        <v>62</v>
      </c>
      <c r="U167" s="10" t="s">
        <v>77</v>
      </c>
      <c r="V167" s="11" t="s">
        <v>64</v>
      </c>
      <c r="W167" s="11" t="s">
        <v>62</v>
      </c>
      <c r="X167" s="11" t="s">
        <v>62</v>
      </c>
      <c r="Y167" s="10" t="s">
        <v>239</v>
      </c>
      <c r="Z167" s="10" t="s">
        <v>240</v>
      </c>
      <c r="AA167" s="10" t="s">
        <v>227</v>
      </c>
      <c r="AB167" s="10" t="s">
        <v>73</v>
      </c>
      <c r="AC167" s="13">
        <v>1</v>
      </c>
      <c r="AD167" s="13" t="e">
        <v>#DIV/0!</v>
      </c>
      <c r="AE167" s="13">
        <v>1</v>
      </c>
      <c r="AF167" s="13" t="e">
        <v>#DIV/0!</v>
      </c>
      <c r="AG167" s="13">
        <v>1</v>
      </c>
      <c r="AH167" s="10" t="s">
        <v>70</v>
      </c>
      <c r="AI167" s="10" t="e">
        <v>#VALUE!</v>
      </c>
      <c r="AJ16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67" s="11" t="s">
        <v>65</v>
      </c>
      <c r="AL167" s="26" t="s">
        <v>53</v>
      </c>
    </row>
    <row r="168" spans="1:38" ht="409.5" x14ac:dyDescent="0.75">
      <c r="A168" s="7">
        <f t="shared" si="2"/>
        <v>162</v>
      </c>
      <c r="B168" s="19" t="s">
        <v>49</v>
      </c>
      <c r="C168" s="10" t="s">
        <v>233</v>
      </c>
      <c r="D168" s="18" t="e">
        <v>#VALUE!</v>
      </c>
      <c r="E168" s="18" t="str">
        <f>+IF(OR(Tabla233[[#This Row],[Área/Dependencia]]="Subdirección de Sistemas Integrados",Tabla233[[#This Row],[Área/Dependencia]]="Subdirección de Recursos Tecnológicos"),"X","")</f>
        <v/>
      </c>
      <c r="F168" s="18" t="e">
        <f>+CONCATENATE(Tabla233[[#This Row],[Tipo de Proceso]],Tabla233[[#This Row],[Columna4]])</f>
        <v>#VALUE!</v>
      </c>
      <c r="G168" s="10" t="s">
        <v>234</v>
      </c>
      <c r="H168" s="10" t="s">
        <v>260</v>
      </c>
      <c r="I168" s="10" t="s">
        <v>53</v>
      </c>
      <c r="J168" s="10" t="s">
        <v>445</v>
      </c>
      <c r="K168" s="10"/>
      <c r="L168" s="10"/>
      <c r="M168" s="10" t="s">
        <v>56</v>
      </c>
      <c r="N168" s="20" t="s">
        <v>305</v>
      </c>
      <c r="O168" s="11" t="s">
        <v>238</v>
      </c>
      <c r="P168" s="10" t="s">
        <v>84</v>
      </c>
      <c r="Q168" s="10" t="s">
        <v>60</v>
      </c>
      <c r="R168" s="10" t="e">
        <v>#REF!</v>
      </c>
      <c r="S168" s="10" t="s">
        <v>61</v>
      </c>
      <c r="T168" s="10" t="s">
        <v>62</v>
      </c>
      <c r="U168" s="10" t="s">
        <v>77</v>
      </c>
      <c r="V168" s="11" t="s">
        <v>64</v>
      </c>
      <c r="W168" s="11" t="s">
        <v>62</v>
      </c>
      <c r="X168" s="11" t="s">
        <v>62</v>
      </c>
      <c r="Y168" s="10" t="s">
        <v>239</v>
      </c>
      <c r="Z168" s="10" t="s">
        <v>240</v>
      </c>
      <c r="AA168" s="10" t="s">
        <v>227</v>
      </c>
      <c r="AB168" s="10" t="s">
        <v>73</v>
      </c>
      <c r="AC168" s="13">
        <v>1</v>
      </c>
      <c r="AD168" s="13" t="e">
        <v>#DIV/0!</v>
      </c>
      <c r="AE168" s="13">
        <v>1</v>
      </c>
      <c r="AF168" s="13" t="e">
        <v>#DIV/0!</v>
      </c>
      <c r="AG168" s="13">
        <v>1</v>
      </c>
      <c r="AH168" s="10" t="s">
        <v>70</v>
      </c>
      <c r="AI168" s="10" t="e">
        <v>#VALUE!</v>
      </c>
      <c r="AJ16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68" s="11" t="s">
        <v>65</v>
      </c>
      <c r="AL168" s="26" t="s">
        <v>53</v>
      </c>
    </row>
    <row r="169" spans="1:38" ht="409.5" x14ac:dyDescent="0.75">
      <c r="A169" s="7">
        <f t="shared" si="2"/>
        <v>163</v>
      </c>
      <c r="B169" s="19" t="s">
        <v>49</v>
      </c>
      <c r="C169" s="10" t="s">
        <v>233</v>
      </c>
      <c r="D169" s="18" t="e">
        <v>#VALUE!</v>
      </c>
      <c r="E169" s="18" t="str">
        <f>+IF(OR(Tabla233[[#This Row],[Área/Dependencia]]="Subdirección de Sistemas Integrados",Tabla233[[#This Row],[Área/Dependencia]]="Subdirección de Recursos Tecnológicos"),"X","")</f>
        <v/>
      </c>
      <c r="F169" s="18" t="e">
        <f>+CONCATENATE(Tabla233[[#This Row],[Tipo de Proceso]],Tabla233[[#This Row],[Columna4]])</f>
        <v>#VALUE!</v>
      </c>
      <c r="G169" s="10" t="s">
        <v>234</v>
      </c>
      <c r="H169" s="10" t="s">
        <v>260</v>
      </c>
      <c r="I169" s="10" t="s">
        <v>53</v>
      </c>
      <c r="J169" s="10" t="s">
        <v>446</v>
      </c>
      <c r="K169" s="10"/>
      <c r="L169" s="10"/>
      <c r="M169" s="10" t="s">
        <v>56</v>
      </c>
      <c r="N169" s="20" t="s">
        <v>447</v>
      </c>
      <c r="O169" s="11" t="s">
        <v>238</v>
      </c>
      <c r="P169" s="10" t="s">
        <v>84</v>
      </c>
      <c r="Q169" s="10" t="s">
        <v>60</v>
      </c>
      <c r="R169" s="10" t="e">
        <v>#REF!</v>
      </c>
      <c r="S169" s="10" t="s">
        <v>61</v>
      </c>
      <c r="T169" s="10" t="s">
        <v>62</v>
      </c>
      <c r="U169" s="10" t="s">
        <v>77</v>
      </c>
      <c r="V169" s="11" t="s">
        <v>64</v>
      </c>
      <c r="W169" s="11" t="s">
        <v>62</v>
      </c>
      <c r="X169" s="11" t="s">
        <v>62</v>
      </c>
      <c r="Y169" s="10" t="s">
        <v>239</v>
      </c>
      <c r="Z169" s="10" t="s">
        <v>240</v>
      </c>
      <c r="AA169" s="10" t="s">
        <v>227</v>
      </c>
      <c r="AB169" s="10" t="s">
        <v>73</v>
      </c>
      <c r="AC169" s="13">
        <v>1</v>
      </c>
      <c r="AD169" s="13" t="e">
        <v>#DIV/0!</v>
      </c>
      <c r="AE169" s="13">
        <v>1</v>
      </c>
      <c r="AF169" s="13" t="e">
        <v>#DIV/0!</v>
      </c>
      <c r="AG169" s="13">
        <v>1</v>
      </c>
      <c r="AH169" s="10" t="s">
        <v>70</v>
      </c>
      <c r="AI169" s="10" t="e">
        <v>#VALUE!</v>
      </c>
      <c r="AJ16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69" s="11" t="s">
        <v>65</v>
      </c>
      <c r="AL169" s="26" t="s">
        <v>53</v>
      </c>
    </row>
    <row r="170" spans="1:38" ht="409.5" x14ac:dyDescent="0.75">
      <c r="A170" s="7">
        <f t="shared" si="2"/>
        <v>164</v>
      </c>
      <c r="B170" s="19" t="s">
        <v>49</v>
      </c>
      <c r="C170" s="10" t="s">
        <v>233</v>
      </c>
      <c r="D170" s="18" t="e">
        <v>#VALUE!</v>
      </c>
      <c r="E170" s="18" t="str">
        <f>+IF(OR(Tabla233[[#This Row],[Área/Dependencia]]="Subdirección de Sistemas Integrados",Tabla233[[#This Row],[Área/Dependencia]]="Subdirección de Recursos Tecnológicos"),"X","")</f>
        <v/>
      </c>
      <c r="F170" s="18" t="e">
        <f>+CONCATENATE(Tabla233[[#This Row],[Tipo de Proceso]],Tabla233[[#This Row],[Columna4]])</f>
        <v>#VALUE!</v>
      </c>
      <c r="G170" s="10" t="s">
        <v>234</v>
      </c>
      <c r="H170" s="10" t="s">
        <v>235</v>
      </c>
      <c r="I170" s="10" t="s">
        <v>53</v>
      </c>
      <c r="J170" s="10" t="s">
        <v>448</v>
      </c>
      <c r="K170" s="10"/>
      <c r="L170" s="10"/>
      <c r="M170" s="10" t="s">
        <v>55</v>
      </c>
      <c r="N170" s="20" t="s">
        <v>449</v>
      </c>
      <c r="O170" s="11" t="s">
        <v>238</v>
      </c>
      <c r="P170" s="10" t="s">
        <v>84</v>
      </c>
      <c r="Q170" s="10" t="s">
        <v>60</v>
      </c>
      <c r="R170" s="10" t="e">
        <v>#REF!</v>
      </c>
      <c r="S170" s="10" t="s">
        <v>61</v>
      </c>
      <c r="T170" s="10" t="s">
        <v>62</v>
      </c>
      <c r="U170" s="10" t="s">
        <v>77</v>
      </c>
      <c r="V170" s="11" t="s">
        <v>64</v>
      </c>
      <c r="W170" s="11" t="s">
        <v>62</v>
      </c>
      <c r="X170" s="11" t="s">
        <v>62</v>
      </c>
      <c r="Y170" s="10" t="s">
        <v>239</v>
      </c>
      <c r="Z170" s="10" t="s">
        <v>240</v>
      </c>
      <c r="AA170" s="10" t="s">
        <v>62</v>
      </c>
      <c r="AB170" s="10" t="s">
        <v>73</v>
      </c>
      <c r="AC170" s="13">
        <v>1</v>
      </c>
      <c r="AD170" s="13" t="e">
        <v>#DIV/0!</v>
      </c>
      <c r="AE170" s="13">
        <v>1</v>
      </c>
      <c r="AF170" s="13" t="e">
        <v>#DIV/0!</v>
      </c>
      <c r="AG170" s="13">
        <v>1</v>
      </c>
      <c r="AH170" s="10" t="s">
        <v>70</v>
      </c>
      <c r="AI170" s="10" t="e">
        <v>#VALUE!</v>
      </c>
      <c r="AJ17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70" s="11" t="s">
        <v>65</v>
      </c>
      <c r="AL170" s="26" t="s">
        <v>53</v>
      </c>
    </row>
    <row r="171" spans="1:38" ht="409.5" x14ac:dyDescent="0.75">
      <c r="A171" s="7">
        <f t="shared" si="2"/>
        <v>165</v>
      </c>
      <c r="B171" s="19" t="s">
        <v>49</v>
      </c>
      <c r="C171" s="10" t="s">
        <v>233</v>
      </c>
      <c r="D171" s="18" t="e">
        <v>#VALUE!</v>
      </c>
      <c r="E171" s="18" t="str">
        <f>+IF(OR(Tabla233[[#This Row],[Área/Dependencia]]="Subdirección de Sistemas Integrados",Tabla233[[#This Row],[Área/Dependencia]]="Subdirección de Recursos Tecnológicos"),"X","")</f>
        <v/>
      </c>
      <c r="F171" s="18" t="e">
        <f>+CONCATENATE(Tabla233[[#This Row],[Tipo de Proceso]],Tabla233[[#This Row],[Columna4]])</f>
        <v>#VALUE!</v>
      </c>
      <c r="G171" s="10" t="s">
        <v>234</v>
      </c>
      <c r="H171" s="10" t="s">
        <v>235</v>
      </c>
      <c r="I171" s="10" t="s">
        <v>53</v>
      </c>
      <c r="J171" s="10" t="s">
        <v>450</v>
      </c>
      <c r="K171" s="10"/>
      <c r="L171" s="10"/>
      <c r="M171" s="10" t="s">
        <v>55</v>
      </c>
      <c r="N171" s="20" t="s">
        <v>451</v>
      </c>
      <c r="O171" s="11" t="s">
        <v>58</v>
      </c>
      <c r="P171" s="10" t="s">
        <v>59</v>
      </c>
      <c r="Q171" s="10" t="s">
        <v>60</v>
      </c>
      <c r="R171" s="10" t="e">
        <v>#REF!</v>
      </c>
      <c r="S171" s="10" t="s">
        <v>61</v>
      </c>
      <c r="T171" s="10" t="s">
        <v>62</v>
      </c>
      <c r="U171" s="10" t="s">
        <v>97</v>
      </c>
      <c r="V171" s="11" t="s">
        <v>64</v>
      </c>
      <c r="W171" s="11" t="s">
        <v>62</v>
      </c>
      <c r="X171" s="11" t="s">
        <v>62</v>
      </c>
      <c r="Y171" s="10" t="s">
        <v>239</v>
      </c>
      <c r="Z171" s="10" t="s">
        <v>240</v>
      </c>
      <c r="AA171" s="10" t="s">
        <v>62</v>
      </c>
      <c r="AB171" s="10" t="s">
        <v>73</v>
      </c>
      <c r="AC171" s="13">
        <v>1</v>
      </c>
      <c r="AD171" s="13" t="e">
        <v>#DIV/0!</v>
      </c>
      <c r="AE171" s="13">
        <v>1</v>
      </c>
      <c r="AF171" s="13" t="e">
        <v>#DIV/0!</v>
      </c>
      <c r="AG171" s="13">
        <v>2</v>
      </c>
      <c r="AH171" s="10" t="s">
        <v>70</v>
      </c>
      <c r="AI171" s="10" t="e">
        <v>#VALUE!</v>
      </c>
      <c r="AJ17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71" s="11" t="s">
        <v>65</v>
      </c>
      <c r="AL171" s="26" t="s">
        <v>53</v>
      </c>
    </row>
    <row r="172" spans="1:38" ht="409.5" x14ac:dyDescent="0.75">
      <c r="A172" s="7">
        <f t="shared" si="2"/>
        <v>166</v>
      </c>
      <c r="B172" s="19" t="s">
        <v>49</v>
      </c>
      <c r="C172" s="10" t="s">
        <v>233</v>
      </c>
      <c r="D172" s="18" t="e">
        <v>#VALUE!</v>
      </c>
      <c r="E172" s="18" t="str">
        <f>+IF(OR(Tabla233[[#This Row],[Área/Dependencia]]="Subdirección de Sistemas Integrados",Tabla233[[#This Row],[Área/Dependencia]]="Subdirección de Recursos Tecnológicos"),"X","")</f>
        <v/>
      </c>
      <c r="F172" s="18" t="e">
        <f>+CONCATENATE(Tabla233[[#This Row],[Tipo de Proceso]],Tabla233[[#This Row],[Columna4]])</f>
        <v>#VALUE!</v>
      </c>
      <c r="G172" s="10" t="s">
        <v>234</v>
      </c>
      <c r="H172" s="10" t="s">
        <v>260</v>
      </c>
      <c r="I172" s="10" t="s">
        <v>53</v>
      </c>
      <c r="J172" s="10" t="s">
        <v>452</v>
      </c>
      <c r="K172" s="10"/>
      <c r="L172" s="10"/>
      <c r="M172" s="10" t="s">
        <v>56</v>
      </c>
      <c r="N172" s="20" t="s">
        <v>453</v>
      </c>
      <c r="O172" s="11" t="s">
        <v>58</v>
      </c>
      <c r="P172" s="10" t="s">
        <v>59</v>
      </c>
      <c r="Q172" s="10" t="s">
        <v>76</v>
      </c>
      <c r="R172" s="10" t="e">
        <v>#REF!</v>
      </c>
      <c r="S172" s="10" t="s">
        <v>61</v>
      </c>
      <c r="T172" s="10" t="s">
        <v>62</v>
      </c>
      <c r="U172" s="10" t="s">
        <v>97</v>
      </c>
      <c r="V172" s="11" t="s">
        <v>64</v>
      </c>
      <c r="W172" s="11" t="s">
        <v>62</v>
      </c>
      <c r="X172" s="11" t="s">
        <v>62</v>
      </c>
      <c r="Y172" s="10" t="s">
        <v>239</v>
      </c>
      <c r="Z172" s="10" t="s">
        <v>240</v>
      </c>
      <c r="AA172" s="10" t="s">
        <v>227</v>
      </c>
      <c r="AB172" s="10" t="s">
        <v>73</v>
      </c>
      <c r="AC172" s="13">
        <v>2</v>
      </c>
      <c r="AD172" s="13" t="e">
        <v>#DIV/0!</v>
      </c>
      <c r="AE172" s="13">
        <v>1</v>
      </c>
      <c r="AF172" s="13" t="e">
        <v>#DIV/0!</v>
      </c>
      <c r="AG172" s="13">
        <v>2</v>
      </c>
      <c r="AH172" s="10" t="s">
        <v>70</v>
      </c>
      <c r="AI172" s="10" t="e">
        <v>#VALUE!</v>
      </c>
      <c r="AJ17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172" s="11" t="s">
        <v>65</v>
      </c>
      <c r="AL172" s="26" t="s">
        <v>53</v>
      </c>
    </row>
    <row r="173" spans="1:38" ht="409.5" x14ac:dyDescent="0.75">
      <c r="A173" s="7">
        <f t="shared" si="2"/>
        <v>167</v>
      </c>
      <c r="B173" s="19" t="s">
        <v>49</v>
      </c>
      <c r="C173" s="10" t="s">
        <v>233</v>
      </c>
      <c r="D173" s="18" t="e">
        <v>#VALUE!</v>
      </c>
      <c r="E173" s="18" t="str">
        <f>+IF(OR(Tabla233[[#This Row],[Área/Dependencia]]="Subdirección de Sistemas Integrados",Tabla233[[#This Row],[Área/Dependencia]]="Subdirección de Recursos Tecnológicos"),"X","")</f>
        <v/>
      </c>
      <c r="F173" s="18" t="e">
        <f>+CONCATENATE(Tabla233[[#This Row],[Tipo de Proceso]],Tabla233[[#This Row],[Columna4]])</f>
        <v>#VALUE!</v>
      </c>
      <c r="G173" s="10" t="s">
        <v>234</v>
      </c>
      <c r="H173" s="10" t="s">
        <v>235</v>
      </c>
      <c r="I173" s="10" t="s">
        <v>53</v>
      </c>
      <c r="J173" s="10" t="s">
        <v>454</v>
      </c>
      <c r="K173" s="10"/>
      <c r="L173" s="10"/>
      <c r="M173" s="10" t="s">
        <v>55</v>
      </c>
      <c r="N173" s="20" t="s">
        <v>455</v>
      </c>
      <c r="O173" s="11" t="s">
        <v>58</v>
      </c>
      <c r="P173" s="10" t="s">
        <v>59</v>
      </c>
      <c r="Q173" s="10" t="s">
        <v>60</v>
      </c>
      <c r="R173" s="10" t="e">
        <v>#REF!</v>
      </c>
      <c r="S173" s="10" t="s">
        <v>61</v>
      </c>
      <c r="T173" s="10" t="s">
        <v>62</v>
      </c>
      <c r="U173" s="10" t="s">
        <v>97</v>
      </c>
      <c r="V173" s="11" t="s">
        <v>64</v>
      </c>
      <c r="W173" s="11" t="s">
        <v>62</v>
      </c>
      <c r="X173" s="11" t="s">
        <v>62</v>
      </c>
      <c r="Y173" s="10" t="s">
        <v>239</v>
      </c>
      <c r="Z173" s="10" t="s">
        <v>240</v>
      </c>
      <c r="AA173" s="10" t="s">
        <v>62</v>
      </c>
      <c r="AB173" s="10" t="s">
        <v>73</v>
      </c>
      <c r="AC173" s="13">
        <v>1</v>
      </c>
      <c r="AD173" s="13" t="e">
        <v>#DIV/0!</v>
      </c>
      <c r="AE173" s="13">
        <v>2</v>
      </c>
      <c r="AF173" s="13" t="e">
        <v>#DIV/0!</v>
      </c>
      <c r="AG173" s="13">
        <v>2</v>
      </c>
      <c r="AH173" s="10" t="s">
        <v>70</v>
      </c>
      <c r="AI173" s="10" t="e">
        <v>#VALUE!</v>
      </c>
      <c r="AJ17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173" s="11" t="s">
        <v>65</v>
      </c>
      <c r="AL173" s="26" t="s">
        <v>53</v>
      </c>
    </row>
    <row r="174" spans="1:38" ht="409.5" x14ac:dyDescent="0.75">
      <c r="A174" s="7">
        <f t="shared" si="2"/>
        <v>168</v>
      </c>
      <c r="B174" s="19" t="s">
        <v>49</v>
      </c>
      <c r="C174" s="10" t="s">
        <v>233</v>
      </c>
      <c r="D174" s="18" t="e">
        <v>#VALUE!</v>
      </c>
      <c r="E174" s="18" t="str">
        <f>+IF(OR(Tabla233[[#This Row],[Área/Dependencia]]="Subdirección de Sistemas Integrados",Tabla233[[#This Row],[Área/Dependencia]]="Subdirección de Recursos Tecnológicos"),"X","")</f>
        <v/>
      </c>
      <c r="F174" s="18" t="e">
        <f>+CONCATENATE(Tabla233[[#This Row],[Tipo de Proceso]],Tabla233[[#This Row],[Columna4]])</f>
        <v>#VALUE!</v>
      </c>
      <c r="G174" s="10" t="s">
        <v>234</v>
      </c>
      <c r="H174" s="10" t="s">
        <v>260</v>
      </c>
      <c r="I174" s="10" t="s">
        <v>53</v>
      </c>
      <c r="J174" s="10" t="s">
        <v>456</v>
      </c>
      <c r="K174" s="10"/>
      <c r="L174" s="10"/>
      <c r="M174" s="10" t="s">
        <v>56</v>
      </c>
      <c r="N174" s="20" t="s">
        <v>457</v>
      </c>
      <c r="O174" s="11" t="s">
        <v>238</v>
      </c>
      <c r="P174" s="10" t="s">
        <v>84</v>
      </c>
      <c r="Q174" s="10" t="s">
        <v>60</v>
      </c>
      <c r="R174" s="10" t="e">
        <v>#REF!</v>
      </c>
      <c r="S174" s="10" t="s">
        <v>61</v>
      </c>
      <c r="T174" s="10" t="s">
        <v>62</v>
      </c>
      <c r="U174" s="10" t="s">
        <v>77</v>
      </c>
      <c r="V174" s="11" t="s">
        <v>64</v>
      </c>
      <c r="W174" s="11" t="s">
        <v>62</v>
      </c>
      <c r="X174" s="11" t="s">
        <v>62</v>
      </c>
      <c r="Y174" s="10" t="s">
        <v>239</v>
      </c>
      <c r="Z174" s="10" t="s">
        <v>240</v>
      </c>
      <c r="AA174" s="10" t="s">
        <v>227</v>
      </c>
      <c r="AB174" s="10" t="s">
        <v>73</v>
      </c>
      <c r="AC174" s="13">
        <v>1</v>
      </c>
      <c r="AD174" s="13" t="e">
        <v>#DIV/0!</v>
      </c>
      <c r="AE174" s="13">
        <v>2</v>
      </c>
      <c r="AF174" s="13" t="e">
        <v>#DIV/0!</v>
      </c>
      <c r="AG174" s="13">
        <v>1</v>
      </c>
      <c r="AH174" s="10" t="s">
        <v>70</v>
      </c>
      <c r="AI174" s="10" t="e">
        <v>#VALUE!</v>
      </c>
      <c r="AJ17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74" s="11" t="s">
        <v>65</v>
      </c>
      <c r="AL174" s="26" t="s">
        <v>53</v>
      </c>
    </row>
    <row r="175" spans="1:38" ht="409.5" x14ac:dyDescent="0.75">
      <c r="A175" s="7">
        <f t="shared" si="2"/>
        <v>169</v>
      </c>
      <c r="B175" s="19" t="s">
        <v>49</v>
      </c>
      <c r="C175" s="10" t="s">
        <v>233</v>
      </c>
      <c r="D175" s="18" t="e">
        <v>#VALUE!</v>
      </c>
      <c r="E175" s="18" t="str">
        <f>+IF(OR(Tabla233[[#This Row],[Área/Dependencia]]="Subdirección de Sistemas Integrados",Tabla233[[#This Row],[Área/Dependencia]]="Subdirección de Recursos Tecnológicos"),"X","")</f>
        <v/>
      </c>
      <c r="F175" s="18" t="e">
        <f>+CONCATENATE(Tabla233[[#This Row],[Tipo de Proceso]],Tabla233[[#This Row],[Columna4]])</f>
        <v>#VALUE!</v>
      </c>
      <c r="G175" s="10" t="s">
        <v>234</v>
      </c>
      <c r="H175" s="10" t="s">
        <v>235</v>
      </c>
      <c r="I175" s="10" t="s">
        <v>53</v>
      </c>
      <c r="J175" s="10" t="s">
        <v>458</v>
      </c>
      <c r="K175" s="10"/>
      <c r="L175" s="10"/>
      <c r="M175" s="10" t="s">
        <v>56</v>
      </c>
      <c r="N175" s="20" t="s">
        <v>459</v>
      </c>
      <c r="O175" s="11" t="s">
        <v>238</v>
      </c>
      <c r="P175" s="10" t="s">
        <v>84</v>
      </c>
      <c r="Q175" s="10" t="s">
        <v>60</v>
      </c>
      <c r="R175" s="10" t="e">
        <v>#REF!</v>
      </c>
      <c r="S175" s="10" t="s">
        <v>61</v>
      </c>
      <c r="T175" s="10" t="s">
        <v>62</v>
      </c>
      <c r="U175" s="10" t="s">
        <v>77</v>
      </c>
      <c r="V175" s="11" t="s">
        <v>64</v>
      </c>
      <c r="W175" s="11" t="s">
        <v>62</v>
      </c>
      <c r="X175" s="11" t="s">
        <v>62</v>
      </c>
      <c r="Y175" s="10" t="s">
        <v>239</v>
      </c>
      <c r="Z175" s="10" t="s">
        <v>240</v>
      </c>
      <c r="AA175" s="10" t="s">
        <v>227</v>
      </c>
      <c r="AB175" s="10" t="s">
        <v>73</v>
      </c>
      <c r="AC175" s="13">
        <v>1</v>
      </c>
      <c r="AD175" s="13" t="e">
        <v>#DIV/0!</v>
      </c>
      <c r="AE175" s="13">
        <v>2</v>
      </c>
      <c r="AF175" s="13" t="e">
        <v>#DIV/0!</v>
      </c>
      <c r="AG175" s="13">
        <v>1</v>
      </c>
      <c r="AH175" s="10" t="s">
        <v>70</v>
      </c>
      <c r="AI175" s="10" t="e">
        <v>#VALUE!</v>
      </c>
      <c r="AJ17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75" s="11" t="s">
        <v>65</v>
      </c>
      <c r="AL175" s="26" t="s">
        <v>53</v>
      </c>
    </row>
    <row r="176" spans="1:38" ht="409.5" x14ac:dyDescent="0.75">
      <c r="A176" s="7">
        <f t="shared" si="2"/>
        <v>170</v>
      </c>
      <c r="B176" s="19" t="s">
        <v>49</v>
      </c>
      <c r="C176" s="10" t="s">
        <v>233</v>
      </c>
      <c r="D176" s="18" t="e">
        <v>#VALUE!</v>
      </c>
      <c r="E176" s="18" t="str">
        <f>+IF(OR(Tabla233[[#This Row],[Área/Dependencia]]="Subdirección de Sistemas Integrados",Tabla233[[#This Row],[Área/Dependencia]]="Subdirección de Recursos Tecnológicos"),"X","")</f>
        <v/>
      </c>
      <c r="F176" s="18" t="e">
        <f>+CONCATENATE(Tabla233[[#This Row],[Tipo de Proceso]],Tabla233[[#This Row],[Columna4]])</f>
        <v>#VALUE!</v>
      </c>
      <c r="G176" s="10" t="s">
        <v>234</v>
      </c>
      <c r="H176" s="10" t="s">
        <v>260</v>
      </c>
      <c r="I176" s="10" t="s">
        <v>53</v>
      </c>
      <c r="J176" s="10" t="s">
        <v>460</v>
      </c>
      <c r="K176" s="10"/>
      <c r="L176" s="10"/>
      <c r="M176" s="10" t="s">
        <v>56</v>
      </c>
      <c r="N176" s="20" t="s">
        <v>461</v>
      </c>
      <c r="O176" s="11" t="s">
        <v>58</v>
      </c>
      <c r="P176" s="10" t="s">
        <v>59</v>
      </c>
      <c r="Q176" s="10" t="s">
        <v>60</v>
      </c>
      <c r="R176" s="10" t="e">
        <v>#REF!</v>
      </c>
      <c r="S176" s="10" t="s">
        <v>61</v>
      </c>
      <c r="T176" s="10" t="s">
        <v>62</v>
      </c>
      <c r="U176" s="10" t="s">
        <v>77</v>
      </c>
      <c r="V176" s="11" t="s">
        <v>64</v>
      </c>
      <c r="W176" s="11" t="s">
        <v>62</v>
      </c>
      <c r="X176" s="11" t="s">
        <v>62</v>
      </c>
      <c r="Y176" s="10" t="s">
        <v>239</v>
      </c>
      <c r="Z176" s="10" t="s">
        <v>240</v>
      </c>
      <c r="AA176" s="10" t="s">
        <v>227</v>
      </c>
      <c r="AB176" s="10" t="s">
        <v>73</v>
      </c>
      <c r="AC176" s="13">
        <v>2</v>
      </c>
      <c r="AD176" s="13" t="e">
        <v>#DIV/0!</v>
      </c>
      <c r="AE176" s="13">
        <v>2</v>
      </c>
      <c r="AF176" s="13" t="e">
        <v>#DIV/0!</v>
      </c>
      <c r="AG176" s="13">
        <v>1</v>
      </c>
      <c r="AH176" s="10" t="s">
        <v>70</v>
      </c>
      <c r="AI176" s="10" t="e">
        <v>#VALUE!</v>
      </c>
      <c r="AJ17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176" s="11" t="s">
        <v>65</v>
      </c>
      <c r="AL176" s="26" t="s">
        <v>53</v>
      </c>
    </row>
    <row r="177" spans="1:38" ht="409.5" x14ac:dyDescent="0.75">
      <c r="A177" s="7">
        <f t="shared" si="2"/>
        <v>171</v>
      </c>
      <c r="B177" s="19" t="s">
        <v>49</v>
      </c>
      <c r="C177" s="10" t="s">
        <v>233</v>
      </c>
      <c r="D177" s="18" t="e">
        <v>#VALUE!</v>
      </c>
      <c r="E177" s="18" t="str">
        <f>+IF(OR(Tabla233[[#This Row],[Área/Dependencia]]="Subdirección de Sistemas Integrados",Tabla233[[#This Row],[Área/Dependencia]]="Subdirección de Recursos Tecnológicos"),"X","")</f>
        <v/>
      </c>
      <c r="F177" s="18" t="e">
        <f>+CONCATENATE(Tabla233[[#This Row],[Tipo de Proceso]],Tabla233[[#This Row],[Columna4]])</f>
        <v>#VALUE!</v>
      </c>
      <c r="G177" s="10" t="s">
        <v>234</v>
      </c>
      <c r="H177" s="10" t="s">
        <v>260</v>
      </c>
      <c r="I177" s="10" t="s">
        <v>53</v>
      </c>
      <c r="J177" s="10" t="s">
        <v>462</v>
      </c>
      <c r="K177" s="10"/>
      <c r="L177" s="10"/>
      <c r="M177" s="10" t="s">
        <v>56</v>
      </c>
      <c r="N177" s="20" t="s">
        <v>463</v>
      </c>
      <c r="O177" s="11" t="s">
        <v>238</v>
      </c>
      <c r="P177" s="10" t="s">
        <v>84</v>
      </c>
      <c r="Q177" s="10" t="s">
        <v>60</v>
      </c>
      <c r="R177" s="10" t="e">
        <v>#REF!</v>
      </c>
      <c r="S177" s="10" t="s">
        <v>61</v>
      </c>
      <c r="T177" s="10" t="s">
        <v>62</v>
      </c>
      <c r="U177" s="10" t="s">
        <v>77</v>
      </c>
      <c r="V177" s="11" t="s">
        <v>64</v>
      </c>
      <c r="W177" s="11" t="s">
        <v>62</v>
      </c>
      <c r="X177" s="11" t="s">
        <v>62</v>
      </c>
      <c r="Y177" s="10" t="s">
        <v>239</v>
      </c>
      <c r="Z177" s="10" t="s">
        <v>240</v>
      </c>
      <c r="AA177" s="10" t="s">
        <v>227</v>
      </c>
      <c r="AB177" s="10" t="s">
        <v>73</v>
      </c>
      <c r="AC177" s="13">
        <v>1</v>
      </c>
      <c r="AD177" s="13" t="e">
        <v>#DIV/0!</v>
      </c>
      <c r="AE177" s="13">
        <v>1</v>
      </c>
      <c r="AF177" s="13" t="e">
        <v>#DIV/0!</v>
      </c>
      <c r="AG177" s="13">
        <v>1</v>
      </c>
      <c r="AH177" s="10" t="s">
        <v>70</v>
      </c>
      <c r="AI177" s="10" t="e">
        <v>#VALUE!</v>
      </c>
      <c r="AJ17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77" s="11" t="s">
        <v>65</v>
      </c>
      <c r="AL177" s="26" t="s">
        <v>53</v>
      </c>
    </row>
    <row r="178" spans="1:38" ht="409.5" x14ac:dyDescent="0.75">
      <c r="A178" s="7">
        <f t="shared" si="2"/>
        <v>172</v>
      </c>
      <c r="B178" s="19" t="s">
        <v>49</v>
      </c>
      <c r="C178" s="10" t="s">
        <v>233</v>
      </c>
      <c r="D178" s="18" t="e">
        <v>#VALUE!</v>
      </c>
      <c r="E178" s="18" t="str">
        <f>+IF(OR(Tabla233[[#This Row],[Área/Dependencia]]="Subdirección de Sistemas Integrados",Tabla233[[#This Row],[Área/Dependencia]]="Subdirección de Recursos Tecnológicos"),"X","")</f>
        <v/>
      </c>
      <c r="F178" s="18" t="e">
        <f>+CONCATENATE(Tabla233[[#This Row],[Tipo de Proceso]],Tabla233[[#This Row],[Columna4]])</f>
        <v>#VALUE!</v>
      </c>
      <c r="G178" s="10" t="s">
        <v>234</v>
      </c>
      <c r="H178" s="10" t="s">
        <v>260</v>
      </c>
      <c r="I178" s="10" t="s">
        <v>53</v>
      </c>
      <c r="J178" s="10" t="s">
        <v>464</v>
      </c>
      <c r="K178" s="10"/>
      <c r="L178" s="10"/>
      <c r="M178" s="10" t="s">
        <v>56</v>
      </c>
      <c r="N178" s="20" t="s">
        <v>465</v>
      </c>
      <c r="O178" s="11" t="s">
        <v>238</v>
      </c>
      <c r="P178" s="10" t="s">
        <v>84</v>
      </c>
      <c r="Q178" s="10" t="s">
        <v>60</v>
      </c>
      <c r="R178" s="10" t="e">
        <v>#REF!</v>
      </c>
      <c r="S178" s="10" t="s">
        <v>61</v>
      </c>
      <c r="T178" s="10" t="s">
        <v>62</v>
      </c>
      <c r="U178" s="10" t="s">
        <v>77</v>
      </c>
      <c r="V178" s="11" t="s">
        <v>64</v>
      </c>
      <c r="W178" s="11" t="s">
        <v>62</v>
      </c>
      <c r="X178" s="11" t="s">
        <v>62</v>
      </c>
      <c r="Y178" s="10" t="s">
        <v>239</v>
      </c>
      <c r="Z178" s="10" t="s">
        <v>240</v>
      </c>
      <c r="AA178" s="10" t="s">
        <v>227</v>
      </c>
      <c r="AB178" s="10" t="s">
        <v>73</v>
      </c>
      <c r="AC178" s="13">
        <v>1</v>
      </c>
      <c r="AD178" s="13" t="e">
        <v>#DIV/0!</v>
      </c>
      <c r="AE178" s="13">
        <v>2</v>
      </c>
      <c r="AF178" s="13" t="e">
        <v>#DIV/0!</v>
      </c>
      <c r="AG178" s="13">
        <v>1</v>
      </c>
      <c r="AH178" s="10" t="s">
        <v>70</v>
      </c>
      <c r="AI178" s="10" t="e">
        <v>#VALUE!</v>
      </c>
      <c r="AJ17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78" s="11" t="s">
        <v>65</v>
      </c>
      <c r="AL178" s="26" t="s">
        <v>53</v>
      </c>
    </row>
    <row r="179" spans="1:38" ht="409.5" x14ac:dyDescent="0.75">
      <c r="A179" s="7">
        <f t="shared" si="2"/>
        <v>173</v>
      </c>
      <c r="B179" s="19" t="s">
        <v>49</v>
      </c>
      <c r="C179" s="10" t="s">
        <v>233</v>
      </c>
      <c r="D179" s="18" t="e">
        <v>#VALUE!</v>
      </c>
      <c r="E179" s="18" t="str">
        <f>+IF(OR(Tabla233[[#This Row],[Área/Dependencia]]="Subdirección de Sistemas Integrados",Tabla233[[#This Row],[Área/Dependencia]]="Subdirección de Recursos Tecnológicos"),"X","")</f>
        <v/>
      </c>
      <c r="F179" s="18" t="e">
        <f>+CONCATENATE(Tabla233[[#This Row],[Tipo de Proceso]],Tabla233[[#This Row],[Columna4]])</f>
        <v>#VALUE!</v>
      </c>
      <c r="G179" s="10" t="s">
        <v>234</v>
      </c>
      <c r="H179" s="10" t="s">
        <v>260</v>
      </c>
      <c r="I179" s="10" t="s">
        <v>53</v>
      </c>
      <c r="J179" s="10" t="s">
        <v>466</v>
      </c>
      <c r="K179" s="10"/>
      <c r="L179" s="10"/>
      <c r="M179" s="10" t="s">
        <v>56</v>
      </c>
      <c r="N179" s="20" t="s">
        <v>467</v>
      </c>
      <c r="O179" s="11" t="s">
        <v>58</v>
      </c>
      <c r="P179" s="10" t="s">
        <v>59</v>
      </c>
      <c r="Q179" s="10" t="s">
        <v>60</v>
      </c>
      <c r="R179" s="10" t="e">
        <v>#REF!</v>
      </c>
      <c r="S179" s="10" t="s">
        <v>61</v>
      </c>
      <c r="T179" s="10" t="s">
        <v>62</v>
      </c>
      <c r="U179" s="10" t="s">
        <v>77</v>
      </c>
      <c r="V179" s="11" t="s">
        <v>64</v>
      </c>
      <c r="W179" s="11" t="s">
        <v>62</v>
      </c>
      <c r="X179" s="11" t="s">
        <v>62</v>
      </c>
      <c r="Y179" s="10" t="s">
        <v>239</v>
      </c>
      <c r="Z179" s="10" t="s">
        <v>240</v>
      </c>
      <c r="AA179" s="10" t="s">
        <v>227</v>
      </c>
      <c r="AB179" s="10" t="s">
        <v>73</v>
      </c>
      <c r="AC179" s="13">
        <v>2</v>
      </c>
      <c r="AD179" s="13" t="e">
        <v>#DIV/0!</v>
      </c>
      <c r="AE179" s="13">
        <v>1</v>
      </c>
      <c r="AF179" s="13" t="e">
        <v>#DIV/0!</v>
      </c>
      <c r="AG179" s="13">
        <v>1</v>
      </c>
      <c r="AH179" s="10" t="s">
        <v>70</v>
      </c>
      <c r="AI179" s="10" t="e">
        <v>#VALUE!</v>
      </c>
      <c r="AJ17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79" s="11" t="s">
        <v>65</v>
      </c>
      <c r="AL179" s="26" t="s">
        <v>53</v>
      </c>
    </row>
    <row r="180" spans="1:38" ht="409.5" x14ac:dyDescent="0.75">
      <c r="A180" s="7">
        <f t="shared" si="2"/>
        <v>174</v>
      </c>
      <c r="B180" s="19" t="s">
        <v>49</v>
      </c>
      <c r="C180" s="10" t="s">
        <v>233</v>
      </c>
      <c r="D180" s="18" t="e">
        <v>#VALUE!</v>
      </c>
      <c r="E180" s="18" t="str">
        <f>+IF(OR(Tabla233[[#This Row],[Área/Dependencia]]="Subdirección de Sistemas Integrados",Tabla233[[#This Row],[Área/Dependencia]]="Subdirección de Recursos Tecnológicos"),"X","")</f>
        <v/>
      </c>
      <c r="F180" s="18" t="e">
        <f>+CONCATENATE(Tabla233[[#This Row],[Tipo de Proceso]],Tabla233[[#This Row],[Columna4]])</f>
        <v>#VALUE!</v>
      </c>
      <c r="G180" s="10" t="s">
        <v>234</v>
      </c>
      <c r="H180" s="10" t="s">
        <v>260</v>
      </c>
      <c r="I180" s="10" t="s">
        <v>53</v>
      </c>
      <c r="J180" s="10" t="s">
        <v>468</v>
      </c>
      <c r="K180" s="10"/>
      <c r="L180" s="10"/>
      <c r="M180" s="10" t="s">
        <v>250</v>
      </c>
      <c r="N180" s="20" t="s">
        <v>469</v>
      </c>
      <c r="O180" s="11" t="s">
        <v>58</v>
      </c>
      <c r="P180" s="10" t="s">
        <v>59</v>
      </c>
      <c r="Q180" s="10" t="s">
        <v>60</v>
      </c>
      <c r="R180" s="10" t="e">
        <v>#REF!</v>
      </c>
      <c r="S180" s="10" t="s">
        <v>61</v>
      </c>
      <c r="T180" s="10" t="s">
        <v>62</v>
      </c>
      <c r="U180" s="10" t="s">
        <v>77</v>
      </c>
      <c r="V180" s="11" t="s">
        <v>64</v>
      </c>
      <c r="W180" s="11" t="s">
        <v>62</v>
      </c>
      <c r="X180" s="11" t="s">
        <v>62</v>
      </c>
      <c r="Y180" s="10" t="s">
        <v>239</v>
      </c>
      <c r="Z180" s="10" t="s">
        <v>240</v>
      </c>
      <c r="AA180" s="10" t="s">
        <v>227</v>
      </c>
      <c r="AB180" s="10" t="s">
        <v>62</v>
      </c>
      <c r="AC180" s="13">
        <v>1</v>
      </c>
      <c r="AD180" s="13" t="e">
        <v>#DIV/0!</v>
      </c>
      <c r="AE180" s="13">
        <v>1</v>
      </c>
      <c r="AF180" s="13" t="e">
        <v>#DIV/0!</v>
      </c>
      <c r="AG180" s="13">
        <v>1</v>
      </c>
      <c r="AH180" s="10" t="s">
        <v>70</v>
      </c>
      <c r="AI180" s="10" t="e">
        <v>#VALUE!</v>
      </c>
      <c r="AJ18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80" s="11" t="s">
        <v>65</v>
      </c>
      <c r="AL180" s="26" t="s">
        <v>53</v>
      </c>
    </row>
    <row r="181" spans="1:38" ht="409.5" x14ac:dyDescent="0.75">
      <c r="A181" s="7">
        <f t="shared" si="2"/>
        <v>175</v>
      </c>
      <c r="B181" s="19" t="s">
        <v>49</v>
      </c>
      <c r="C181" s="10" t="s">
        <v>233</v>
      </c>
      <c r="D181" s="18" t="e">
        <v>#VALUE!</v>
      </c>
      <c r="E181" s="18" t="str">
        <f>+IF(OR(Tabla233[[#This Row],[Área/Dependencia]]="Subdirección de Sistemas Integrados",Tabla233[[#This Row],[Área/Dependencia]]="Subdirección de Recursos Tecnológicos"),"X","")</f>
        <v/>
      </c>
      <c r="F181" s="18" t="e">
        <f>+CONCATENATE(Tabla233[[#This Row],[Tipo de Proceso]],Tabla233[[#This Row],[Columna4]])</f>
        <v>#VALUE!</v>
      </c>
      <c r="G181" s="10" t="s">
        <v>234</v>
      </c>
      <c r="H181" s="10" t="s">
        <v>235</v>
      </c>
      <c r="I181" s="10" t="s">
        <v>53</v>
      </c>
      <c r="J181" s="10" t="s">
        <v>470</v>
      </c>
      <c r="K181" s="10"/>
      <c r="L181" s="10"/>
      <c r="M181" s="10" t="s">
        <v>250</v>
      </c>
      <c r="N181" s="20" t="s">
        <v>471</v>
      </c>
      <c r="O181" s="11" t="s">
        <v>58</v>
      </c>
      <c r="P181" s="10" t="s">
        <v>59</v>
      </c>
      <c r="Q181" s="10" t="s">
        <v>60</v>
      </c>
      <c r="R181" s="10" t="e">
        <v>#REF!</v>
      </c>
      <c r="S181" s="10" t="s">
        <v>61</v>
      </c>
      <c r="T181" s="10" t="s">
        <v>62</v>
      </c>
      <c r="U181" s="10" t="s">
        <v>97</v>
      </c>
      <c r="V181" s="11" t="s">
        <v>64</v>
      </c>
      <c r="W181" s="11" t="s">
        <v>62</v>
      </c>
      <c r="X181" s="11" t="s">
        <v>62</v>
      </c>
      <c r="Y181" s="10" t="s">
        <v>239</v>
      </c>
      <c r="Z181" s="10" t="s">
        <v>240</v>
      </c>
      <c r="AA181" s="10" t="s">
        <v>227</v>
      </c>
      <c r="AB181" s="10" t="s">
        <v>62</v>
      </c>
      <c r="AC181" s="13">
        <v>1</v>
      </c>
      <c r="AD181" s="13" t="e">
        <v>#DIV/0!</v>
      </c>
      <c r="AE181" s="13">
        <v>1</v>
      </c>
      <c r="AF181" s="13" t="e">
        <v>#DIV/0!</v>
      </c>
      <c r="AG181" s="13">
        <v>2</v>
      </c>
      <c r="AH181" s="10" t="s">
        <v>70</v>
      </c>
      <c r="AI181" s="10" t="e">
        <v>#VALUE!</v>
      </c>
      <c r="AJ18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81" s="11" t="s">
        <v>65</v>
      </c>
      <c r="AL181" s="26" t="s">
        <v>53</v>
      </c>
    </row>
    <row r="182" spans="1:38" ht="409.5" x14ac:dyDescent="0.75">
      <c r="A182" s="7">
        <f t="shared" si="2"/>
        <v>176</v>
      </c>
      <c r="B182" s="19" t="s">
        <v>49</v>
      </c>
      <c r="C182" s="10" t="s">
        <v>233</v>
      </c>
      <c r="D182" s="18" t="e">
        <v>#VALUE!</v>
      </c>
      <c r="E182" s="18" t="str">
        <f>+IF(OR(Tabla233[[#This Row],[Área/Dependencia]]="Subdirección de Sistemas Integrados",Tabla233[[#This Row],[Área/Dependencia]]="Subdirección de Recursos Tecnológicos"),"X","")</f>
        <v/>
      </c>
      <c r="F182" s="18" t="e">
        <f>+CONCATENATE(Tabla233[[#This Row],[Tipo de Proceso]],Tabla233[[#This Row],[Columna4]])</f>
        <v>#VALUE!</v>
      </c>
      <c r="G182" s="10" t="s">
        <v>234</v>
      </c>
      <c r="H182" s="10" t="s">
        <v>260</v>
      </c>
      <c r="I182" s="10" t="s">
        <v>53</v>
      </c>
      <c r="J182" s="10" t="s">
        <v>164</v>
      </c>
      <c r="K182" s="10"/>
      <c r="L182" s="10"/>
      <c r="M182" s="10" t="s">
        <v>250</v>
      </c>
      <c r="N182" s="20" t="s">
        <v>305</v>
      </c>
      <c r="O182" s="11" t="s">
        <v>58</v>
      </c>
      <c r="P182" s="10" t="s">
        <v>59</v>
      </c>
      <c r="Q182" s="10" t="s">
        <v>60</v>
      </c>
      <c r="R182" s="10" t="e">
        <v>#REF!</v>
      </c>
      <c r="S182" s="10" t="s">
        <v>61</v>
      </c>
      <c r="T182" s="10" t="s">
        <v>62</v>
      </c>
      <c r="U182" s="10" t="s">
        <v>97</v>
      </c>
      <c r="V182" s="11" t="s">
        <v>64</v>
      </c>
      <c r="W182" s="11" t="s">
        <v>62</v>
      </c>
      <c r="X182" s="11" t="s">
        <v>62</v>
      </c>
      <c r="Y182" s="10" t="s">
        <v>239</v>
      </c>
      <c r="Z182" s="10" t="s">
        <v>240</v>
      </c>
      <c r="AA182" s="10" t="s">
        <v>227</v>
      </c>
      <c r="AB182" s="10" t="s">
        <v>62</v>
      </c>
      <c r="AC182" s="13">
        <v>1</v>
      </c>
      <c r="AD182" s="13" t="e">
        <v>#DIV/0!</v>
      </c>
      <c r="AE182" s="13">
        <v>1</v>
      </c>
      <c r="AF182" s="13" t="e">
        <v>#DIV/0!</v>
      </c>
      <c r="AG182" s="13">
        <v>2</v>
      </c>
      <c r="AH182" s="10" t="s">
        <v>70</v>
      </c>
      <c r="AI182" s="10" t="e">
        <v>#VALUE!</v>
      </c>
      <c r="AJ18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82" s="11" t="s">
        <v>65</v>
      </c>
      <c r="AL182" s="26" t="s">
        <v>53</v>
      </c>
    </row>
    <row r="183" spans="1:38" ht="409.5" x14ac:dyDescent="0.75">
      <c r="A183" s="7">
        <f t="shared" si="2"/>
        <v>177</v>
      </c>
      <c r="B183" s="19" t="s">
        <v>49</v>
      </c>
      <c r="C183" s="10" t="s">
        <v>233</v>
      </c>
      <c r="D183" s="18" t="e">
        <v>#VALUE!</v>
      </c>
      <c r="E183" s="18" t="str">
        <f>+IF(OR(Tabla233[[#This Row],[Área/Dependencia]]="Subdirección de Sistemas Integrados",Tabla233[[#This Row],[Área/Dependencia]]="Subdirección de Recursos Tecnológicos"),"X","")</f>
        <v/>
      </c>
      <c r="F183" s="18" t="e">
        <f>+CONCATENATE(Tabla233[[#This Row],[Tipo de Proceso]],Tabla233[[#This Row],[Columna4]])</f>
        <v>#VALUE!</v>
      </c>
      <c r="G183" s="10" t="s">
        <v>234</v>
      </c>
      <c r="H183" s="10" t="s">
        <v>235</v>
      </c>
      <c r="I183" s="10" t="s">
        <v>53</v>
      </c>
      <c r="J183" s="10" t="s">
        <v>472</v>
      </c>
      <c r="K183" s="10"/>
      <c r="L183" s="10"/>
      <c r="M183" s="10" t="s">
        <v>250</v>
      </c>
      <c r="N183" s="20" t="s">
        <v>473</v>
      </c>
      <c r="O183" s="11" t="s">
        <v>58</v>
      </c>
      <c r="P183" s="10" t="s">
        <v>59</v>
      </c>
      <c r="Q183" s="10" t="s">
        <v>60</v>
      </c>
      <c r="R183" s="10" t="e">
        <v>#REF!</v>
      </c>
      <c r="S183" s="10" t="s">
        <v>61</v>
      </c>
      <c r="T183" s="10" t="s">
        <v>62</v>
      </c>
      <c r="U183" s="10" t="s">
        <v>77</v>
      </c>
      <c r="V183" s="11" t="s">
        <v>64</v>
      </c>
      <c r="W183" s="11" t="s">
        <v>62</v>
      </c>
      <c r="X183" s="11" t="s">
        <v>62</v>
      </c>
      <c r="Y183" s="10" t="s">
        <v>239</v>
      </c>
      <c r="Z183" s="10" t="s">
        <v>240</v>
      </c>
      <c r="AA183" s="10" t="s">
        <v>227</v>
      </c>
      <c r="AB183" s="10" t="s">
        <v>62</v>
      </c>
      <c r="AC183" s="13">
        <v>1</v>
      </c>
      <c r="AD183" s="13" t="e">
        <v>#DIV/0!</v>
      </c>
      <c r="AE183" s="13">
        <v>1</v>
      </c>
      <c r="AF183" s="13" t="e">
        <v>#DIV/0!</v>
      </c>
      <c r="AG183" s="13">
        <v>1</v>
      </c>
      <c r="AH183" s="10" t="s">
        <v>70</v>
      </c>
      <c r="AI183" s="10" t="e">
        <v>#VALUE!</v>
      </c>
      <c r="AJ18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83" s="11" t="s">
        <v>65</v>
      </c>
      <c r="AL183" s="26" t="s">
        <v>53</v>
      </c>
    </row>
    <row r="184" spans="1:38" ht="409.5" x14ac:dyDescent="0.75">
      <c r="A184" s="7">
        <f t="shared" si="2"/>
        <v>178</v>
      </c>
      <c r="B184" s="19" t="s">
        <v>49</v>
      </c>
      <c r="C184" s="10" t="s">
        <v>233</v>
      </c>
      <c r="D184" s="18" t="e">
        <v>#VALUE!</v>
      </c>
      <c r="E184" s="18" t="str">
        <f>+IF(OR(Tabla233[[#This Row],[Área/Dependencia]]="Subdirección de Sistemas Integrados",Tabla233[[#This Row],[Área/Dependencia]]="Subdirección de Recursos Tecnológicos"),"X","")</f>
        <v/>
      </c>
      <c r="F184" s="18" t="e">
        <f>+CONCATENATE(Tabla233[[#This Row],[Tipo de Proceso]],Tabla233[[#This Row],[Columna4]])</f>
        <v>#VALUE!</v>
      </c>
      <c r="G184" s="10" t="s">
        <v>234</v>
      </c>
      <c r="H184" s="10" t="s">
        <v>260</v>
      </c>
      <c r="I184" s="10" t="s">
        <v>53</v>
      </c>
      <c r="J184" s="10" t="s">
        <v>474</v>
      </c>
      <c r="K184" s="10"/>
      <c r="L184" s="10"/>
      <c r="M184" s="10" t="s">
        <v>56</v>
      </c>
      <c r="N184" s="20" t="s">
        <v>475</v>
      </c>
      <c r="O184" s="11" t="s">
        <v>58</v>
      </c>
      <c r="P184" s="10" t="s">
        <v>59</v>
      </c>
      <c r="Q184" s="10" t="s">
        <v>60</v>
      </c>
      <c r="R184" s="10" t="e">
        <v>#REF!</v>
      </c>
      <c r="S184" s="10" t="s">
        <v>61</v>
      </c>
      <c r="T184" s="10" t="s">
        <v>62</v>
      </c>
      <c r="U184" s="10" t="s">
        <v>77</v>
      </c>
      <c r="V184" s="11" t="s">
        <v>64</v>
      </c>
      <c r="W184" s="11" t="s">
        <v>62</v>
      </c>
      <c r="X184" s="11" t="s">
        <v>62</v>
      </c>
      <c r="Y184" s="10" t="s">
        <v>239</v>
      </c>
      <c r="Z184" s="10" t="s">
        <v>240</v>
      </c>
      <c r="AA184" s="10" t="s">
        <v>227</v>
      </c>
      <c r="AB184" s="10" t="s">
        <v>73</v>
      </c>
      <c r="AC184" s="13">
        <v>1</v>
      </c>
      <c r="AD184" s="13" t="e">
        <v>#DIV/0!</v>
      </c>
      <c r="AE184" s="13">
        <v>1</v>
      </c>
      <c r="AF184" s="13" t="e">
        <v>#DIV/0!</v>
      </c>
      <c r="AG184" s="13">
        <v>1</v>
      </c>
      <c r="AH184" s="10" t="s">
        <v>70</v>
      </c>
      <c r="AI184" s="10" t="e">
        <v>#VALUE!</v>
      </c>
      <c r="AJ18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84" s="11" t="s">
        <v>65</v>
      </c>
      <c r="AL184" s="26" t="s">
        <v>53</v>
      </c>
    </row>
    <row r="185" spans="1:38" ht="409.5" x14ac:dyDescent="0.75">
      <c r="A185" s="7">
        <f t="shared" si="2"/>
        <v>179</v>
      </c>
      <c r="B185" s="19" t="s">
        <v>49</v>
      </c>
      <c r="C185" s="10" t="s">
        <v>233</v>
      </c>
      <c r="D185" s="18" t="e">
        <v>#VALUE!</v>
      </c>
      <c r="E185" s="18" t="str">
        <f>+IF(OR(Tabla233[[#This Row],[Área/Dependencia]]="Subdirección de Sistemas Integrados",Tabla233[[#This Row],[Área/Dependencia]]="Subdirección de Recursos Tecnológicos"),"X","")</f>
        <v/>
      </c>
      <c r="F185" s="18" t="e">
        <f>+CONCATENATE(Tabla233[[#This Row],[Tipo de Proceso]],Tabla233[[#This Row],[Columna4]])</f>
        <v>#VALUE!</v>
      </c>
      <c r="G185" s="10" t="s">
        <v>234</v>
      </c>
      <c r="H185" s="10" t="s">
        <v>260</v>
      </c>
      <c r="I185" s="10" t="s">
        <v>53</v>
      </c>
      <c r="J185" s="10" t="s">
        <v>476</v>
      </c>
      <c r="K185" s="10"/>
      <c r="L185" s="10"/>
      <c r="M185" s="10" t="s">
        <v>56</v>
      </c>
      <c r="N185" s="20" t="s">
        <v>477</v>
      </c>
      <c r="O185" s="11" t="s">
        <v>238</v>
      </c>
      <c r="P185" s="10" t="s">
        <v>84</v>
      </c>
      <c r="Q185" s="10" t="s">
        <v>60</v>
      </c>
      <c r="R185" s="10" t="e">
        <v>#REF!</v>
      </c>
      <c r="S185" s="10" t="s">
        <v>61</v>
      </c>
      <c r="T185" s="10" t="s">
        <v>62</v>
      </c>
      <c r="U185" s="10" t="s">
        <v>77</v>
      </c>
      <c r="V185" s="11" t="s">
        <v>64</v>
      </c>
      <c r="W185" s="11" t="s">
        <v>62</v>
      </c>
      <c r="X185" s="11" t="s">
        <v>62</v>
      </c>
      <c r="Y185" s="10" t="s">
        <v>239</v>
      </c>
      <c r="Z185" s="10" t="s">
        <v>240</v>
      </c>
      <c r="AA185" s="10" t="s">
        <v>227</v>
      </c>
      <c r="AB185" s="10" t="s">
        <v>73</v>
      </c>
      <c r="AC185" s="13">
        <v>1</v>
      </c>
      <c r="AD185" s="13" t="e">
        <v>#DIV/0!</v>
      </c>
      <c r="AE185" s="13">
        <v>1</v>
      </c>
      <c r="AF185" s="13" t="e">
        <v>#DIV/0!</v>
      </c>
      <c r="AG185" s="13">
        <v>1</v>
      </c>
      <c r="AH185" s="10" t="s">
        <v>70</v>
      </c>
      <c r="AI185" s="10" t="e">
        <v>#VALUE!</v>
      </c>
      <c r="AJ18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85" s="11" t="s">
        <v>65</v>
      </c>
      <c r="AL185" s="26" t="s">
        <v>53</v>
      </c>
    </row>
    <row r="186" spans="1:38" ht="409.5" x14ac:dyDescent="0.75">
      <c r="A186" s="7">
        <f t="shared" si="2"/>
        <v>180</v>
      </c>
      <c r="B186" s="19" t="s">
        <v>49</v>
      </c>
      <c r="C186" s="10" t="s">
        <v>233</v>
      </c>
      <c r="D186" s="18" t="e">
        <v>#VALUE!</v>
      </c>
      <c r="E186" s="18" t="str">
        <f>+IF(OR(Tabla233[[#This Row],[Área/Dependencia]]="Subdirección de Sistemas Integrados",Tabla233[[#This Row],[Área/Dependencia]]="Subdirección de Recursos Tecnológicos"),"X","")</f>
        <v/>
      </c>
      <c r="F186" s="18" t="e">
        <f>+CONCATENATE(Tabla233[[#This Row],[Tipo de Proceso]],Tabla233[[#This Row],[Columna4]])</f>
        <v>#VALUE!</v>
      </c>
      <c r="G186" s="10" t="s">
        <v>234</v>
      </c>
      <c r="H186" s="10" t="s">
        <v>235</v>
      </c>
      <c r="I186" s="10" t="s">
        <v>53</v>
      </c>
      <c r="J186" s="10" t="s">
        <v>478</v>
      </c>
      <c r="K186" s="10"/>
      <c r="L186" s="10"/>
      <c r="M186" s="10" t="s">
        <v>56</v>
      </c>
      <c r="N186" s="20" t="s">
        <v>479</v>
      </c>
      <c r="O186" s="11" t="s">
        <v>238</v>
      </c>
      <c r="P186" s="10" t="s">
        <v>84</v>
      </c>
      <c r="Q186" s="10" t="s">
        <v>60</v>
      </c>
      <c r="R186" s="10" t="e">
        <v>#REF!</v>
      </c>
      <c r="S186" s="10" t="s">
        <v>61</v>
      </c>
      <c r="T186" s="10" t="s">
        <v>62</v>
      </c>
      <c r="U186" s="10" t="s">
        <v>77</v>
      </c>
      <c r="V186" s="11" t="s">
        <v>64</v>
      </c>
      <c r="W186" s="11" t="s">
        <v>62</v>
      </c>
      <c r="X186" s="11" t="s">
        <v>62</v>
      </c>
      <c r="Y186" s="10" t="s">
        <v>239</v>
      </c>
      <c r="Z186" s="10" t="s">
        <v>240</v>
      </c>
      <c r="AA186" s="10" t="s">
        <v>227</v>
      </c>
      <c r="AB186" s="10" t="s">
        <v>73</v>
      </c>
      <c r="AC186" s="13">
        <v>1</v>
      </c>
      <c r="AD186" s="13" t="e">
        <v>#DIV/0!</v>
      </c>
      <c r="AE186" s="13">
        <v>1</v>
      </c>
      <c r="AF186" s="13" t="e">
        <v>#DIV/0!</v>
      </c>
      <c r="AG186" s="13">
        <v>1</v>
      </c>
      <c r="AH186" s="10" t="s">
        <v>70</v>
      </c>
      <c r="AI186" s="10" t="e">
        <v>#VALUE!</v>
      </c>
      <c r="AJ18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86" s="11" t="s">
        <v>65</v>
      </c>
      <c r="AL186" s="26" t="s">
        <v>53</v>
      </c>
    </row>
    <row r="187" spans="1:38" ht="409.5" x14ac:dyDescent="0.75">
      <c r="A187" s="7">
        <f t="shared" si="2"/>
        <v>181</v>
      </c>
      <c r="B187" s="19" t="s">
        <v>49</v>
      </c>
      <c r="C187" s="10" t="s">
        <v>233</v>
      </c>
      <c r="D187" s="18" t="e">
        <v>#VALUE!</v>
      </c>
      <c r="E187" s="18" t="str">
        <f>+IF(OR(Tabla233[[#This Row],[Área/Dependencia]]="Subdirección de Sistemas Integrados",Tabla233[[#This Row],[Área/Dependencia]]="Subdirección de Recursos Tecnológicos"),"X","")</f>
        <v/>
      </c>
      <c r="F187" s="18" t="e">
        <f>+CONCATENATE(Tabla233[[#This Row],[Tipo de Proceso]],Tabla233[[#This Row],[Columna4]])</f>
        <v>#VALUE!</v>
      </c>
      <c r="G187" s="10" t="s">
        <v>234</v>
      </c>
      <c r="H187" s="10" t="s">
        <v>260</v>
      </c>
      <c r="I187" s="10" t="s">
        <v>53</v>
      </c>
      <c r="J187" s="10" t="s">
        <v>480</v>
      </c>
      <c r="K187" s="10"/>
      <c r="L187" s="10"/>
      <c r="M187" s="10" t="s">
        <v>56</v>
      </c>
      <c r="N187" s="20" t="s">
        <v>481</v>
      </c>
      <c r="O187" s="11" t="s">
        <v>238</v>
      </c>
      <c r="P187" s="10" t="s">
        <v>84</v>
      </c>
      <c r="Q187" s="10" t="s">
        <v>60</v>
      </c>
      <c r="R187" s="10" t="e">
        <v>#REF!</v>
      </c>
      <c r="S187" s="10" t="s">
        <v>61</v>
      </c>
      <c r="T187" s="10" t="s">
        <v>62</v>
      </c>
      <c r="U187" s="10" t="s">
        <v>77</v>
      </c>
      <c r="V187" s="11" t="s">
        <v>64</v>
      </c>
      <c r="W187" s="11" t="s">
        <v>62</v>
      </c>
      <c r="X187" s="11" t="s">
        <v>62</v>
      </c>
      <c r="Y187" s="10" t="s">
        <v>239</v>
      </c>
      <c r="Z187" s="10" t="s">
        <v>240</v>
      </c>
      <c r="AA187" s="10" t="s">
        <v>227</v>
      </c>
      <c r="AB187" s="10" t="s">
        <v>73</v>
      </c>
      <c r="AC187" s="13">
        <v>1</v>
      </c>
      <c r="AD187" s="13" t="e">
        <v>#DIV/0!</v>
      </c>
      <c r="AE187" s="13">
        <v>1</v>
      </c>
      <c r="AF187" s="13" t="e">
        <v>#DIV/0!</v>
      </c>
      <c r="AG187" s="13">
        <v>1</v>
      </c>
      <c r="AH187" s="10" t="s">
        <v>70</v>
      </c>
      <c r="AI187" s="10" t="e">
        <v>#VALUE!</v>
      </c>
      <c r="AJ18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87" s="11" t="s">
        <v>65</v>
      </c>
      <c r="AL187" s="26" t="s">
        <v>53</v>
      </c>
    </row>
    <row r="188" spans="1:38" ht="409.5" x14ac:dyDescent="0.75">
      <c r="A188" s="7">
        <f t="shared" si="2"/>
        <v>182</v>
      </c>
      <c r="B188" s="19" t="s">
        <v>49</v>
      </c>
      <c r="C188" s="10" t="s">
        <v>233</v>
      </c>
      <c r="D188" s="18" t="e">
        <v>#VALUE!</v>
      </c>
      <c r="E188" s="18" t="str">
        <f>+IF(OR(Tabla233[[#This Row],[Área/Dependencia]]="Subdirección de Sistemas Integrados",Tabla233[[#This Row],[Área/Dependencia]]="Subdirección de Recursos Tecnológicos"),"X","")</f>
        <v/>
      </c>
      <c r="F188" s="18" t="e">
        <f>+CONCATENATE(Tabla233[[#This Row],[Tipo de Proceso]],Tabla233[[#This Row],[Columna4]])</f>
        <v>#VALUE!</v>
      </c>
      <c r="G188" s="10" t="s">
        <v>234</v>
      </c>
      <c r="H188" s="10" t="s">
        <v>260</v>
      </c>
      <c r="I188" s="10" t="s">
        <v>53</v>
      </c>
      <c r="J188" s="10" t="s">
        <v>482</v>
      </c>
      <c r="K188" s="10"/>
      <c r="L188" s="10"/>
      <c r="M188" s="10" t="s">
        <v>56</v>
      </c>
      <c r="N188" s="20" t="s">
        <v>483</v>
      </c>
      <c r="O188" s="11" t="s">
        <v>238</v>
      </c>
      <c r="P188" s="10" t="s">
        <v>84</v>
      </c>
      <c r="Q188" s="10" t="s">
        <v>76</v>
      </c>
      <c r="R188" s="10" t="e">
        <v>#REF!</v>
      </c>
      <c r="S188" s="10" t="s">
        <v>61</v>
      </c>
      <c r="T188" s="10" t="s">
        <v>62</v>
      </c>
      <c r="U188" s="10" t="s">
        <v>77</v>
      </c>
      <c r="V188" s="11" t="s">
        <v>64</v>
      </c>
      <c r="W188" s="11" t="s">
        <v>62</v>
      </c>
      <c r="X188" s="11" t="s">
        <v>62</v>
      </c>
      <c r="Y188" s="10" t="s">
        <v>239</v>
      </c>
      <c r="Z188" s="10" t="s">
        <v>240</v>
      </c>
      <c r="AA188" s="10" t="s">
        <v>227</v>
      </c>
      <c r="AB188" s="10" t="s">
        <v>73</v>
      </c>
      <c r="AC188" s="13">
        <v>1</v>
      </c>
      <c r="AD188" s="13" t="e">
        <v>#DIV/0!</v>
      </c>
      <c r="AE188" s="13">
        <v>1</v>
      </c>
      <c r="AF188" s="13" t="e">
        <v>#DIV/0!</v>
      </c>
      <c r="AG188" s="13">
        <v>1</v>
      </c>
      <c r="AH188" s="10" t="s">
        <v>70</v>
      </c>
      <c r="AI188" s="10" t="e">
        <v>#VALUE!</v>
      </c>
      <c r="AJ18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88" s="11" t="s">
        <v>65</v>
      </c>
      <c r="AL188" s="26" t="s">
        <v>53</v>
      </c>
    </row>
    <row r="189" spans="1:38" ht="409.5" x14ac:dyDescent="0.75">
      <c r="A189" s="7">
        <f t="shared" si="2"/>
        <v>183</v>
      </c>
      <c r="B189" s="19" t="s">
        <v>49</v>
      </c>
      <c r="C189" s="10" t="s">
        <v>233</v>
      </c>
      <c r="D189" s="18" t="e">
        <v>#VALUE!</v>
      </c>
      <c r="E189" s="18" t="str">
        <f>+IF(OR(Tabla233[[#This Row],[Área/Dependencia]]="Subdirección de Sistemas Integrados",Tabla233[[#This Row],[Área/Dependencia]]="Subdirección de Recursos Tecnológicos"),"X","")</f>
        <v/>
      </c>
      <c r="F189" s="18" t="e">
        <f>+CONCATENATE(Tabla233[[#This Row],[Tipo de Proceso]],Tabla233[[#This Row],[Columna4]])</f>
        <v>#VALUE!</v>
      </c>
      <c r="G189" s="10" t="s">
        <v>234</v>
      </c>
      <c r="H189" s="10" t="s">
        <v>260</v>
      </c>
      <c r="I189" s="10" t="s">
        <v>53</v>
      </c>
      <c r="J189" s="10" t="s">
        <v>484</v>
      </c>
      <c r="K189" s="10"/>
      <c r="L189" s="10"/>
      <c r="M189" s="10" t="s">
        <v>56</v>
      </c>
      <c r="N189" s="20" t="s">
        <v>485</v>
      </c>
      <c r="O189" s="11" t="s">
        <v>58</v>
      </c>
      <c r="P189" s="10" t="s">
        <v>59</v>
      </c>
      <c r="Q189" s="10" t="s">
        <v>60</v>
      </c>
      <c r="R189" s="10" t="e">
        <v>#REF!</v>
      </c>
      <c r="S189" s="10" t="s">
        <v>61</v>
      </c>
      <c r="T189" s="10" t="s">
        <v>62</v>
      </c>
      <c r="U189" s="10" t="s">
        <v>77</v>
      </c>
      <c r="V189" s="11" t="s">
        <v>64</v>
      </c>
      <c r="W189" s="11" t="s">
        <v>62</v>
      </c>
      <c r="X189" s="11" t="s">
        <v>62</v>
      </c>
      <c r="Y189" s="10" t="s">
        <v>239</v>
      </c>
      <c r="Z189" s="10" t="s">
        <v>240</v>
      </c>
      <c r="AA189" s="10" t="s">
        <v>227</v>
      </c>
      <c r="AB189" s="10" t="s">
        <v>73</v>
      </c>
      <c r="AC189" s="13">
        <v>1</v>
      </c>
      <c r="AD189" s="13" t="e">
        <v>#DIV/0!</v>
      </c>
      <c r="AE189" s="13">
        <v>1</v>
      </c>
      <c r="AF189" s="13" t="e">
        <v>#DIV/0!</v>
      </c>
      <c r="AG189" s="13">
        <v>1</v>
      </c>
      <c r="AH189" s="10" t="s">
        <v>70</v>
      </c>
      <c r="AI189" s="10" t="e">
        <v>#VALUE!</v>
      </c>
      <c r="AJ18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89" s="11" t="s">
        <v>65</v>
      </c>
      <c r="AL189" s="26" t="s">
        <v>53</v>
      </c>
    </row>
    <row r="190" spans="1:38" ht="409.5" x14ac:dyDescent="0.75">
      <c r="A190" s="7">
        <f t="shared" si="2"/>
        <v>184</v>
      </c>
      <c r="B190" s="19" t="s">
        <v>49</v>
      </c>
      <c r="C190" s="10" t="s">
        <v>233</v>
      </c>
      <c r="D190" s="18" t="e">
        <v>#VALUE!</v>
      </c>
      <c r="E190" s="18" t="str">
        <f>+IF(OR(Tabla233[[#This Row],[Área/Dependencia]]="Subdirección de Sistemas Integrados",Tabla233[[#This Row],[Área/Dependencia]]="Subdirección de Recursos Tecnológicos"),"X","")</f>
        <v/>
      </c>
      <c r="F190" s="18" t="e">
        <f>+CONCATENATE(Tabla233[[#This Row],[Tipo de Proceso]],Tabla233[[#This Row],[Columna4]])</f>
        <v>#VALUE!</v>
      </c>
      <c r="G190" s="10" t="s">
        <v>234</v>
      </c>
      <c r="H190" s="10" t="s">
        <v>260</v>
      </c>
      <c r="I190" s="10" t="s">
        <v>53</v>
      </c>
      <c r="J190" s="10" t="s">
        <v>486</v>
      </c>
      <c r="K190" s="10"/>
      <c r="L190" s="10"/>
      <c r="M190" s="10" t="s">
        <v>56</v>
      </c>
      <c r="N190" s="20" t="s">
        <v>305</v>
      </c>
      <c r="O190" s="11" t="s">
        <v>58</v>
      </c>
      <c r="P190" s="10" t="s">
        <v>59</v>
      </c>
      <c r="Q190" s="10" t="s">
        <v>60</v>
      </c>
      <c r="R190" s="10" t="e">
        <v>#REF!</v>
      </c>
      <c r="S190" s="10" t="s">
        <v>61</v>
      </c>
      <c r="T190" s="10" t="s">
        <v>62</v>
      </c>
      <c r="U190" s="10" t="s">
        <v>77</v>
      </c>
      <c r="V190" s="11" t="s">
        <v>64</v>
      </c>
      <c r="W190" s="11" t="s">
        <v>62</v>
      </c>
      <c r="X190" s="11" t="s">
        <v>62</v>
      </c>
      <c r="Y190" s="10" t="s">
        <v>239</v>
      </c>
      <c r="Z190" s="10" t="s">
        <v>240</v>
      </c>
      <c r="AA190" s="10" t="s">
        <v>227</v>
      </c>
      <c r="AB190" s="10" t="s">
        <v>73</v>
      </c>
      <c r="AC190" s="13">
        <v>2</v>
      </c>
      <c r="AD190" s="13" t="e">
        <v>#DIV/0!</v>
      </c>
      <c r="AE190" s="13">
        <v>1</v>
      </c>
      <c r="AF190" s="13" t="e">
        <v>#DIV/0!</v>
      </c>
      <c r="AG190" s="13">
        <v>1</v>
      </c>
      <c r="AH190" s="10" t="s">
        <v>70</v>
      </c>
      <c r="AI190" s="10" t="e">
        <v>#VALUE!</v>
      </c>
      <c r="AJ19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90" s="11" t="s">
        <v>65</v>
      </c>
      <c r="AL190" s="26" t="s">
        <v>53</v>
      </c>
    </row>
    <row r="191" spans="1:38" ht="409.5" x14ac:dyDescent="0.75">
      <c r="A191" s="7">
        <f t="shared" si="2"/>
        <v>185</v>
      </c>
      <c r="B191" s="19" t="s">
        <v>49</v>
      </c>
      <c r="C191" s="10" t="s">
        <v>233</v>
      </c>
      <c r="D191" s="18" t="e">
        <v>#VALUE!</v>
      </c>
      <c r="E191" s="18" t="str">
        <f>+IF(OR(Tabla233[[#This Row],[Área/Dependencia]]="Subdirección de Sistemas Integrados",Tabla233[[#This Row],[Área/Dependencia]]="Subdirección de Recursos Tecnológicos"),"X","")</f>
        <v/>
      </c>
      <c r="F191" s="18" t="e">
        <f>+CONCATENATE(Tabla233[[#This Row],[Tipo de Proceso]],Tabla233[[#This Row],[Columna4]])</f>
        <v>#VALUE!</v>
      </c>
      <c r="G191" s="10" t="s">
        <v>234</v>
      </c>
      <c r="H191" s="10" t="s">
        <v>235</v>
      </c>
      <c r="I191" s="10" t="s">
        <v>53</v>
      </c>
      <c r="J191" s="10" t="s">
        <v>487</v>
      </c>
      <c r="K191" s="10"/>
      <c r="L191" s="10"/>
      <c r="M191" s="10" t="s">
        <v>279</v>
      </c>
      <c r="N191" s="20" t="s">
        <v>488</v>
      </c>
      <c r="O191" s="11" t="s">
        <v>58</v>
      </c>
      <c r="P191" s="10" t="s">
        <v>59</v>
      </c>
      <c r="Q191" s="10" t="s">
        <v>60</v>
      </c>
      <c r="R191" s="10" t="e">
        <v>#REF!</v>
      </c>
      <c r="S191" s="10" t="s">
        <v>61</v>
      </c>
      <c r="T191" s="10" t="s">
        <v>62</v>
      </c>
      <c r="U191" s="10" t="s">
        <v>97</v>
      </c>
      <c r="V191" s="11" t="s">
        <v>64</v>
      </c>
      <c r="W191" s="11" t="s">
        <v>62</v>
      </c>
      <c r="X191" s="11" t="s">
        <v>62</v>
      </c>
      <c r="Y191" s="10" t="s">
        <v>239</v>
      </c>
      <c r="Z191" s="10" t="s">
        <v>240</v>
      </c>
      <c r="AA191" s="10" t="s">
        <v>227</v>
      </c>
      <c r="AB191" s="10" t="s">
        <v>62</v>
      </c>
      <c r="AC191" s="13">
        <v>1</v>
      </c>
      <c r="AD191" s="13" t="e">
        <v>#DIV/0!</v>
      </c>
      <c r="AE191" s="13">
        <v>1</v>
      </c>
      <c r="AF191" s="13" t="e">
        <v>#DIV/0!</v>
      </c>
      <c r="AG191" s="13">
        <v>2</v>
      </c>
      <c r="AH191" s="10" t="s">
        <v>70</v>
      </c>
      <c r="AI191" s="10" t="e">
        <v>#VALUE!</v>
      </c>
      <c r="AJ19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91" s="11" t="s">
        <v>65</v>
      </c>
      <c r="AL191" s="26" t="s">
        <v>53</v>
      </c>
    </row>
    <row r="192" spans="1:38" ht="409.5" x14ac:dyDescent="0.75">
      <c r="A192" s="7">
        <f t="shared" si="2"/>
        <v>186</v>
      </c>
      <c r="B192" s="19" t="s">
        <v>49</v>
      </c>
      <c r="C192" s="10" t="s">
        <v>233</v>
      </c>
      <c r="D192" s="18" t="e">
        <v>#VALUE!</v>
      </c>
      <c r="E192" s="18" t="str">
        <f>+IF(OR(Tabla233[[#This Row],[Área/Dependencia]]="Subdirección de Sistemas Integrados",Tabla233[[#This Row],[Área/Dependencia]]="Subdirección de Recursos Tecnológicos"),"X","")</f>
        <v/>
      </c>
      <c r="F192" s="18" t="e">
        <f>+CONCATENATE(Tabla233[[#This Row],[Tipo de Proceso]],Tabla233[[#This Row],[Columna4]])</f>
        <v>#VALUE!</v>
      </c>
      <c r="G192" s="10" t="s">
        <v>234</v>
      </c>
      <c r="H192" s="10" t="s">
        <v>260</v>
      </c>
      <c r="I192" s="10" t="s">
        <v>53</v>
      </c>
      <c r="J192" s="10" t="s">
        <v>489</v>
      </c>
      <c r="K192" s="10"/>
      <c r="L192" s="10"/>
      <c r="M192" s="10" t="s">
        <v>56</v>
      </c>
      <c r="N192" s="20" t="s">
        <v>490</v>
      </c>
      <c r="O192" s="11" t="s">
        <v>238</v>
      </c>
      <c r="P192" s="10" t="s">
        <v>84</v>
      </c>
      <c r="Q192" s="10" t="s">
        <v>60</v>
      </c>
      <c r="R192" s="10" t="e">
        <v>#REF!</v>
      </c>
      <c r="S192" s="10" t="s">
        <v>61</v>
      </c>
      <c r="T192" s="10" t="s">
        <v>62</v>
      </c>
      <c r="U192" s="10" t="s">
        <v>77</v>
      </c>
      <c r="V192" s="11" t="s">
        <v>64</v>
      </c>
      <c r="W192" s="11" t="s">
        <v>62</v>
      </c>
      <c r="X192" s="11" t="s">
        <v>62</v>
      </c>
      <c r="Y192" s="10" t="s">
        <v>239</v>
      </c>
      <c r="Z192" s="10" t="s">
        <v>240</v>
      </c>
      <c r="AA192" s="10" t="s">
        <v>227</v>
      </c>
      <c r="AB192" s="10" t="s">
        <v>73</v>
      </c>
      <c r="AC192" s="13">
        <v>1</v>
      </c>
      <c r="AD192" s="13" t="e">
        <v>#DIV/0!</v>
      </c>
      <c r="AE192" s="13">
        <v>1</v>
      </c>
      <c r="AF192" s="13" t="e">
        <v>#DIV/0!</v>
      </c>
      <c r="AG192" s="13">
        <v>1</v>
      </c>
      <c r="AH192" s="10" t="s">
        <v>70</v>
      </c>
      <c r="AI192" s="10" t="e">
        <v>#VALUE!</v>
      </c>
      <c r="AJ19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92" s="11" t="s">
        <v>65</v>
      </c>
      <c r="AL192" s="26" t="s">
        <v>53</v>
      </c>
    </row>
    <row r="193" spans="1:38" ht="409.5" x14ac:dyDescent="0.75">
      <c r="A193" s="7">
        <f t="shared" si="2"/>
        <v>187</v>
      </c>
      <c r="B193" s="19" t="s">
        <v>49</v>
      </c>
      <c r="C193" s="10" t="s">
        <v>233</v>
      </c>
      <c r="D193" s="18" t="e">
        <v>#VALUE!</v>
      </c>
      <c r="E193" s="18" t="str">
        <f>+IF(OR(Tabla233[[#This Row],[Área/Dependencia]]="Subdirección de Sistemas Integrados",Tabla233[[#This Row],[Área/Dependencia]]="Subdirección de Recursos Tecnológicos"),"X","")</f>
        <v/>
      </c>
      <c r="F193" s="18" t="e">
        <f>+CONCATENATE(Tabla233[[#This Row],[Tipo de Proceso]],Tabla233[[#This Row],[Columna4]])</f>
        <v>#VALUE!</v>
      </c>
      <c r="G193" s="10" t="s">
        <v>234</v>
      </c>
      <c r="H193" s="10" t="s">
        <v>260</v>
      </c>
      <c r="I193" s="10" t="s">
        <v>53</v>
      </c>
      <c r="J193" s="10" t="s">
        <v>491</v>
      </c>
      <c r="K193" s="10"/>
      <c r="L193" s="10"/>
      <c r="M193" s="10" t="s">
        <v>56</v>
      </c>
      <c r="N193" s="20" t="s">
        <v>492</v>
      </c>
      <c r="O193" s="11" t="s">
        <v>238</v>
      </c>
      <c r="P193" s="10" t="s">
        <v>84</v>
      </c>
      <c r="Q193" s="10" t="s">
        <v>60</v>
      </c>
      <c r="R193" s="10" t="e">
        <v>#REF!</v>
      </c>
      <c r="S193" s="10" t="s">
        <v>61</v>
      </c>
      <c r="T193" s="10" t="s">
        <v>62</v>
      </c>
      <c r="U193" s="10" t="s">
        <v>77</v>
      </c>
      <c r="V193" s="11" t="s">
        <v>64</v>
      </c>
      <c r="W193" s="11" t="s">
        <v>62</v>
      </c>
      <c r="X193" s="11" t="s">
        <v>62</v>
      </c>
      <c r="Y193" s="10" t="s">
        <v>239</v>
      </c>
      <c r="Z193" s="10" t="s">
        <v>240</v>
      </c>
      <c r="AA193" s="10" t="s">
        <v>227</v>
      </c>
      <c r="AB193" s="10" t="s">
        <v>73</v>
      </c>
      <c r="AC193" s="13">
        <v>1</v>
      </c>
      <c r="AD193" s="13" t="e">
        <v>#DIV/0!</v>
      </c>
      <c r="AE193" s="13">
        <v>1</v>
      </c>
      <c r="AF193" s="13" t="e">
        <v>#DIV/0!</v>
      </c>
      <c r="AG193" s="13">
        <v>1</v>
      </c>
      <c r="AH193" s="10" t="s">
        <v>70</v>
      </c>
      <c r="AI193" s="10" t="e">
        <v>#VALUE!</v>
      </c>
      <c r="AJ19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93" s="11" t="s">
        <v>65</v>
      </c>
      <c r="AL193" s="26" t="s">
        <v>53</v>
      </c>
    </row>
    <row r="194" spans="1:38" ht="409.5" x14ac:dyDescent="0.75">
      <c r="A194" s="7">
        <f t="shared" si="2"/>
        <v>188</v>
      </c>
      <c r="B194" s="19" t="s">
        <v>49</v>
      </c>
      <c r="C194" s="10" t="s">
        <v>233</v>
      </c>
      <c r="D194" s="18" t="e">
        <v>#VALUE!</v>
      </c>
      <c r="E194" s="18" t="str">
        <f>+IF(OR(Tabla233[[#This Row],[Área/Dependencia]]="Subdirección de Sistemas Integrados",Tabla233[[#This Row],[Área/Dependencia]]="Subdirección de Recursos Tecnológicos"),"X","")</f>
        <v/>
      </c>
      <c r="F194" s="18" t="e">
        <f>+CONCATENATE(Tabla233[[#This Row],[Tipo de Proceso]],Tabla233[[#This Row],[Columna4]])</f>
        <v>#VALUE!</v>
      </c>
      <c r="G194" s="10" t="s">
        <v>234</v>
      </c>
      <c r="H194" s="10" t="s">
        <v>260</v>
      </c>
      <c r="I194" s="10" t="s">
        <v>53</v>
      </c>
      <c r="J194" s="10" t="s">
        <v>493</v>
      </c>
      <c r="K194" s="10"/>
      <c r="L194" s="10"/>
      <c r="M194" s="10" t="s">
        <v>56</v>
      </c>
      <c r="N194" s="20" t="s">
        <v>305</v>
      </c>
      <c r="O194" s="11" t="s">
        <v>238</v>
      </c>
      <c r="P194" s="10" t="s">
        <v>84</v>
      </c>
      <c r="Q194" s="10" t="s">
        <v>60</v>
      </c>
      <c r="R194" s="10" t="e">
        <v>#REF!</v>
      </c>
      <c r="S194" s="10" t="s">
        <v>61</v>
      </c>
      <c r="T194" s="10" t="s">
        <v>62</v>
      </c>
      <c r="U194" s="10" t="s">
        <v>77</v>
      </c>
      <c r="V194" s="11" t="s">
        <v>64</v>
      </c>
      <c r="W194" s="11" t="s">
        <v>62</v>
      </c>
      <c r="X194" s="11" t="s">
        <v>62</v>
      </c>
      <c r="Y194" s="10" t="s">
        <v>239</v>
      </c>
      <c r="Z194" s="10" t="s">
        <v>240</v>
      </c>
      <c r="AA194" s="10" t="s">
        <v>227</v>
      </c>
      <c r="AB194" s="10" t="s">
        <v>73</v>
      </c>
      <c r="AC194" s="13">
        <v>1</v>
      </c>
      <c r="AD194" s="13" t="e">
        <v>#DIV/0!</v>
      </c>
      <c r="AE194" s="13">
        <v>1</v>
      </c>
      <c r="AF194" s="13" t="e">
        <v>#DIV/0!</v>
      </c>
      <c r="AG194" s="13">
        <v>1</v>
      </c>
      <c r="AH194" s="10" t="s">
        <v>70</v>
      </c>
      <c r="AI194" s="10" t="e">
        <v>#VALUE!</v>
      </c>
      <c r="AJ19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94" s="11" t="s">
        <v>65</v>
      </c>
      <c r="AL194" s="26" t="s">
        <v>53</v>
      </c>
    </row>
    <row r="195" spans="1:38" ht="409.5" x14ac:dyDescent="0.75">
      <c r="A195" s="7">
        <f t="shared" si="2"/>
        <v>189</v>
      </c>
      <c r="B195" s="19" t="s">
        <v>49</v>
      </c>
      <c r="C195" s="10" t="s">
        <v>233</v>
      </c>
      <c r="D195" s="18" t="e">
        <v>#VALUE!</v>
      </c>
      <c r="E195" s="18" t="str">
        <f>+IF(OR(Tabla233[[#This Row],[Área/Dependencia]]="Subdirección de Sistemas Integrados",Tabla233[[#This Row],[Área/Dependencia]]="Subdirección de Recursos Tecnológicos"),"X","")</f>
        <v/>
      </c>
      <c r="F195" s="18" t="e">
        <f>+CONCATENATE(Tabla233[[#This Row],[Tipo de Proceso]],Tabla233[[#This Row],[Columna4]])</f>
        <v>#VALUE!</v>
      </c>
      <c r="G195" s="10" t="s">
        <v>234</v>
      </c>
      <c r="H195" s="10" t="s">
        <v>260</v>
      </c>
      <c r="I195" s="10" t="s">
        <v>53</v>
      </c>
      <c r="J195" s="10" t="s">
        <v>494</v>
      </c>
      <c r="K195" s="10"/>
      <c r="L195" s="10"/>
      <c r="M195" s="10" t="s">
        <v>56</v>
      </c>
      <c r="N195" s="20" t="s">
        <v>305</v>
      </c>
      <c r="O195" s="11" t="s">
        <v>238</v>
      </c>
      <c r="P195" s="10" t="s">
        <v>84</v>
      </c>
      <c r="Q195" s="10" t="s">
        <v>60</v>
      </c>
      <c r="R195" s="10" t="e">
        <v>#REF!</v>
      </c>
      <c r="S195" s="10" t="s">
        <v>61</v>
      </c>
      <c r="T195" s="10" t="s">
        <v>62</v>
      </c>
      <c r="U195" s="10" t="s">
        <v>77</v>
      </c>
      <c r="V195" s="11" t="s">
        <v>64</v>
      </c>
      <c r="W195" s="11" t="s">
        <v>62</v>
      </c>
      <c r="X195" s="11" t="s">
        <v>62</v>
      </c>
      <c r="Y195" s="10" t="s">
        <v>239</v>
      </c>
      <c r="Z195" s="10" t="s">
        <v>240</v>
      </c>
      <c r="AA195" s="10" t="s">
        <v>227</v>
      </c>
      <c r="AB195" s="10" t="s">
        <v>73</v>
      </c>
      <c r="AC195" s="13">
        <v>1</v>
      </c>
      <c r="AD195" s="13" t="e">
        <v>#DIV/0!</v>
      </c>
      <c r="AE195" s="13">
        <v>1</v>
      </c>
      <c r="AF195" s="13" t="e">
        <v>#DIV/0!</v>
      </c>
      <c r="AG195" s="13">
        <v>1</v>
      </c>
      <c r="AH195" s="10" t="s">
        <v>70</v>
      </c>
      <c r="AI195" s="10" t="e">
        <v>#VALUE!</v>
      </c>
      <c r="AJ19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95" s="11" t="s">
        <v>65</v>
      </c>
      <c r="AL195" s="26" t="s">
        <v>53</v>
      </c>
    </row>
    <row r="196" spans="1:38" ht="409.5" x14ac:dyDescent="0.75">
      <c r="A196" s="7">
        <f t="shared" si="2"/>
        <v>190</v>
      </c>
      <c r="B196" s="19" t="s">
        <v>49</v>
      </c>
      <c r="C196" s="10" t="s">
        <v>233</v>
      </c>
      <c r="D196" s="18" t="e">
        <v>#VALUE!</v>
      </c>
      <c r="E196" s="18" t="str">
        <f>+IF(OR(Tabla233[[#This Row],[Área/Dependencia]]="Subdirección de Sistemas Integrados",Tabla233[[#This Row],[Área/Dependencia]]="Subdirección de Recursos Tecnológicos"),"X","")</f>
        <v/>
      </c>
      <c r="F196" s="18" t="e">
        <f>+CONCATENATE(Tabla233[[#This Row],[Tipo de Proceso]],Tabla233[[#This Row],[Columna4]])</f>
        <v>#VALUE!</v>
      </c>
      <c r="G196" s="10" t="s">
        <v>234</v>
      </c>
      <c r="H196" s="10" t="s">
        <v>260</v>
      </c>
      <c r="I196" s="10" t="s">
        <v>53</v>
      </c>
      <c r="J196" s="10" t="s">
        <v>495</v>
      </c>
      <c r="K196" s="10"/>
      <c r="L196" s="10"/>
      <c r="M196" s="10" t="s">
        <v>56</v>
      </c>
      <c r="N196" s="20" t="s">
        <v>305</v>
      </c>
      <c r="O196" s="11" t="s">
        <v>58</v>
      </c>
      <c r="P196" s="10" t="s">
        <v>59</v>
      </c>
      <c r="Q196" s="10" t="s">
        <v>60</v>
      </c>
      <c r="R196" s="10" t="e">
        <v>#REF!</v>
      </c>
      <c r="S196" s="10" t="s">
        <v>61</v>
      </c>
      <c r="T196" s="10" t="s">
        <v>62</v>
      </c>
      <c r="U196" s="10" t="s">
        <v>77</v>
      </c>
      <c r="V196" s="11" t="s">
        <v>64</v>
      </c>
      <c r="W196" s="11" t="s">
        <v>62</v>
      </c>
      <c r="X196" s="11" t="s">
        <v>62</v>
      </c>
      <c r="Y196" s="10" t="s">
        <v>239</v>
      </c>
      <c r="Z196" s="10" t="s">
        <v>240</v>
      </c>
      <c r="AA196" s="10" t="s">
        <v>227</v>
      </c>
      <c r="AB196" s="10" t="s">
        <v>73</v>
      </c>
      <c r="AC196" s="13">
        <v>2</v>
      </c>
      <c r="AD196" s="13" t="e">
        <v>#DIV/0!</v>
      </c>
      <c r="AE196" s="13">
        <v>1</v>
      </c>
      <c r="AF196" s="13" t="e">
        <v>#DIV/0!</v>
      </c>
      <c r="AG196" s="13">
        <v>1</v>
      </c>
      <c r="AH196" s="10" t="s">
        <v>70</v>
      </c>
      <c r="AI196" s="10" t="e">
        <v>#VALUE!</v>
      </c>
      <c r="AJ19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96" s="11" t="s">
        <v>65</v>
      </c>
      <c r="AL196" s="26" t="s">
        <v>53</v>
      </c>
    </row>
    <row r="197" spans="1:38" ht="409.5" x14ac:dyDescent="0.75">
      <c r="A197" s="7">
        <f t="shared" si="2"/>
        <v>191</v>
      </c>
      <c r="B197" s="19" t="s">
        <v>49</v>
      </c>
      <c r="C197" s="10" t="s">
        <v>233</v>
      </c>
      <c r="D197" s="18" t="e">
        <v>#VALUE!</v>
      </c>
      <c r="E197" s="18" t="str">
        <f>+IF(OR(Tabla233[[#This Row],[Área/Dependencia]]="Subdirección de Sistemas Integrados",Tabla233[[#This Row],[Área/Dependencia]]="Subdirección de Recursos Tecnológicos"),"X","")</f>
        <v/>
      </c>
      <c r="F197" s="18" t="e">
        <f>+CONCATENATE(Tabla233[[#This Row],[Tipo de Proceso]],Tabla233[[#This Row],[Columna4]])</f>
        <v>#VALUE!</v>
      </c>
      <c r="G197" s="10" t="s">
        <v>234</v>
      </c>
      <c r="H197" s="10" t="s">
        <v>260</v>
      </c>
      <c r="I197" s="10" t="s">
        <v>53</v>
      </c>
      <c r="J197" s="10" t="s">
        <v>496</v>
      </c>
      <c r="K197" s="10"/>
      <c r="L197" s="10"/>
      <c r="M197" s="10" t="s">
        <v>56</v>
      </c>
      <c r="N197" s="20" t="s">
        <v>305</v>
      </c>
      <c r="O197" s="11" t="s">
        <v>238</v>
      </c>
      <c r="P197" s="10" t="s">
        <v>84</v>
      </c>
      <c r="Q197" s="10" t="s">
        <v>60</v>
      </c>
      <c r="R197" s="10" t="e">
        <v>#REF!</v>
      </c>
      <c r="S197" s="10" t="s">
        <v>61</v>
      </c>
      <c r="T197" s="10" t="s">
        <v>62</v>
      </c>
      <c r="U197" s="10" t="s">
        <v>77</v>
      </c>
      <c r="V197" s="11" t="s">
        <v>64</v>
      </c>
      <c r="W197" s="11" t="s">
        <v>62</v>
      </c>
      <c r="X197" s="11" t="s">
        <v>62</v>
      </c>
      <c r="Y197" s="10" t="s">
        <v>239</v>
      </c>
      <c r="Z197" s="10" t="s">
        <v>240</v>
      </c>
      <c r="AA197" s="10" t="s">
        <v>227</v>
      </c>
      <c r="AB197" s="10" t="s">
        <v>73</v>
      </c>
      <c r="AC197" s="13">
        <v>1</v>
      </c>
      <c r="AD197" s="13" t="e">
        <v>#DIV/0!</v>
      </c>
      <c r="AE197" s="13">
        <v>1</v>
      </c>
      <c r="AF197" s="13" t="e">
        <v>#DIV/0!</v>
      </c>
      <c r="AG197" s="13">
        <v>1</v>
      </c>
      <c r="AH197" s="10" t="s">
        <v>70</v>
      </c>
      <c r="AI197" s="10" t="e">
        <v>#VALUE!</v>
      </c>
      <c r="AJ19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97" s="11" t="s">
        <v>65</v>
      </c>
      <c r="AL197" s="26" t="s">
        <v>53</v>
      </c>
    </row>
    <row r="198" spans="1:38" ht="409.5" x14ac:dyDescent="0.75">
      <c r="A198" s="7">
        <f t="shared" si="2"/>
        <v>192</v>
      </c>
      <c r="B198" s="19" t="s">
        <v>49</v>
      </c>
      <c r="C198" s="10" t="s">
        <v>233</v>
      </c>
      <c r="D198" s="18" t="e">
        <v>#VALUE!</v>
      </c>
      <c r="E198" s="18" t="str">
        <f>+IF(OR(Tabla233[[#This Row],[Área/Dependencia]]="Subdirección de Sistemas Integrados",Tabla233[[#This Row],[Área/Dependencia]]="Subdirección de Recursos Tecnológicos"),"X","")</f>
        <v/>
      </c>
      <c r="F198" s="18" t="e">
        <f>+CONCATENATE(Tabla233[[#This Row],[Tipo de Proceso]],Tabla233[[#This Row],[Columna4]])</f>
        <v>#VALUE!</v>
      </c>
      <c r="G198" s="10" t="s">
        <v>234</v>
      </c>
      <c r="H198" s="10" t="s">
        <v>260</v>
      </c>
      <c r="I198" s="10" t="s">
        <v>53</v>
      </c>
      <c r="J198" s="10" t="s">
        <v>497</v>
      </c>
      <c r="K198" s="10"/>
      <c r="L198" s="10"/>
      <c r="M198" s="10" t="s">
        <v>56</v>
      </c>
      <c r="N198" s="20" t="s">
        <v>498</v>
      </c>
      <c r="O198" s="11" t="s">
        <v>58</v>
      </c>
      <c r="P198" s="10" t="s">
        <v>59</v>
      </c>
      <c r="Q198" s="10" t="s">
        <v>60</v>
      </c>
      <c r="R198" s="10" t="e">
        <v>#REF!</v>
      </c>
      <c r="S198" s="10" t="s">
        <v>61</v>
      </c>
      <c r="T198" s="10" t="s">
        <v>62</v>
      </c>
      <c r="U198" s="10" t="s">
        <v>97</v>
      </c>
      <c r="V198" s="11" t="s">
        <v>64</v>
      </c>
      <c r="W198" s="11" t="s">
        <v>62</v>
      </c>
      <c r="X198" s="11" t="s">
        <v>62</v>
      </c>
      <c r="Y198" s="10" t="s">
        <v>239</v>
      </c>
      <c r="Z198" s="10" t="s">
        <v>240</v>
      </c>
      <c r="AA198" s="10" t="s">
        <v>227</v>
      </c>
      <c r="AB198" s="10" t="s">
        <v>73</v>
      </c>
      <c r="AC198" s="13">
        <v>1</v>
      </c>
      <c r="AD198" s="13" t="e">
        <v>#DIV/0!</v>
      </c>
      <c r="AE198" s="13">
        <v>1</v>
      </c>
      <c r="AF198" s="13" t="e">
        <v>#DIV/0!</v>
      </c>
      <c r="AG198" s="13">
        <v>2</v>
      </c>
      <c r="AH198" s="10" t="s">
        <v>70</v>
      </c>
      <c r="AI198" s="10" t="e">
        <v>#VALUE!</v>
      </c>
      <c r="AJ19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98" s="11" t="s">
        <v>65</v>
      </c>
      <c r="AL198" s="26" t="s">
        <v>53</v>
      </c>
    </row>
    <row r="199" spans="1:38" ht="409.5" x14ac:dyDescent="0.75">
      <c r="A199" s="7">
        <f t="shared" si="2"/>
        <v>193</v>
      </c>
      <c r="B199" s="19" t="s">
        <v>49</v>
      </c>
      <c r="C199" s="10" t="s">
        <v>233</v>
      </c>
      <c r="D199" s="18" t="e">
        <v>#VALUE!</v>
      </c>
      <c r="E199" s="18" t="str">
        <f>+IF(OR(Tabla233[[#This Row],[Área/Dependencia]]="Subdirección de Sistemas Integrados",Tabla233[[#This Row],[Área/Dependencia]]="Subdirección de Recursos Tecnológicos"),"X","")</f>
        <v/>
      </c>
      <c r="F199" s="18" t="e">
        <f>+CONCATENATE(Tabla233[[#This Row],[Tipo de Proceso]],Tabla233[[#This Row],[Columna4]])</f>
        <v>#VALUE!</v>
      </c>
      <c r="G199" s="10" t="s">
        <v>234</v>
      </c>
      <c r="H199" s="10" t="s">
        <v>260</v>
      </c>
      <c r="I199" s="10" t="s">
        <v>53</v>
      </c>
      <c r="J199" s="10" t="s">
        <v>499</v>
      </c>
      <c r="K199" s="10"/>
      <c r="L199" s="10"/>
      <c r="M199" s="10" t="s">
        <v>56</v>
      </c>
      <c r="N199" s="20" t="s">
        <v>305</v>
      </c>
      <c r="O199" s="11" t="s">
        <v>58</v>
      </c>
      <c r="P199" s="10" t="s">
        <v>59</v>
      </c>
      <c r="Q199" s="10" t="s">
        <v>60</v>
      </c>
      <c r="R199" s="10" t="e">
        <v>#REF!</v>
      </c>
      <c r="S199" s="10" t="s">
        <v>61</v>
      </c>
      <c r="T199" s="10" t="s">
        <v>62</v>
      </c>
      <c r="U199" s="10" t="s">
        <v>77</v>
      </c>
      <c r="V199" s="11" t="s">
        <v>64</v>
      </c>
      <c r="W199" s="11" t="s">
        <v>62</v>
      </c>
      <c r="X199" s="11" t="s">
        <v>62</v>
      </c>
      <c r="Y199" s="10" t="s">
        <v>239</v>
      </c>
      <c r="Z199" s="10" t="s">
        <v>240</v>
      </c>
      <c r="AA199" s="10" t="s">
        <v>227</v>
      </c>
      <c r="AB199" s="10" t="s">
        <v>73</v>
      </c>
      <c r="AC199" s="13">
        <v>2</v>
      </c>
      <c r="AD199" s="13" t="e">
        <v>#DIV/0!</v>
      </c>
      <c r="AE199" s="13">
        <v>1</v>
      </c>
      <c r="AF199" s="13" t="e">
        <v>#DIV/0!</v>
      </c>
      <c r="AG199" s="13">
        <v>1</v>
      </c>
      <c r="AH199" s="10" t="s">
        <v>70</v>
      </c>
      <c r="AI199" s="10" t="e">
        <v>#VALUE!</v>
      </c>
      <c r="AJ19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199" s="11" t="s">
        <v>65</v>
      </c>
      <c r="AL199" s="26" t="s">
        <v>53</v>
      </c>
    </row>
    <row r="200" spans="1:38" ht="409.5" x14ac:dyDescent="0.75">
      <c r="A200" s="7">
        <f t="shared" ref="A200:A263" si="3">A199+1</f>
        <v>194</v>
      </c>
      <c r="B200" s="19" t="s">
        <v>49</v>
      </c>
      <c r="C200" s="10" t="s">
        <v>233</v>
      </c>
      <c r="D200" s="18" t="e">
        <v>#VALUE!</v>
      </c>
      <c r="E200" s="18" t="str">
        <f>+IF(OR(Tabla233[[#This Row],[Área/Dependencia]]="Subdirección de Sistemas Integrados",Tabla233[[#This Row],[Área/Dependencia]]="Subdirección de Recursos Tecnológicos"),"X","")</f>
        <v/>
      </c>
      <c r="F200" s="18" t="e">
        <f>+CONCATENATE(Tabla233[[#This Row],[Tipo de Proceso]],Tabla233[[#This Row],[Columna4]])</f>
        <v>#VALUE!</v>
      </c>
      <c r="G200" s="10" t="s">
        <v>234</v>
      </c>
      <c r="H200" s="10" t="s">
        <v>260</v>
      </c>
      <c r="I200" s="10" t="s">
        <v>53</v>
      </c>
      <c r="J200" s="10" t="s">
        <v>500</v>
      </c>
      <c r="K200" s="10"/>
      <c r="L200" s="10"/>
      <c r="M200" s="10" t="s">
        <v>56</v>
      </c>
      <c r="N200" s="20" t="s">
        <v>305</v>
      </c>
      <c r="O200" s="11" t="s">
        <v>238</v>
      </c>
      <c r="P200" s="10" t="s">
        <v>84</v>
      </c>
      <c r="Q200" s="10" t="s">
        <v>60</v>
      </c>
      <c r="R200" s="10" t="e">
        <v>#REF!</v>
      </c>
      <c r="S200" s="10" t="s">
        <v>61</v>
      </c>
      <c r="T200" s="10" t="s">
        <v>62</v>
      </c>
      <c r="U200" s="10" t="s">
        <v>77</v>
      </c>
      <c r="V200" s="11" t="s">
        <v>64</v>
      </c>
      <c r="W200" s="11" t="s">
        <v>62</v>
      </c>
      <c r="X200" s="11" t="s">
        <v>62</v>
      </c>
      <c r="Y200" s="10" t="s">
        <v>239</v>
      </c>
      <c r="Z200" s="10" t="s">
        <v>240</v>
      </c>
      <c r="AA200" s="10" t="s">
        <v>227</v>
      </c>
      <c r="AB200" s="10" t="s">
        <v>73</v>
      </c>
      <c r="AC200" s="13">
        <v>1</v>
      </c>
      <c r="AD200" s="13" t="e">
        <v>#DIV/0!</v>
      </c>
      <c r="AE200" s="13">
        <v>1</v>
      </c>
      <c r="AF200" s="13" t="e">
        <v>#DIV/0!</v>
      </c>
      <c r="AG200" s="13">
        <v>1</v>
      </c>
      <c r="AH200" s="10" t="s">
        <v>70</v>
      </c>
      <c r="AI200" s="10" t="e">
        <v>#VALUE!</v>
      </c>
      <c r="AJ20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00" s="11" t="s">
        <v>65</v>
      </c>
      <c r="AL200" s="26" t="s">
        <v>53</v>
      </c>
    </row>
    <row r="201" spans="1:38" ht="409.5" x14ac:dyDescent="0.75">
      <c r="A201" s="7">
        <f t="shared" si="3"/>
        <v>195</v>
      </c>
      <c r="B201" s="19" t="s">
        <v>49</v>
      </c>
      <c r="C201" s="10" t="s">
        <v>233</v>
      </c>
      <c r="D201" s="18" t="e">
        <v>#VALUE!</v>
      </c>
      <c r="E201" s="18" t="str">
        <f>+IF(OR(Tabla233[[#This Row],[Área/Dependencia]]="Subdirección de Sistemas Integrados",Tabla233[[#This Row],[Área/Dependencia]]="Subdirección de Recursos Tecnológicos"),"X","")</f>
        <v/>
      </c>
      <c r="F201" s="18" t="e">
        <f>+CONCATENATE(Tabla233[[#This Row],[Tipo de Proceso]],Tabla233[[#This Row],[Columna4]])</f>
        <v>#VALUE!</v>
      </c>
      <c r="G201" s="10" t="s">
        <v>234</v>
      </c>
      <c r="H201" s="10" t="s">
        <v>260</v>
      </c>
      <c r="I201" s="10" t="s">
        <v>53</v>
      </c>
      <c r="J201" s="10" t="s">
        <v>501</v>
      </c>
      <c r="K201" s="10"/>
      <c r="L201" s="10"/>
      <c r="M201" s="10" t="s">
        <v>56</v>
      </c>
      <c r="N201" s="20" t="s">
        <v>502</v>
      </c>
      <c r="O201" s="11" t="s">
        <v>58</v>
      </c>
      <c r="P201" s="10" t="s">
        <v>59</v>
      </c>
      <c r="Q201" s="10" t="s">
        <v>60</v>
      </c>
      <c r="R201" s="10" t="e">
        <v>#REF!</v>
      </c>
      <c r="S201" s="10" t="s">
        <v>61</v>
      </c>
      <c r="T201" s="10" t="s">
        <v>62</v>
      </c>
      <c r="U201" s="10" t="s">
        <v>97</v>
      </c>
      <c r="V201" s="11" t="s">
        <v>64</v>
      </c>
      <c r="W201" s="11" t="s">
        <v>62</v>
      </c>
      <c r="X201" s="11" t="s">
        <v>62</v>
      </c>
      <c r="Y201" s="10" t="s">
        <v>239</v>
      </c>
      <c r="Z201" s="10" t="s">
        <v>240</v>
      </c>
      <c r="AA201" s="10" t="s">
        <v>227</v>
      </c>
      <c r="AB201" s="10" t="s">
        <v>73</v>
      </c>
      <c r="AC201" s="13">
        <v>1</v>
      </c>
      <c r="AD201" s="13" t="e">
        <v>#DIV/0!</v>
      </c>
      <c r="AE201" s="13">
        <v>1</v>
      </c>
      <c r="AF201" s="13" t="e">
        <v>#DIV/0!</v>
      </c>
      <c r="AG201" s="13">
        <v>2</v>
      </c>
      <c r="AH201" s="10" t="s">
        <v>70</v>
      </c>
      <c r="AI201" s="10" t="e">
        <v>#VALUE!</v>
      </c>
      <c r="AJ20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01" s="11" t="s">
        <v>65</v>
      </c>
      <c r="AL201" s="26" t="s">
        <v>53</v>
      </c>
    </row>
    <row r="202" spans="1:38" ht="409.5" x14ac:dyDescent="0.75">
      <c r="A202" s="7">
        <f t="shared" si="3"/>
        <v>196</v>
      </c>
      <c r="B202" s="19" t="s">
        <v>49</v>
      </c>
      <c r="C202" s="10" t="s">
        <v>233</v>
      </c>
      <c r="D202" s="18" t="e">
        <v>#VALUE!</v>
      </c>
      <c r="E202" s="18" t="str">
        <f>+IF(OR(Tabla233[[#This Row],[Área/Dependencia]]="Subdirección de Sistemas Integrados",Tabla233[[#This Row],[Área/Dependencia]]="Subdirección de Recursos Tecnológicos"),"X","")</f>
        <v/>
      </c>
      <c r="F202" s="18" t="e">
        <f>+CONCATENATE(Tabla233[[#This Row],[Tipo de Proceso]],Tabla233[[#This Row],[Columna4]])</f>
        <v>#VALUE!</v>
      </c>
      <c r="G202" s="10" t="s">
        <v>234</v>
      </c>
      <c r="H202" s="10" t="s">
        <v>260</v>
      </c>
      <c r="I202" s="10" t="s">
        <v>53</v>
      </c>
      <c r="J202" s="10" t="s">
        <v>503</v>
      </c>
      <c r="K202" s="10"/>
      <c r="L202" s="10"/>
      <c r="M202" s="10" t="s">
        <v>56</v>
      </c>
      <c r="N202" s="20" t="s">
        <v>504</v>
      </c>
      <c r="O202" s="11" t="s">
        <v>238</v>
      </c>
      <c r="P202" s="10" t="s">
        <v>84</v>
      </c>
      <c r="Q202" s="10" t="s">
        <v>60</v>
      </c>
      <c r="R202" s="10" t="e">
        <v>#REF!</v>
      </c>
      <c r="S202" s="10" t="s">
        <v>61</v>
      </c>
      <c r="T202" s="10" t="s">
        <v>62</v>
      </c>
      <c r="U202" s="10" t="s">
        <v>77</v>
      </c>
      <c r="V202" s="11" t="s">
        <v>64</v>
      </c>
      <c r="W202" s="11" t="s">
        <v>62</v>
      </c>
      <c r="X202" s="11" t="s">
        <v>62</v>
      </c>
      <c r="Y202" s="10" t="s">
        <v>239</v>
      </c>
      <c r="Z202" s="10" t="s">
        <v>240</v>
      </c>
      <c r="AA202" s="10" t="s">
        <v>227</v>
      </c>
      <c r="AB202" s="10" t="s">
        <v>73</v>
      </c>
      <c r="AC202" s="13">
        <v>1</v>
      </c>
      <c r="AD202" s="13" t="e">
        <v>#DIV/0!</v>
      </c>
      <c r="AE202" s="13">
        <v>1</v>
      </c>
      <c r="AF202" s="13" t="e">
        <v>#DIV/0!</v>
      </c>
      <c r="AG202" s="13">
        <v>1</v>
      </c>
      <c r="AH202" s="10" t="s">
        <v>70</v>
      </c>
      <c r="AI202" s="10" t="e">
        <v>#VALUE!</v>
      </c>
      <c r="AJ20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02" s="11" t="s">
        <v>65</v>
      </c>
      <c r="AL202" s="26" t="s">
        <v>53</v>
      </c>
    </row>
    <row r="203" spans="1:38" ht="409.5" x14ac:dyDescent="0.75">
      <c r="A203" s="7">
        <f t="shared" si="3"/>
        <v>197</v>
      </c>
      <c r="B203" s="19" t="s">
        <v>49</v>
      </c>
      <c r="C203" s="10" t="s">
        <v>233</v>
      </c>
      <c r="D203" s="18" t="e">
        <v>#VALUE!</v>
      </c>
      <c r="E203" s="18" t="str">
        <f>+IF(OR(Tabla233[[#This Row],[Área/Dependencia]]="Subdirección de Sistemas Integrados",Tabla233[[#This Row],[Área/Dependencia]]="Subdirección de Recursos Tecnológicos"),"X","")</f>
        <v/>
      </c>
      <c r="F203" s="18" t="e">
        <f>+CONCATENATE(Tabla233[[#This Row],[Tipo de Proceso]],Tabla233[[#This Row],[Columna4]])</f>
        <v>#VALUE!</v>
      </c>
      <c r="G203" s="10" t="s">
        <v>234</v>
      </c>
      <c r="H203" s="10" t="s">
        <v>260</v>
      </c>
      <c r="I203" s="10" t="s">
        <v>53</v>
      </c>
      <c r="J203" s="10" t="s">
        <v>505</v>
      </c>
      <c r="K203" s="10"/>
      <c r="L203" s="10"/>
      <c r="M203" s="10" t="s">
        <v>56</v>
      </c>
      <c r="N203" s="20" t="s">
        <v>305</v>
      </c>
      <c r="O203" s="11" t="s">
        <v>238</v>
      </c>
      <c r="P203" s="10" t="s">
        <v>84</v>
      </c>
      <c r="Q203" s="10" t="s">
        <v>60</v>
      </c>
      <c r="R203" s="10" t="e">
        <v>#REF!</v>
      </c>
      <c r="S203" s="10" t="s">
        <v>61</v>
      </c>
      <c r="T203" s="10" t="s">
        <v>62</v>
      </c>
      <c r="U203" s="10" t="s">
        <v>77</v>
      </c>
      <c r="V203" s="11" t="s">
        <v>64</v>
      </c>
      <c r="W203" s="11" t="s">
        <v>62</v>
      </c>
      <c r="X203" s="11" t="s">
        <v>62</v>
      </c>
      <c r="Y203" s="10" t="s">
        <v>239</v>
      </c>
      <c r="Z203" s="10" t="s">
        <v>240</v>
      </c>
      <c r="AA203" s="10" t="s">
        <v>227</v>
      </c>
      <c r="AB203" s="10" t="s">
        <v>73</v>
      </c>
      <c r="AC203" s="13">
        <v>1</v>
      </c>
      <c r="AD203" s="13" t="e">
        <v>#DIV/0!</v>
      </c>
      <c r="AE203" s="13">
        <v>1</v>
      </c>
      <c r="AF203" s="13" t="e">
        <v>#DIV/0!</v>
      </c>
      <c r="AG203" s="13">
        <v>1</v>
      </c>
      <c r="AH203" s="10" t="s">
        <v>70</v>
      </c>
      <c r="AI203" s="10" t="e">
        <v>#VALUE!</v>
      </c>
      <c r="AJ20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03" s="11" t="s">
        <v>65</v>
      </c>
      <c r="AL203" s="26" t="s">
        <v>53</v>
      </c>
    </row>
    <row r="204" spans="1:38" ht="409.5" x14ac:dyDescent="0.75">
      <c r="A204" s="7">
        <f t="shared" si="3"/>
        <v>198</v>
      </c>
      <c r="B204" s="19" t="s">
        <v>49</v>
      </c>
      <c r="C204" s="10" t="s">
        <v>233</v>
      </c>
      <c r="D204" s="18" t="e">
        <v>#VALUE!</v>
      </c>
      <c r="E204" s="18" t="str">
        <f>+IF(OR(Tabla233[[#This Row],[Área/Dependencia]]="Subdirección de Sistemas Integrados",Tabla233[[#This Row],[Área/Dependencia]]="Subdirección de Recursos Tecnológicos"),"X","")</f>
        <v/>
      </c>
      <c r="F204" s="18" t="e">
        <f>+CONCATENATE(Tabla233[[#This Row],[Tipo de Proceso]],Tabla233[[#This Row],[Columna4]])</f>
        <v>#VALUE!</v>
      </c>
      <c r="G204" s="10" t="s">
        <v>234</v>
      </c>
      <c r="H204" s="10" t="s">
        <v>260</v>
      </c>
      <c r="I204" s="10" t="s">
        <v>53</v>
      </c>
      <c r="J204" s="10" t="s">
        <v>506</v>
      </c>
      <c r="K204" s="10"/>
      <c r="L204" s="10"/>
      <c r="M204" s="10" t="s">
        <v>250</v>
      </c>
      <c r="N204" s="20" t="s">
        <v>305</v>
      </c>
      <c r="O204" s="11" t="s">
        <v>58</v>
      </c>
      <c r="P204" s="10" t="s">
        <v>59</v>
      </c>
      <c r="Q204" s="10" t="s">
        <v>60</v>
      </c>
      <c r="R204" s="10" t="e">
        <v>#REF!</v>
      </c>
      <c r="S204" s="10" t="s">
        <v>61</v>
      </c>
      <c r="T204" s="10" t="s">
        <v>62</v>
      </c>
      <c r="U204" s="10" t="s">
        <v>77</v>
      </c>
      <c r="V204" s="11" t="s">
        <v>64</v>
      </c>
      <c r="W204" s="11" t="s">
        <v>62</v>
      </c>
      <c r="X204" s="11" t="s">
        <v>62</v>
      </c>
      <c r="Y204" s="10" t="s">
        <v>239</v>
      </c>
      <c r="Z204" s="10" t="s">
        <v>240</v>
      </c>
      <c r="AA204" s="10" t="s">
        <v>227</v>
      </c>
      <c r="AB204" s="10" t="s">
        <v>62</v>
      </c>
      <c r="AC204" s="13">
        <v>1</v>
      </c>
      <c r="AD204" s="13" t="e">
        <v>#DIV/0!</v>
      </c>
      <c r="AE204" s="13">
        <v>1</v>
      </c>
      <c r="AF204" s="13" t="e">
        <v>#DIV/0!</v>
      </c>
      <c r="AG204" s="13">
        <v>1</v>
      </c>
      <c r="AH204" s="10" t="s">
        <v>70</v>
      </c>
      <c r="AI204" s="10" t="e">
        <v>#VALUE!</v>
      </c>
      <c r="AJ20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04" s="11" t="s">
        <v>65</v>
      </c>
      <c r="AL204" s="26" t="s">
        <v>53</v>
      </c>
    </row>
    <row r="205" spans="1:38" ht="409.5" x14ac:dyDescent="0.75">
      <c r="A205" s="7">
        <f t="shared" si="3"/>
        <v>199</v>
      </c>
      <c r="B205" s="19" t="s">
        <v>49</v>
      </c>
      <c r="C205" s="10" t="s">
        <v>233</v>
      </c>
      <c r="D205" s="18" t="e">
        <v>#VALUE!</v>
      </c>
      <c r="E205" s="18" t="str">
        <f>+IF(OR(Tabla233[[#This Row],[Área/Dependencia]]="Subdirección de Sistemas Integrados",Tabla233[[#This Row],[Área/Dependencia]]="Subdirección de Recursos Tecnológicos"),"X","")</f>
        <v/>
      </c>
      <c r="F205" s="18" t="e">
        <f>+CONCATENATE(Tabla233[[#This Row],[Tipo de Proceso]],Tabla233[[#This Row],[Columna4]])</f>
        <v>#VALUE!</v>
      </c>
      <c r="G205" s="10" t="s">
        <v>234</v>
      </c>
      <c r="H205" s="10" t="s">
        <v>260</v>
      </c>
      <c r="I205" s="10" t="s">
        <v>53</v>
      </c>
      <c r="J205" s="10" t="s">
        <v>507</v>
      </c>
      <c r="K205" s="10"/>
      <c r="L205" s="10"/>
      <c r="M205" s="10" t="s">
        <v>56</v>
      </c>
      <c r="N205" s="20" t="s">
        <v>305</v>
      </c>
      <c r="O205" s="11" t="s">
        <v>238</v>
      </c>
      <c r="P205" s="10" t="s">
        <v>84</v>
      </c>
      <c r="Q205" s="10" t="s">
        <v>60</v>
      </c>
      <c r="R205" s="10" t="e">
        <v>#REF!</v>
      </c>
      <c r="S205" s="10" t="s">
        <v>61</v>
      </c>
      <c r="T205" s="10" t="s">
        <v>62</v>
      </c>
      <c r="U205" s="10" t="s">
        <v>77</v>
      </c>
      <c r="V205" s="11" t="s">
        <v>64</v>
      </c>
      <c r="W205" s="11" t="s">
        <v>62</v>
      </c>
      <c r="X205" s="11" t="s">
        <v>62</v>
      </c>
      <c r="Y205" s="10" t="s">
        <v>239</v>
      </c>
      <c r="Z205" s="10" t="s">
        <v>240</v>
      </c>
      <c r="AA205" s="10" t="s">
        <v>227</v>
      </c>
      <c r="AB205" s="10" t="s">
        <v>73</v>
      </c>
      <c r="AC205" s="13">
        <v>1</v>
      </c>
      <c r="AD205" s="13" t="e">
        <v>#DIV/0!</v>
      </c>
      <c r="AE205" s="13">
        <v>1</v>
      </c>
      <c r="AF205" s="13" t="e">
        <v>#DIV/0!</v>
      </c>
      <c r="AG205" s="13">
        <v>1</v>
      </c>
      <c r="AH205" s="10" t="s">
        <v>70</v>
      </c>
      <c r="AI205" s="10" t="e">
        <v>#VALUE!</v>
      </c>
      <c r="AJ20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05" s="11" t="s">
        <v>65</v>
      </c>
      <c r="AL205" s="26" t="s">
        <v>53</v>
      </c>
    </row>
    <row r="206" spans="1:38" ht="409.5" x14ac:dyDescent="0.75">
      <c r="A206" s="7">
        <f t="shared" si="3"/>
        <v>200</v>
      </c>
      <c r="B206" s="19" t="s">
        <v>49</v>
      </c>
      <c r="C206" s="10" t="s">
        <v>233</v>
      </c>
      <c r="D206" s="18" t="e">
        <v>#VALUE!</v>
      </c>
      <c r="E206" s="18" t="str">
        <f>+IF(OR(Tabla233[[#This Row],[Área/Dependencia]]="Subdirección de Sistemas Integrados",Tabla233[[#This Row],[Área/Dependencia]]="Subdirección de Recursos Tecnológicos"),"X","")</f>
        <v/>
      </c>
      <c r="F206" s="18" t="e">
        <f>+CONCATENATE(Tabla233[[#This Row],[Tipo de Proceso]],Tabla233[[#This Row],[Columna4]])</f>
        <v>#VALUE!</v>
      </c>
      <c r="G206" s="10" t="s">
        <v>234</v>
      </c>
      <c r="H206" s="10" t="s">
        <v>260</v>
      </c>
      <c r="I206" s="10" t="s">
        <v>53</v>
      </c>
      <c r="J206" s="10" t="s">
        <v>508</v>
      </c>
      <c r="K206" s="10"/>
      <c r="L206" s="10"/>
      <c r="M206" s="10" t="s">
        <v>56</v>
      </c>
      <c r="N206" s="20" t="s">
        <v>509</v>
      </c>
      <c r="O206" s="11" t="s">
        <v>238</v>
      </c>
      <c r="P206" s="10" t="s">
        <v>84</v>
      </c>
      <c r="Q206" s="10" t="s">
        <v>60</v>
      </c>
      <c r="R206" s="10" t="e">
        <v>#REF!</v>
      </c>
      <c r="S206" s="10" t="s">
        <v>61</v>
      </c>
      <c r="T206" s="10" t="s">
        <v>62</v>
      </c>
      <c r="U206" s="10" t="s">
        <v>77</v>
      </c>
      <c r="V206" s="11" t="s">
        <v>64</v>
      </c>
      <c r="W206" s="11" t="s">
        <v>62</v>
      </c>
      <c r="X206" s="11" t="s">
        <v>62</v>
      </c>
      <c r="Y206" s="10" t="s">
        <v>239</v>
      </c>
      <c r="Z206" s="10" t="s">
        <v>240</v>
      </c>
      <c r="AA206" s="10" t="s">
        <v>227</v>
      </c>
      <c r="AB206" s="10" t="s">
        <v>73</v>
      </c>
      <c r="AC206" s="13">
        <v>1</v>
      </c>
      <c r="AD206" s="13" t="e">
        <v>#DIV/0!</v>
      </c>
      <c r="AE206" s="13">
        <v>1</v>
      </c>
      <c r="AF206" s="13" t="e">
        <v>#DIV/0!</v>
      </c>
      <c r="AG206" s="13">
        <v>1</v>
      </c>
      <c r="AH206" s="10" t="s">
        <v>70</v>
      </c>
      <c r="AI206" s="10" t="e">
        <v>#VALUE!</v>
      </c>
      <c r="AJ20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06" s="11" t="s">
        <v>65</v>
      </c>
      <c r="AL206" s="26" t="s">
        <v>53</v>
      </c>
    </row>
    <row r="207" spans="1:38" ht="409.5" x14ac:dyDescent="0.75">
      <c r="A207" s="7">
        <f t="shared" si="3"/>
        <v>201</v>
      </c>
      <c r="B207" s="19" t="s">
        <v>49</v>
      </c>
      <c r="C207" s="10" t="s">
        <v>233</v>
      </c>
      <c r="D207" s="18" t="e">
        <v>#VALUE!</v>
      </c>
      <c r="E207" s="18" t="str">
        <f>+IF(OR(Tabla233[[#This Row],[Área/Dependencia]]="Subdirección de Sistemas Integrados",Tabla233[[#This Row],[Área/Dependencia]]="Subdirección de Recursos Tecnológicos"),"X","")</f>
        <v/>
      </c>
      <c r="F207" s="18" t="e">
        <f>+CONCATENATE(Tabla233[[#This Row],[Tipo de Proceso]],Tabla233[[#This Row],[Columna4]])</f>
        <v>#VALUE!</v>
      </c>
      <c r="G207" s="10" t="s">
        <v>234</v>
      </c>
      <c r="H207" s="10" t="s">
        <v>260</v>
      </c>
      <c r="I207" s="10" t="s">
        <v>53</v>
      </c>
      <c r="J207" s="10" t="s">
        <v>510</v>
      </c>
      <c r="K207" s="10"/>
      <c r="L207" s="10"/>
      <c r="M207" s="10" t="s">
        <v>56</v>
      </c>
      <c r="N207" s="20" t="s">
        <v>305</v>
      </c>
      <c r="O207" s="11" t="s">
        <v>238</v>
      </c>
      <c r="P207" s="10" t="s">
        <v>84</v>
      </c>
      <c r="Q207" s="10" t="s">
        <v>60</v>
      </c>
      <c r="R207" s="10" t="e">
        <v>#REF!</v>
      </c>
      <c r="S207" s="10" t="s">
        <v>61</v>
      </c>
      <c r="T207" s="10" t="s">
        <v>62</v>
      </c>
      <c r="U207" s="10" t="s">
        <v>77</v>
      </c>
      <c r="V207" s="11" t="s">
        <v>64</v>
      </c>
      <c r="W207" s="11" t="s">
        <v>62</v>
      </c>
      <c r="X207" s="11" t="s">
        <v>62</v>
      </c>
      <c r="Y207" s="10" t="s">
        <v>239</v>
      </c>
      <c r="Z207" s="10" t="s">
        <v>240</v>
      </c>
      <c r="AA207" s="10" t="s">
        <v>227</v>
      </c>
      <c r="AB207" s="10" t="s">
        <v>73</v>
      </c>
      <c r="AC207" s="13">
        <v>1</v>
      </c>
      <c r="AD207" s="13" t="e">
        <v>#DIV/0!</v>
      </c>
      <c r="AE207" s="13">
        <v>1</v>
      </c>
      <c r="AF207" s="13" t="e">
        <v>#DIV/0!</v>
      </c>
      <c r="AG207" s="13">
        <v>1</v>
      </c>
      <c r="AH207" s="10" t="s">
        <v>70</v>
      </c>
      <c r="AI207" s="10" t="e">
        <v>#VALUE!</v>
      </c>
      <c r="AJ20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07" s="11" t="s">
        <v>65</v>
      </c>
      <c r="AL207" s="26" t="s">
        <v>53</v>
      </c>
    </row>
    <row r="208" spans="1:38" ht="409.5" x14ac:dyDescent="0.75">
      <c r="A208" s="7">
        <f t="shared" si="3"/>
        <v>202</v>
      </c>
      <c r="B208" s="19" t="s">
        <v>49</v>
      </c>
      <c r="C208" s="10" t="s">
        <v>233</v>
      </c>
      <c r="D208" s="18" t="e">
        <v>#VALUE!</v>
      </c>
      <c r="E208" s="18" t="str">
        <f>+IF(OR(Tabla233[[#This Row],[Área/Dependencia]]="Subdirección de Sistemas Integrados",Tabla233[[#This Row],[Área/Dependencia]]="Subdirección de Recursos Tecnológicos"),"X","")</f>
        <v/>
      </c>
      <c r="F208" s="18" t="e">
        <f>+CONCATENATE(Tabla233[[#This Row],[Tipo de Proceso]],Tabla233[[#This Row],[Columna4]])</f>
        <v>#VALUE!</v>
      </c>
      <c r="G208" s="10" t="s">
        <v>234</v>
      </c>
      <c r="H208" s="10" t="s">
        <v>260</v>
      </c>
      <c r="I208" s="10" t="s">
        <v>53</v>
      </c>
      <c r="J208" s="10" t="s">
        <v>511</v>
      </c>
      <c r="K208" s="10"/>
      <c r="L208" s="10"/>
      <c r="M208" s="10" t="s">
        <v>56</v>
      </c>
      <c r="N208" s="20" t="s">
        <v>305</v>
      </c>
      <c r="O208" s="11" t="s">
        <v>238</v>
      </c>
      <c r="P208" s="10" t="s">
        <v>84</v>
      </c>
      <c r="Q208" s="10" t="s">
        <v>60</v>
      </c>
      <c r="R208" s="10" t="e">
        <v>#REF!</v>
      </c>
      <c r="S208" s="10" t="s">
        <v>61</v>
      </c>
      <c r="T208" s="10" t="s">
        <v>62</v>
      </c>
      <c r="U208" s="10" t="s">
        <v>77</v>
      </c>
      <c r="V208" s="11" t="s">
        <v>64</v>
      </c>
      <c r="W208" s="11" t="s">
        <v>62</v>
      </c>
      <c r="X208" s="11" t="s">
        <v>62</v>
      </c>
      <c r="Y208" s="10" t="s">
        <v>239</v>
      </c>
      <c r="Z208" s="10" t="s">
        <v>240</v>
      </c>
      <c r="AA208" s="10" t="s">
        <v>227</v>
      </c>
      <c r="AB208" s="10" t="s">
        <v>73</v>
      </c>
      <c r="AC208" s="13">
        <v>1</v>
      </c>
      <c r="AD208" s="13" t="e">
        <v>#DIV/0!</v>
      </c>
      <c r="AE208" s="13">
        <v>1</v>
      </c>
      <c r="AF208" s="13" t="e">
        <v>#DIV/0!</v>
      </c>
      <c r="AG208" s="13">
        <v>1</v>
      </c>
      <c r="AH208" s="10" t="s">
        <v>70</v>
      </c>
      <c r="AI208" s="10" t="e">
        <v>#VALUE!</v>
      </c>
      <c r="AJ20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08" s="11" t="s">
        <v>65</v>
      </c>
      <c r="AL208" s="26" t="s">
        <v>53</v>
      </c>
    </row>
    <row r="209" spans="1:38" ht="409.5" x14ac:dyDescent="0.75">
      <c r="A209" s="7">
        <f t="shared" si="3"/>
        <v>203</v>
      </c>
      <c r="B209" s="19" t="s">
        <v>49</v>
      </c>
      <c r="C209" s="10" t="s">
        <v>233</v>
      </c>
      <c r="D209" s="18" t="e">
        <v>#VALUE!</v>
      </c>
      <c r="E209" s="18" t="str">
        <f>+IF(OR(Tabla233[[#This Row],[Área/Dependencia]]="Subdirección de Sistemas Integrados",Tabla233[[#This Row],[Área/Dependencia]]="Subdirección de Recursos Tecnológicos"),"X","")</f>
        <v/>
      </c>
      <c r="F209" s="18" t="e">
        <f>+CONCATENATE(Tabla233[[#This Row],[Tipo de Proceso]],Tabla233[[#This Row],[Columna4]])</f>
        <v>#VALUE!</v>
      </c>
      <c r="G209" s="10" t="s">
        <v>234</v>
      </c>
      <c r="H209" s="10" t="s">
        <v>260</v>
      </c>
      <c r="I209" s="10" t="s">
        <v>53</v>
      </c>
      <c r="J209" s="10" t="s">
        <v>512</v>
      </c>
      <c r="K209" s="10"/>
      <c r="L209" s="10"/>
      <c r="M209" s="10" t="s">
        <v>56</v>
      </c>
      <c r="N209" s="20" t="s">
        <v>305</v>
      </c>
      <c r="O209" s="11" t="s">
        <v>238</v>
      </c>
      <c r="P209" s="10" t="s">
        <v>84</v>
      </c>
      <c r="Q209" s="10" t="s">
        <v>60</v>
      </c>
      <c r="R209" s="10" t="e">
        <v>#REF!</v>
      </c>
      <c r="S209" s="10" t="s">
        <v>61</v>
      </c>
      <c r="T209" s="10" t="s">
        <v>62</v>
      </c>
      <c r="U209" s="10" t="s">
        <v>77</v>
      </c>
      <c r="V209" s="11" t="s">
        <v>64</v>
      </c>
      <c r="W209" s="11" t="s">
        <v>62</v>
      </c>
      <c r="X209" s="11" t="s">
        <v>62</v>
      </c>
      <c r="Y209" s="10" t="s">
        <v>239</v>
      </c>
      <c r="Z209" s="10" t="s">
        <v>240</v>
      </c>
      <c r="AA209" s="10" t="s">
        <v>227</v>
      </c>
      <c r="AB209" s="10" t="s">
        <v>73</v>
      </c>
      <c r="AC209" s="13">
        <v>1</v>
      </c>
      <c r="AD209" s="13" t="e">
        <v>#DIV/0!</v>
      </c>
      <c r="AE209" s="13">
        <v>1</v>
      </c>
      <c r="AF209" s="13" t="e">
        <v>#DIV/0!</v>
      </c>
      <c r="AG209" s="13">
        <v>1</v>
      </c>
      <c r="AH209" s="10" t="s">
        <v>70</v>
      </c>
      <c r="AI209" s="10" t="e">
        <v>#VALUE!</v>
      </c>
      <c r="AJ20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09" s="11" t="s">
        <v>65</v>
      </c>
      <c r="AL209" s="26" t="s">
        <v>53</v>
      </c>
    </row>
    <row r="210" spans="1:38" ht="409.5" x14ac:dyDescent="0.75">
      <c r="A210" s="7">
        <f t="shared" si="3"/>
        <v>204</v>
      </c>
      <c r="B210" s="19" t="s">
        <v>49</v>
      </c>
      <c r="C210" s="10" t="s">
        <v>233</v>
      </c>
      <c r="D210" s="18" t="e">
        <v>#VALUE!</v>
      </c>
      <c r="E210" s="18" t="str">
        <f>+IF(OR(Tabla233[[#This Row],[Área/Dependencia]]="Subdirección de Sistemas Integrados",Tabla233[[#This Row],[Área/Dependencia]]="Subdirección de Recursos Tecnológicos"),"X","")</f>
        <v/>
      </c>
      <c r="F210" s="18" t="e">
        <f>+CONCATENATE(Tabla233[[#This Row],[Tipo de Proceso]],Tabla233[[#This Row],[Columna4]])</f>
        <v>#VALUE!</v>
      </c>
      <c r="G210" s="10" t="s">
        <v>234</v>
      </c>
      <c r="H210" s="10" t="s">
        <v>260</v>
      </c>
      <c r="I210" s="10" t="s">
        <v>53</v>
      </c>
      <c r="J210" s="10" t="s">
        <v>513</v>
      </c>
      <c r="K210" s="10"/>
      <c r="L210" s="10"/>
      <c r="M210" s="10" t="s">
        <v>56</v>
      </c>
      <c r="N210" s="20" t="s">
        <v>514</v>
      </c>
      <c r="O210" s="11" t="s">
        <v>238</v>
      </c>
      <c r="P210" s="10" t="s">
        <v>84</v>
      </c>
      <c r="Q210" s="10" t="s">
        <v>60</v>
      </c>
      <c r="R210" s="10" t="e">
        <v>#REF!</v>
      </c>
      <c r="S210" s="10" t="s">
        <v>61</v>
      </c>
      <c r="T210" s="10" t="s">
        <v>62</v>
      </c>
      <c r="U210" s="10" t="s">
        <v>77</v>
      </c>
      <c r="V210" s="11" t="s">
        <v>64</v>
      </c>
      <c r="W210" s="11" t="s">
        <v>62</v>
      </c>
      <c r="X210" s="11" t="s">
        <v>62</v>
      </c>
      <c r="Y210" s="10" t="s">
        <v>239</v>
      </c>
      <c r="Z210" s="10" t="s">
        <v>240</v>
      </c>
      <c r="AA210" s="10" t="s">
        <v>227</v>
      </c>
      <c r="AB210" s="10" t="s">
        <v>73</v>
      </c>
      <c r="AC210" s="13">
        <v>1</v>
      </c>
      <c r="AD210" s="13" t="e">
        <v>#DIV/0!</v>
      </c>
      <c r="AE210" s="13">
        <v>1</v>
      </c>
      <c r="AF210" s="13" t="e">
        <v>#DIV/0!</v>
      </c>
      <c r="AG210" s="13">
        <v>1</v>
      </c>
      <c r="AH210" s="10" t="s">
        <v>70</v>
      </c>
      <c r="AI210" s="10" t="e">
        <v>#VALUE!</v>
      </c>
      <c r="AJ21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10" s="11" t="s">
        <v>65</v>
      </c>
      <c r="AL210" s="26" t="s">
        <v>53</v>
      </c>
    </row>
    <row r="211" spans="1:38" ht="409.5" x14ac:dyDescent="0.75">
      <c r="A211" s="7">
        <f t="shared" si="3"/>
        <v>205</v>
      </c>
      <c r="B211" s="19" t="s">
        <v>49</v>
      </c>
      <c r="C211" s="10" t="s">
        <v>233</v>
      </c>
      <c r="D211" s="18" t="e">
        <v>#VALUE!</v>
      </c>
      <c r="E211" s="18" t="str">
        <f>+IF(OR(Tabla233[[#This Row],[Área/Dependencia]]="Subdirección de Sistemas Integrados",Tabla233[[#This Row],[Área/Dependencia]]="Subdirección de Recursos Tecnológicos"),"X","")</f>
        <v/>
      </c>
      <c r="F211" s="18" t="e">
        <f>+CONCATENATE(Tabla233[[#This Row],[Tipo de Proceso]],Tabla233[[#This Row],[Columna4]])</f>
        <v>#VALUE!</v>
      </c>
      <c r="G211" s="10" t="s">
        <v>234</v>
      </c>
      <c r="H211" s="10" t="s">
        <v>260</v>
      </c>
      <c r="I211" s="10" t="s">
        <v>53</v>
      </c>
      <c r="J211" s="10" t="s">
        <v>515</v>
      </c>
      <c r="K211" s="10"/>
      <c r="L211" s="10"/>
      <c r="M211" s="10" t="s">
        <v>56</v>
      </c>
      <c r="N211" s="20" t="s">
        <v>305</v>
      </c>
      <c r="O211" s="11" t="s">
        <v>238</v>
      </c>
      <c r="P211" s="10" t="s">
        <v>84</v>
      </c>
      <c r="Q211" s="10" t="s">
        <v>60</v>
      </c>
      <c r="R211" s="10" t="e">
        <v>#REF!</v>
      </c>
      <c r="S211" s="10" t="s">
        <v>61</v>
      </c>
      <c r="T211" s="10" t="s">
        <v>62</v>
      </c>
      <c r="U211" s="10" t="s">
        <v>77</v>
      </c>
      <c r="V211" s="11" t="s">
        <v>64</v>
      </c>
      <c r="W211" s="11" t="s">
        <v>62</v>
      </c>
      <c r="X211" s="11" t="s">
        <v>62</v>
      </c>
      <c r="Y211" s="10" t="s">
        <v>239</v>
      </c>
      <c r="Z211" s="10" t="s">
        <v>240</v>
      </c>
      <c r="AA211" s="10" t="s">
        <v>227</v>
      </c>
      <c r="AB211" s="10" t="s">
        <v>73</v>
      </c>
      <c r="AC211" s="13">
        <v>1</v>
      </c>
      <c r="AD211" s="13" t="e">
        <v>#DIV/0!</v>
      </c>
      <c r="AE211" s="13">
        <v>1</v>
      </c>
      <c r="AF211" s="13" t="e">
        <v>#DIV/0!</v>
      </c>
      <c r="AG211" s="13">
        <v>1</v>
      </c>
      <c r="AH211" s="10" t="s">
        <v>70</v>
      </c>
      <c r="AI211" s="10" t="e">
        <v>#VALUE!</v>
      </c>
      <c r="AJ21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11" s="11" t="s">
        <v>65</v>
      </c>
      <c r="AL211" s="26" t="s">
        <v>53</v>
      </c>
    </row>
    <row r="212" spans="1:38" ht="409.5" x14ac:dyDescent="0.75">
      <c r="A212" s="7">
        <f t="shared" si="3"/>
        <v>206</v>
      </c>
      <c r="B212" s="19" t="s">
        <v>49</v>
      </c>
      <c r="C212" s="10" t="s">
        <v>233</v>
      </c>
      <c r="D212" s="18" t="e">
        <v>#VALUE!</v>
      </c>
      <c r="E212" s="18" t="str">
        <f>+IF(OR(Tabla233[[#This Row],[Área/Dependencia]]="Subdirección de Sistemas Integrados",Tabla233[[#This Row],[Área/Dependencia]]="Subdirección de Recursos Tecnológicos"),"X","")</f>
        <v/>
      </c>
      <c r="F212" s="18" t="e">
        <f>+CONCATENATE(Tabla233[[#This Row],[Tipo de Proceso]],Tabla233[[#This Row],[Columna4]])</f>
        <v>#VALUE!</v>
      </c>
      <c r="G212" s="10" t="s">
        <v>234</v>
      </c>
      <c r="H212" s="10" t="s">
        <v>260</v>
      </c>
      <c r="I212" s="10" t="s">
        <v>53</v>
      </c>
      <c r="J212" s="10" t="s">
        <v>516</v>
      </c>
      <c r="K212" s="10"/>
      <c r="L212" s="10"/>
      <c r="M212" s="10" t="s">
        <v>56</v>
      </c>
      <c r="N212" s="20" t="s">
        <v>517</v>
      </c>
      <c r="O212" s="11" t="s">
        <v>238</v>
      </c>
      <c r="P212" s="10" t="s">
        <v>84</v>
      </c>
      <c r="Q212" s="10" t="s">
        <v>60</v>
      </c>
      <c r="R212" s="10" t="e">
        <v>#REF!</v>
      </c>
      <c r="S212" s="10" t="s">
        <v>61</v>
      </c>
      <c r="T212" s="10" t="s">
        <v>62</v>
      </c>
      <c r="U212" s="10" t="s">
        <v>77</v>
      </c>
      <c r="V212" s="11" t="s">
        <v>64</v>
      </c>
      <c r="W212" s="11" t="s">
        <v>62</v>
      </c>
      <c r="X212" s="11" t="s">
        <v>62</v>
      </c>
      <c r="Y212" s="10" t="s">
        <v>239</v>
      </c>
      <c r="Z212" s="10" t="s">
        <v>240</v>
      </c>
      <c r="AA212" s="10" t="s">
        <v>227</v>
      </c>
      <c r="AB212" s="10" t="s">
        <v>73</v>
      </c>
      <c r="AC212" s="13">
        <v>1</v>
      </c>
      <c r="AD212" s="13" t="e">
        <v>#DIV/0!</v>
      </c>
      <c r="AE212" s="13">
        <v>1</v>
      </c>
      <c r="AF212" s="13" t="e">
        <v>#DIV/0!</v>
      </c>
      <c r="AG212" s="13">
        <v>1</v>
      </c>
      <c r="AH212" s="10" t="s">
        <v>70</v>
      </c>
      <c r="AI212" s="10" t="e">
        <v>#VALUE!</v>
      </c>
      <c r="AJ21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12" s="11" t="s">
        <v>65</v>
      </c>
      <c r="AL212" s="11" t="s">
        <v>53</v>
      </c>
    </row>
    <row r="213" spans="1:38" ht="409.5" x14ac:dyDescent="0.75">
      <c r="A213" s="7">
        <f t="shared" si="3"/>
        <v>207</v>
      </c>
      <c r="B213" s="19" t="s">
        <v>49</v>
      </c>
      <c r="C213" s="10" t="s">
        <v>233</v>
      </c>
      <c r="D213" s="18" t="e">
        <v>#VALUE!</v>
      </c>
      <c r="E213" s="18" t="str">
        <f>+IF(OR(Tabla233[[#This Row],[Área/Dependencia]]="Subdirección de Sistemas Integrados",Tabla233[[#This Row],[Área/Dependencia]]="Subdirección de Recursos Tecnológicos"),"X","")</f>
        <v/>
      </c>
      <c r="F213" s="18" t="e">
        <f>+CONCATENATE(Tabla233[[#This Row],[Tipo de Proceso]],Tabla233[[#This Row],[Columna4]])</f>
        <v>#VALUE!</v>
      </c>
      <c r="G213" s="10" t="s">
        <v>234</v>
      </c>
      <c r="H213" s="10" t="s">
        <v>260</v>
      </c>
      <c r="I213" s="10" t="s">
        <v>53</v>
      </c>
      <c r="J213" s="10" t="s">
        <v>518</v>
      </c>
      <c r="K213" s="10"/>
      <c r="L213" s="10"/>
      <c r="M213" s="10" t="s">
        <v>56</v>
      </c>
      <c r="N213" s="20" t="s">
        <v>519</v>
      </c>
      <c r="O213" s="11" t="s">
        <v>238</v>
      </c>
      <c r="P213" s="10" t="s">
        <v>84</v>
      </c>
      <c r="Q213" s="10" t="s">
        <v>60</v>
      </c>
      <c r="R213" s="10" t="e">
        <v>#REF!</v>
      </c>
      <c r="S213" s="10" t="s">
        <v>61</v>
      </c>
      <c r="T213" s="10" t="s">
        <v>62</v>
      </c>
      <c r="U213" s="10" t="s">
        <v>77</v>
      </c>
      <c r="V213" s="11" t="s">
        <v>64</v>
      </c>
      <c r="W213" s="11" t="s">
        <v>62</v>
      </c>
      <c r="X213" s="11" t="s">
        <v>62</v>
      </c>
      <c r="Y213" s="10" t="s">
        <v>239</v>
      </c>
      <c r="Z213" s="10" t="s">
        <v>240</v>
      </c>
      <c r="AA213" s="10" t="s">
        <v>227</v>
      </c>
      <c r="AB213" s="10" t="s">
        <v>73</v>
      </c>
      <c r="AC213" s="13">
        <v>1</v>
      </c>
      <c r="AD213" s="13" t="e">
        <v>#DIV/0!</v>
      </c>
      <c r="AE213" s="13">
        <v>1</v>
      </c>
      <c r="AF213" s="13" t="e">
        <v>#DIV/0!</v>
      </c>
      <c r="AG213" s="13">
        <v>1</v>
      </c>
      <c r="AH213" s="10" t="s">
        <v>70</v>
      </c>
      <c r="AI213" s="10" t="e">
        <v>#VALUE!</v>
      </c>
      <c r="AJ21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13" s="11" t="s">
        <v>65</v>
      </c>
      <c r="AL213" s="11" t="s">
        <v>53</v>
      </c>
    </row>
    <row r="214" spans="1:38" ht="409.5" x14ac:dyDescent="0.75">
      <c r="A214" s="7">
        <f t="shared" si="3"/>
        <v>208</v>
      </c>
      <c r="B214" s="19" t="s">
        <v>49</v>
      </c>
      <c r="C214" s="10" t="s">
        <v>233</v>
      </c>
      <c r="D214" s="18" t="e">
        <v>#VALUE!</v>
      </c>
      <c r="E214" s="18" t="str">
        <f>+IF(OR(Tabla233[[#This Row],[Área/Dependencia]]="Subdirección de Sistemas Integrados",Tabla233[[#This Row],[Área/Dependencia]]="Subdirección de Recursos Tecnológicos"),"X","")</f>
        <v/>
      </c>
      <c r="F214" s="18" t="e">
        <f>+CONCATENATE(Tabla233[[#This Row],[Tipo de Proceso]],Tabla233[[#This Row],[Columna4]])</f>
        <v>#VALUE!</v>
      </c>
      <c r="G214" s="10" t="s">
        <v>234</v>
      </c>
      <c r="H214" s="10" t="s">
        <v>260</v>
      </c>
      <c r="I214" s="10" t="s">
        <v>53</v>
      </c>
      <c r="J214" s="10" t="s">
        <v>520</v>
      </c>
      <c r="K214" s="10"/>
      <c r="L214" s="10"/>
      <c r="M214" s="10" t="s">
        <v>55</v>
      </c>
      <c r="N214" s="20" t="s">
        <v>521</v>
      </c>
      <c r="O214" s="11" t="s">
        <v>58</v>
      </c>
      <c r="P214" s="10" t="s">
        <v>59</v>
      </c>
      <c r="Q214" s="10" t="s">
        <v>60</v>
      </c>
      <c r="R214" s="10" t="e">
        <v>#REF!</v>
      </c>
      <c r="S214" s="10" t="s">
        <v>61</v>
      </c>
      <c r="T214" s="10" t="s">
        <v>62</v>
      </c>
      <c r="U214" s="10" t="s">
        <v>97</v>
      </c>
      <c r="V214" s="11" t="s">
        <v>64</v>
      </c>
      <c r="W214" s="11" t="s">
        <v>62</v>
      </c>
      <c r="X214" s="11" t="s">
        <v>62</v>
      </c>
      <c r="Y214" s="10" t="s">
        <v>239</v>
      </c>
      <c r="Z214" s="10" t="s">
        <v>240</v>
      </c>
      <c r="AA214" s="10" t="s">
        <v>62</v>
      </c>
      <c r="AB214" s="10" t="s">
        <v>73</v>
      </c>
      <c r="AC214" s="13">
        <v>1</v>
      </c>
      <c r="AD214" s="13" t="e">
        <v>#DIV/0!</v>
      </c>
      <c r="AE214" s="13">
        <v>1</v>
      </c>
      <c r="AF214" s="13" t="e">
        <v>#DIV/0!</v>
      </c>
      <c r="AG214" s="13">
        <v>2</v>
      </c>
      <c r="AH214" s="10" t="s">
        <v>70</v>
      </c>
      <c r="AI214" s="10" t="e">
        <v>#VALUE!</v>
      </c>
      <c r="AJ21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14" s="11" t="s">
        <v>65</v>
      </c>
      <c r="AL214" s="11" t="s">
        <v>53</v>
      </c>
    </row>
    <row r="215" spans="1:38" ht="409.5" x14ac:dyDescent="0.75">
      <c r="A215" s="7">
        <f t="shared" si="3"/>
        <v>209</v>
      </c>
      <c r="B215" s="19" t="s">
        <v>49</v>
      </c>
      <c r="C215" s="10" t="s">
        <v>233</v>
      </c>
      <c r="D215" s="18" t="e">
        <v>#VALUE!</v>
      </c>
      <c r="E215" s="18" t="str">
        <f>+IF(OR(Tabla233[[#This Row],[Área/Dependencia]]="Subdirección de Sistemas Integrados",Tabla233[[#This Row],[Área/Dependencia]]="Subdirección de Recursos Tecnológicos"),"X","")</f>
        <v/>
      </c>
      <c r="F215" s="18" t="e">
        <f>+CONCATENATE(Tabla233[[#This Row],[Tipo de Proceso]],Tabla233[[#This Row],[Columna4]])</f>
        <v>#VALUE!</v>
      </c>
      <c r="G215" s="10" t="s">
        <v>234</v>
      </c>
      <c r="H215" s="10" t="s">
        <v>260</v>
      </c>
      <c r="I215" s="10" t="s">
        <v>53</v>
      </c>
      <c r="J215" s="10" t="s">
        <v>522</v>
      </c>
      <c r="K215" s="10"/>
      <c r="L215" s="10"/>
      <c r="M215" s="10" t="s">
        <v>56</v>
      </c>
      <c r="N215" s="20" t="s">
        <v>523</v>
      </c>
      <c r="O215" s="11" t="s">
        <v>58</v>
      </c>
      <c r="P215" s="10" t="s">
        <v>59</v>
      </c>
      <c r="Q215" s="10" t="s">
        <v>281</v>
      </c>
      <c r="R215" s="10" t="e">
        <v>#REF!</v>
      </c>
      <c r="S215" s="10" t="s">
        <v>61</v>
      </c>
      <c r="T215" s="10" t="s">
        <v>62</v>
      </c>
      <c r="U215" s="10" t="s">
        <v>77</v>
      </c>
      <c r="V215" s="11" t="s">
        <v>64</v>
      </c>
      <c r="W215" s="11" t="s">
        <v>62</v>
      </c>
      <c r="X215" s="11" t="s">
        <v>62</v>
      </c>
      <c r="Y215" s="10" t="s">
        <v>239</v>
      </c>
      <c r="Z215" s="10" t="s">
        <v>240</v>
      </c>
      <c r="AA215" s="10" t="s">
        <v>227</v>
      </c>
      <c r="AB215" s="10" t="s">
        <v>73</v>
      </c>
      <c r="AC215" s="13">
        <v>2</v>
      </c>
      <c r="AD215" s="13" t="e">
        <v>#DIV/0!</v>
      </c>
      <c r="AE215" s="13">
        <v>1</v>
      </c>
      <c r="AF215" s="13" t="e">
        <v>#DIV/0!</v>
      </c>
      <c r="AG215" s="13">
        <v>1</v>
      </c>
      <c r="AH215" s="10" t="s">
        <v>70</v>
      </c>
      <c r="AI215" s="10" t="e">
        <v>#VALUE!</v>
      </c>
      <c r="AJ21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15" s="11" t="s">
        <v>65</v>
      </c>
      <c r="AL215" s="11" t="s">
        <v>53</v>
      </c>
    </row>
    <row r="216" spans="1:38" ht="409.5" x14ac:dyDescent="0.75">
      <c r="A216" s="7">
        <f t="shared" si="3"/>
        <v>210</v>
      </c>
      <c r="B216" s="19" t="s">
        <v>49</v>
      </c>
      <c r="C216" s="10" t="s">
        <v>233</v>
      </c>
      <c r="D216" s="18" t="e">
        <v>#VALUE!</v>
      </c>
      <c r="E216" s="18" t="str">
        <f>+IF(OR(Tabla233[[#This Row],[Área/Dependencia]]="Subdirección de Sistemas Integrados",Tabla233[[#This Row],[Área/Dependencia]]="Subdirección de Recursos Tecnológicos"),"X","")</f>
        <v/>
      </c>
      <c r="F216" s="18" t="e">
        <f>+CONCATENATE(Tabla233[[#This Row],[Tipo de Proceso]],Tabla233[[#This Row],[Columna4]])</f>
        <v>#VALUE!</v>
      </c>
      <c r="G216" s="10" t="s">
        <v>234</v>
      </c>
      <c r="H216" s="10" t="s">
        <v>260</v>
      </c>
      <c r="I216" s="10" t="s">
        <v>53</v>
      </c>
      <c r="J216" s="10" t="s">
        <v>297</v>
      </c>
      <c r="K216" s="10"/>
      <c r="L216" s="10"/>
      <c r="M216" s="10" t="s">
        <v>56</v>
      </c>
      <c r="N216" s="20" t="s">
        <v>297</v>
      </c>
      <c r="O216" s="11" t="s">
        <v>58</v>
      </c>
      <c r="P216" s="10" t="s">
        <v>59</v>
      </c>
      <c r="Q216" s="10" t="s">
        <v>60</v>
      </c>
      <c r="R216" s="10" t="e">
        <v>#REF!</v>
      </c>
      <c r="S216" s="10" t="s">
        <v>61</v>
      </c>
      <c r="T216" s="10" t="s">
        <v>62</v>
      </c>
      <c r="U216" s="10" t="s">
        <v>77</v>
      </c>
      <c r="V216" s="11" t="s">
        <v>64</v>
      </c>
      <c r="W216" s="11" t="s">
        <v>62</v>
      </c>
      <c r="X216" s="11" t="s">
        <v>62</v>
      </c>
      <c r="Y216" s="10" t="s">
        <v>239</v>
      </c>
      <c r="Z216" s="10" t="s">
        <v>240</v>
      </c>
      <c r="AA216" s="10" t="s">
        <v>227</v>
      </c>
      <c r="AB216" s="10" t="s">
        <v>73</v>
      </c>
      <c r="AC216" s="13">
        <v>1</v>
      </c>
      <c r="AD216" s="13" t="e">
        <v>#DIV/0!</v>
      </c>
      <c r="AE216" s="13">
        <v>1</v>
      </c>
      <c r="AF216" s="13" t="e">
        <v>#DIV/0!</v>
      </c>
      <c r="AG216" s="13">
        <v>1</v>
      </c>
      <c r="AH216" s="10" t="s">
        <v>70</v>
      </c>
      <c r="AI216" s="10" t="e">
        <v>#VALUE!</v>
      </c>
      <c r="AJ21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16" s="11" t="s">
        <v>65</v>
      </c>
      <c r="AL216" s="11" t="s">
        <v>53</v>
      </c>
    </row>
    <row r="217" spans="1:38" ht="409.5" x14ac:dyDescent="0.75">
      <c r="A217" s="7">
        <f t="shared" si="3"/>
        <v>211</v>
      </c>
      <c r="B217" s="19" t="s">
        <v>49</v>
      </c>
      <c r="C217" s="10" t="s">
        <v>233</v>
      </c>
      <c r="D217" s="18" t="e">
        <v>#VALUE!</v>
      </c>
      <c r="E217" s="18" t="str">
        <f>+IF(OR(Tabla233[[#This Row],[Área/Dependencia]]="Subdirección de Sistemas Integrados",Tabla233[[#This Row],[Área/Dependencia]]="Subdirección de Recursos Tecnológicos"),"X","")</f>
        <v/>
      </c>
      <c r="F217" s="18" t="e">
        <f>+CONCATENATE(Tabla233[[#This Row],[Tipo de Proceso]],Tabla233[[#This Row],[Columna4]])</f>
        <v>#VALUE!</v>
      </c>
      <c r="G217" s="10" t="s">
        <v>234</v>
      </c>
      <c r="H217" s="10" t="s">
        <v>260</v>
      </c>
      <c r="I217" s="10" t="s">
        <v>53</v>
      </c>
      <c r="J217" s="10" t="s">
        <v>524</v>
      </c>
      <c r="K217" s="10"/>
      <c r="L217" s="10"/>
      <c r="M217" s="10" t="s">
        <v>56</v>
      </c>
      <c r="N217" s="20" t="s">
        <v>376</v>
      </c>
      <c r="O217" s="11" t="s">
        <v>238</v>
      </c>
      <c r="P217" s="10" t="s">
        <v>84</v>
      </c>
      <c r="Q217" s="10" t="s">
        <v>60</v>
      </c>
      <c r="R217" s="10" t="e">
        <v>#REF!</v>
      </c>
      <c r="S217" s="10" t="s">
        <v>61</v>
      </c>
      <c r="T217" s="10" t="s">
        <v>62</v>
      </c>
      <c r="U217" s="10" t="s">
        <v>77</v>
      </c>
      <c r="V217" s="11" t="s">
        <v>64</v>
      </c>
      <c r="W217" s="11" t="s">
        <v>62</v>
      </c>
      <c r="X217" s="11" t="s">
        <v>62</v>
      </c>
      <c r="Y217" s="10" t="s">
        <v>239</v>
      </c>
      <c r="Z217" s="10" t="s">
        <v>240</v>
      </c>
      <c r="AA217" s="10" t="s">
        <v>227</v>
      </c>
      <c r="AB217" s="10" t="s">
        <v>73</v>
      </c>
      <c r="AC217" s="13">
        <v>1</v>
      </c>
      <c r="AD217" s="13" t="e">
        <v>#DIV/0!</v>
      </c>
      <c r="AE217" s="13">
        <v>1</v>
      </c>
      <c r="AF217" s="13" t="e">
        <v>#DIV/0!</v>
      </c>
      <c r="AG217" s="13">
        <v>1</v>
      </c>
      <c r="AH217" s="10" t="s">
        <v>70</v>
      </c>
      <c r="AI217" s="10" t="e">
        <v>#VALUE!</v>
      </c>
      <c r="AJ21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17" s="11" t="s">
        <v>65</v>
      </c>
      <c r="AL217" s="11" t="s">
        <v>53</v>
      </c>
    </row>
    <row r="218" spans="1:38" ht="409.5" x14ac:dyDescent="0.75">
      <c r="A218" s="7">
        <f t="shared" si="3"/>
        <v>212</v>
      </c>
      <c r="B218" s="19" t="s">
        <v>49</v>
      </c>
      <c r="C218" s="10" t="s">
        <v>525</v>
      </c>
      <c r="D218" s="18" t="e">
        <v>#VALUE!</v>
      </c>
      <c r="E218" s="18" t="str">
        <f>+IF(OR(Tabla233[[#This Row],[Área/Dependencia]]="Subdirección de Sistemas Integrados",Tabla233[[#This Row],[Área/Dependencia]]="Subdirección de Recursos Tecnológicos"),"X","")</f>
        <v/>
      </c>
      <c r="F218" s="18" t="e">
        <f>+CONCATENATE(Tabla233[[#This Row],[Tipo de Proceso]],Tabla233[[#This Row],[Columna4]])</f>
        <v>#VALUE!</v>
      </c>
      <c r="G218" s="10" t="s">
        <v>526</v>
      </c>
      <c r="H218" s="10" t="s">
        <v>527</v>
      </c>
      <c r="I218" s="10" t="s">
        <v>53</v>
      </c>
      <c r="J218" s="10" t="s">
        <v>528</v>
      </c>
      <c r="K218" s="10"/>
      <c r="L218" s="10"/>
      <c r="M218" s="10" t="s">
        <v>56</v>
      </c>
      <c r="N218" s="20" t="s">
        <v>529</v>
      </c>
      <c r="O218" s="11" t="s">
        <v>58</v>
      </c>
      <c r="P218" s="10" t="s">
        <v>100</v>
      </c>
      <c r="Q218" s="10" t="s">
        <v>60</v>
      </c>
      <c r="R218" s="10" t="e">
        <v>#REF!</v>
      </c>
      <c r="S218" s="10" t="s">
        <v>61</v>
      </c>
      <c r="T218" s="10" t="s">
        <v>62</v>
      </c>
      <c r="U218" s="10" t="s">
        <v>63</v>
      </c>
      <c r="V218" s="11" t="s">
        <v>64</v>
      </c>
      <c r="W218" s="11" t="s">
        <v>65</v>
      </c>
      <c r="X218" s="11" t="s">
        <v>65</v>
      </c>
      <c r="Y218" s="10" t="s">
        <v>530</v>
      </c>
      <c r="Z218" s="10" t="s">
        <v>531</v>
      </c>
      <c r="AA218" s="10" t="s">
        <v>227</v>
      </c>
      <c r="AB218" s="10" t="s">
        <v>73</v>
      </c>
      <c r="AC218" s="13">
        <v>1</v>
      </c>
      <c r="AD218" s="13" t="e">
        <v>#DIV/0!</v>
      </c>
      <c r="AE218" s="13">
        <v>3</v>
      </c>
      <c r="AF218" s="13" t="e">
        <v>#DIV/0!</v>
      </c>
      <c r="AG218" s="13">
        <v>2</v>
      </c>
      <c r="AH218" s="10" t="s">
        <v>70</v>
      </c>
      <c r="AI218" s="10" t="e">
        <v>#VALUE!</v>
      </c>
      <c r="AJ21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18" s="11" t="s">
        <v>65</v>
      </c>
      <c r="AL218" s="10" t="s">
        <v>62</v>
      </c>
    </row>
    <row r="219" spans="1:38" ht="409.5" x14ac:dyDescent="0.75">
      <c r="A219" s="7">
        <f t="shared" si="3"/>
        <v>213</v>
      </c>
      <c r="B219" s="19" t="s">
        <v>49</v>
      </c>
      <c r="C219" s="10" t="s">
        <v>525</v>
      </c>
      <c r="D219" s="18" t="e">
        <v>#VALUE!</v>
      </c>
      <c r="E219" s="18" t="str">
        <f>+IF(OR(Tabla233[[#This Row],[Área/Dependencia]]="Subdirección de Sistemas Integrados",Tabla233[[#This Row],[Área/Dependencia]]="Subdirección de Recursos Tecnológicos"),"X","")</f>
        <v/>
      </c>
      <c r="F219" s="18" t="e">
        <f>+CONCATENATE(Tabla233[[#This Row],[Tipo de Proceso]],Tabla233[[#This Row],[Columna4]])</f>
        <v>#VALUE!</v>
      </c>
      <c r="G219" s="10" t="s">
        <v>526</v>
      </c>
      <c r="H219" s="10" t="s">
        <v>527</v>
      </c>
      <c r="I219" s="10" t="s">
        <v>53</v>
      </c>
      <c r="J219" s="10" t="s">
        <v>532</v>
      </c>
      <c r="K219" s="10"/>
      <c r="L219" s="10"/>
      <c r="M219" s="10" t="s">
        <v>55</v>
      </c>
      <c r="N219" s="20" t="s">
        <v>533</v>
      </c>
      <c r="O219" s="11" t="s">
        <v>58</v>
      </c>
      <c r="P219" s="10" t="s">
        <v>174</v>
      </c>
      <c r="Q219" s="10" t="s">
        <v>60</v>
      </c>
      <c r="R219" s="10" t="e">
        <v>#REF!</v>
      </c>
      <c r="S219" s="10" t="s">
        <v>61</v>
      </c>
      <c r="T219" s="10" t="s">
        <v>62</v>
      </c>
      <c r="U219" s="10" t="s">
        <v>63</v>
      </c>
      <c r="V219" s="11" t="s">
        <v>64</v>
      </c>
      <c r="W219" s="11" t="s">
        <v>65</v>
      </c>
      <c r="X219" s="11" t="s">
        <v>65</v>
      </c>
      <c r="Y219" s="10" t="s">
        <v>530</v>
      </c>
      <c r="Z219" s="10" t="s">
        <v>531</v>
      </c>
      <c r="AA219" s="10" t="s">
        <v>62</v>
      </c>
      <c r="AB219" s="10" t="s">
        <v>73</v>
      </c>
      <c r="AC219" s="13">
        <v>1</v>
      </c>
      <c r="AD219" s="13" t="e">
        <v>#DIV/0!</v>
      </c>
      <c r="AE219" s="13">
        <v>3</v>
      </c>
      <c r="AF219" s="13" t="e">
        <v>#DIV/0!</v>
      </c>
      <c r="AG219" s="13">
        <v>2</v>
      </c>
      <c r="AH219" s="10" t="s">
        <v>70</v>
      </c>
      <c r="AI219" s="10" t="e">
        <v>#VALUE!</v>
      </c>
      <c r="AJ21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19" s="11" t="s">
        <v>65</v>
      </c>
      <c r="AL219" s="10" t="s">
        <v>62</v>
      </c>
    </row>
    <row r="220" spans="1:38" ht="409.5" x14ac:dyDescent="0.75">
      <c r="A220" s="7">
        <f t="shared" si="3"/>
        <v>214</v>
      </c>
      <c r="B220" s="19" t="s">
        <v>49</v>
      </c>
      <c r="C220" s="10" t="s">
        <v>525</v>
      </c>
      <c r="D220" s="18" t="e">
        <v>#VALUE!</v>
      </c>
      <c r="E220" s="18" t="str">
        <f>+IF(OR(Tabla233[[#This Row],[Área/Dependencia]]="Subdirección de Sistemas Integrados",Tabla233[[#This Row],[Área/Dependencia]]="Subdirección de Recursos Tecnológicos"),"X","")</f>
        <v/>
      </c>
      <c r="F220" s="18" t="e">
        <f>+CONCATENATE(Tabla233[[#This Row],[Tipo de Proceso]],Tabla233[[#This Row],[Columna4]])</f>
        <v>#VALUE!</v>
      </c>
      <c r="G220" s="10" t="s">
        <v>526</v>
      </c>
      <c r="H220" s="10" t="s">
        <v>527</v>
      </c>
      <c r="I220" s="10" t="s">
        <v>53</v>
      </c>
      <c r="J220" s="10" t="s">
        <v>534</v>
      </c>
      <c r="K220" s="10"/>
      <c r="L220" s="10"/>
      <c r="M220" s="10" t="s">
        <v>55</v>
      </c>
      <c r="N220" s="20" t="s">
        <v>535</v>
      </c>
      <c r="O220" s="11" t="s">
        <v>65</v>
      </c>
      <c r="P220" s="10" t="s">
        <v>84</v>
      </c>
      <c r="Q220" s="10" t="s">
        <v>60</v>
      </c>
      <c r="R220" s="10" t="e">
        <v>#REF!</v>
      </c>
      <c r="S220" s="10" t="s">
        <v>61</v>
      </c>
      <c r="T220" s="10" t="s">
        <v>62</v>
      </c>
      <c r="U220" s="10" t="s">
        <v>77</v>
      </c>
      <c r="V220" s="11" t="s">
        <v>64</v>
      </c>
      <c r="W220" s="11" t="s">
        <v>65</v>
      </c>
      <c r="X220" s="11" t="s">
        <v>65</v>
      </c>
      <c r="Y220" s="10" t="s">
        <v>530</v>
      </c>
      <c r="Z220" s="10" t="s">
        <v>531</v>
      </c>
      <c r="AA220" s="10" t="s">
        <v>62</v>
      </c>
      <c r="AB220" s="10" t="s">
        <v>73</v>
      </c>
      <c r="AC220" s="13">
        <v>2</v>
      </c>
      <c r="AD220" s="13" t="e">
        <v>#DIV/0!</v>
      </c>
      <c r="AE220" s="13">
        <v>3</v>
      </c>
      <c r="AF220" s="13" t="e">
        <v>#DIV/0!</v>
      </c>
      <c r="AG220" s="13">
        <v>1</v>
      </c>
      <c r="AH220" s="10" t="s">
        <v>70</v>
      </c>
      <c r="AI220" s="10" t="e">
        <v>#VALUE!</v>
      </c>
      <c r="AJ22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20" s="11" t="s">
        <v>58</v>
      </c>
      <c r="AL220" s="10" t="s">
        <v>536</v>
      </c>
    </row>
    <row r="221" spans="1:38" ht="409.5" x14ac:dyDescent="0.75">
      <c r="A221" s="7">
        <f t="shared" si="3"/>
        <v>215</v>
      </c>
      <c r="B221" s="19" t="s">
        <v>49</v>
      </c>
      <c r="C221" s="10" t="s">
        <v>525</v>
      </c>
      <c r="D221" s="18" t="e">
        <v>#VALUE!</v>
      </c>
      <c r="E221" s="18" t="str">
        <f>+IF(OR(Tabla233[[#This Row],[Área/Dependencia]]="Subdirección de Sistemas Integrados",Tabla233[[#This Row],[Área/Dependencia]]="Subdirección de Recursos Tecnológicos"),"X","")</f>
        <v/>
      </c>
      <c r="F221" s="18" t="e">
        <f>+CONCATENATE(Tabla233[[#This Row],[Tipo de Proceso]],Tabla233[[#This Row],[Columna4]])</f>
        <v>#VALUE!</v>
      </c>
      <c r="G221" s="10" t="s">
        <v>526</v>
      </c>
      <c r="H221" s="10" t="s">
        <v>527</v>
      </c>
      <c r="I221" s="10" t="s">
        <v>53</v>
      </c>
      <c r="J221" s="10" t="s">
        <v>537</v>
      </c>
      <c r="K221" s="10"/>
      <c r="L221" s="10"/>
      <c r="M221" s="10" t="s">
        <v>55</v>
      </c>
      <c r="N221" s="20" t="s">
        <v>538</v>
      </c>
      <c r="O221" s="11" t="s">
        <v>58</v>
      </c>
      <c r="P221" s="10" t="s">
        <v>100</v>
      </c>
      <c r="Q221" s="10" t="s">
        <v>76</v>
      </c>
      <c r="R221" s="10" t="e">
        <v>#REF!</v>
      </c>
      <c r="S221" s="10" t="s">
        <v>61</v>
      </c>
      <c r="T221" s="10" t="s">
        <v>62</v>
      </c>
      <c r="U221" s="10" t="s">
        <v>63</v>
      </c>
      <c r="V221" s="11" t="s">
        <v>64</v>
      </c>
      <c r="W221" s="11" t="s">
        <v>65</v>
      </c>
      <c r="X221" s="11" t="s">
        <v>65</v>
      </c>
      <c r="Y221" s="10" t="s">
        <v>530</v>
      </c>
      <c r="Z221" s="10" t="s">
        <v>531</v>
      </c>
      <c r="AA221" s="10" t="s">
        <v>62</v>
      </c>
      <c r="AB221" s="10" t="s">
        <v>73</v>
      </c>
      <c r="AC221" s="13">
        <v>3</v>
      </c>
      <c r="AD221" s="13" t="e">
        <v>#DIV/0!</v>
      </c>
      <c r="AE221" s="13">
        <v>2</v>
      </c>
      <c r="AF221" s="13" t="e">
        <v>#DIV/0!</v>
      </c>
      <c r="AG221" s="13">
        <v>2</v>
      </c>
      <c r="AH221" s="10" t="s">
        <v>70</v>
      </c>
      <c r="AI221" s="10" t="e">
        <v>#VALUE!</v>
      </c>
      <c r="AJ22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21" s="11" t="s">
        <v>65</v>
      </c>
      <c r="AL221" s="10" t="s">
        <v>62</v>
      </c>
    </row>
    <row r="222" spans="1:38" ht="409.5" x14ac:dyDescent="0.75">
      <c r="A222" s="7">
        <f t="shared" si="3"/>
        <v>216</v>
      </c>
      <c r="B222" s="19" t="s">
        <v>49</v>
      </c>
      <c r="C222" s="10" t="s">
        <v>525</v>
      </c>
      <c r="D222" s="18" t="e">
        <v>#VALUE!</v>
      </c>
      <c r="E222" s="18" t="str">
        <f>+IF(OR(Tabla233[[#This Row],[Área/Dependencia]]="Subdirección de Sistemas Integrados",Tabla233[[#This Row],[Área/Dependencia]]="Subdirección de Recursos Tecnológicos"),"X","")</f>
        <v/>
      </c>
      <c r="F222" s="18" t="e">
        <f>+CONCATENATE(Tabla233[[#This Row],[Tipo de Proceso]],Tabla233[[#This Row],[Columna4]])</f>
        <v>#VALUE!</v>
      </c>
      <c r="G222" s="10" t="s">
        <v>526</v>
      </c>
      <c r="H222" s="10" t="s">
        <v>539</v>
      </c>
      <c r="I222" s="10" t="s">
        <v>53</v>
      </c>
      <c r="J222" s="10" t="s">
        <v>540</v>
      </c>
      <c r="K222" s="10"/>
      <c r="L222" s="10"/>
      <c r="M222" s="10" t="s">
        <v>56</v>
      </c>
      <c r="N222" s="20" t="s">
        <v>541</v>
      </c>
      <c r="O222" s="11" t="s">
        <v>542</v>
      </c>
      <c r="P222" s="10" t="s">
        <v>174</v>
      </c>
      <c r="Q222" s="10" t="s">
        <v>60</v>
      </c>
      <c r="R222" s="10" t="e">
        <v>#REF!</v>
      </c>
      <c r="S222" s="10" t="s">
        <v>58</v>
      </c>
      <c r="T222" s="10" t="s">
        <v>543</v>
      </c>
      <c r="U222" s="10" t="s">
        <v>148</v>
      </c>
      <c r="V222" s="11" t="s">
        <v>64</v>
      </c>
      <c r="W222" s="11" t="s">
        <v>65</v>
      </c>
      <c r="X222" s="11" t="s">
        <v>65</v>
      </c>
      <c r="Y222" s="10" t="s">
        <v>530</v>
      </c>
      <c r="Z222" s="10" t="s">
        <v>531</v>
      </c>
      <c r="AA222" s="10" t="s">
        <v>109</v>
      </c>
      <c r="AB222" s="10" t="s">
        <v>118</v>
      </c>
      <c r="AC222" s="13">
        <v>1</v>
      </c>
      <c r="AD222" s="13" t="e">
        <v>#DIV/0!</v>
      </c>
      <c r="AE222" s="13">
        <v>3</v>
      </c>
      <c r="AF222" s="13" t="e">
        <v>#DIV/0!</v>
      </c>
      <c r="AG222" s="13">
        <v>3</v>
      </c>
      <c r="AH222" s="10" t="s">
        <v>70</v>
      </c>
      <c r="AI222" s="10" t="e">
        <v>#VALUE!</v>
      </c>
      <c r="AJ22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22" s="11" t="s">
        <v>65</v>
      </c>
      <c r="AL222" s="10" t="s">
        <v>62</v>
      </c>
    </row>
    <row r="223" spans="1:38" ht="409.5" x14ac:dyDescent="0.75">
      <c r="A223" s="7">
        <f t="shared" si="3"/>
        <v>217</v>
      </c>
      <c r="B223" s="19" t="s">
        <v>49</v>
      </c>
      <c r="C223" s="10" t="s">
        <v>525</v>
      </c>
      <c r="D223" s="18" t="e">
        <v>#VALUE!</v>
      </c>
      <c r="E223" s="18" t="str">
        <f>+IF(OR(Tabla233[[#This Row],[Área/Dependencia]]="Subdirección de Sistemas Integrados",Tabla233[[#This Row],[Área/Dependencia]]="Subdirección de Recursos Tecnológicos"),"X","")</f>
        <v/>
      </c>
      <c r="F223" s="18" t="e">
        <f>+CONCATENATE(Tabla233[[#This Row],[Tipo de Proceso]],Tabla233[[#This Row],[Columna4]])</f>
        <v>#VALUE!</v>
      </c>
      <c r="G223" s="10" t="s">
        <v>526</v>
      </c>
      <c r="H223" s="10" t="s">
        <v>527</v>
      </c>
      <c r="I223" s="10" t="s">
        <v>53</v>
      </c>
      <c r="J223" s="10" t="s">
        <v>544</v>
      </c>
      <c r="K223" s="10"/>
      <c r="L223" s="10"/>
      <c r="M223" s="10" t="s">
        <v>56</v>
      </c>
      <c r="N223" s="20" t="s">
        <v>545</v>
      </c>
      <c r="O223" s="11" t="s">
        <v>542</v>
      </c>
      <c r="P223" s="10" t="s">
        <v>100</v>
      </c>
      <c r="Q223" s="10" t="s">
        <v>60</v>
      </c>
      <c r="R223" s="10" t="e">
        <v>#REF!</v>
      </c>
      <c r="S223" s="10" t="s">
        <v>61</v>
      </c>
      <c r="T223" s="10" t="s">
        <v>62</v>
      </c>
      <c r="U223" s="10" t="s">
        <v>97</v>
      </c>
      <c r="V223" s="11" t="s">
        <v>64</v>
      </c>
      <c r="W223" s="11" t="s">
        <v>65</v>
      </c>
      <c r="X223" s="11" t="s">
        <v>65</v>
      </c>
      <c r="Y223" s="10" t="s">
        <v>530</v>
      </c>
      <c r="Z223" s="10" t="s">
        <v>531</v>
      </c>
      <c r="AA223" s="10" t="s">
        <v>227</v>
      </c>
      <c r="AB223" s="10" t="s">
        <v>73</v>
      </c>
      <c r="AC223" s="13">
        <v>2</v>
      </c>
      <c r="AD223" s="13" t="e">
        <v>#DIV/0!</v>
      </c>
      <c r="AE223" s="13">
        <v>3</v>
      </c>
      <c r="AF223" s="13" t="e">
        <v>#DIV/0!</v>
      </c>
      <c r="AG223" s="13">
        <v>2</v>
      </c>
      <c r="AH223" s="10" t="s">
        <v>70</v>
      </c>
      <c r="AI223" s="10" t="e">
        <v>#VALUE!</v>
      </c>
      <c r="AJ22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23" s="11" t="s">
        <v>65</v>
      </c>
      <c r="AL223" s="10" t="s">
        <v>62</v>
      </c>
    </row>
    <row r="224" spans="1:38" ht="409.5" x14ac:dyDescent="0.75">
      <c r="A224" s="7">
        <f t="shared" si="3"/>
        <v>218</v>
      </c>
      <c r="B224" s="19" t="s">
        <v>49</v>
      </c>
      <c r="C224" s="10" t="s">
        <v>525</v>
      </c>
      <c r="D224" s="18" t="e">
        <v>#VALUE!</v>
      </c>
      <c r="E224" s="18" t="str">
        <f>+IF(OR(Tabla233[[#This Row],[Área/Dependencia]]="Subdirección de Sistemas Integrados",Tabla233[[#This Row],[Área/Dependencia]]="Subdirección de Recursos Tecnológicos"),"X","")</f>
        <v/>
      </c>
      <c r="F224" s="18" t="e">
        <f>+CONCATENATE(Tabla233[[#This Row],[Tipo de Proceso]],Tabla233[[#This Row],[Columna4]])</f>
        <v>#VALUE!</v>
      </c>
      <c r="G224" s="10" t="s">
        <v>526</v>
      </c>
      <c r="H224" s="10" t="s">
        <v>546</v>
      </c>
      <c r="I224" s="10" t="s">
        <v>53</v>
      </c>
      <c r="J224" s="10" t="s">
        <v>547</v>
      </c>
      <c r="K224" s="10"/>
      <c r="L224" s="10"/>
      <c r="M224" s="10" t="s">
        <v>56</v>
      </c>
      <c r="N224" s="20" t="s">
        <v>548</v>
      </c>
      <c r="O224" s="11" t="s">
        <v>542</v>
      </c>
      <c r="P224" s="10" t="s">
        <v>100</v>
      </c>
      <c r="Q224" s="10" t="s">
        <v>60</v>
      </c>
      <c r="R224" s="10" t="e">
        <v>#REF!</v>
      </c>
      <c r="S224" s="10" t="s">
        <v>61</v>
      </c>
      <c r="T224" s="10" t="s">
        <v>62</v>
      </c>
      <c r="U224" s="10" t="s">
        <v>97</v>
      </c>
      <c r="V224" s="11" t="s">
        <v>64</v>
      </c>
      <c r="W224" s="11" t="s">
        <v>65</v>
      </c>
      <c r="X224" s="11" t="s">
        <v>65</v>
      </c>
      <c r="Y224" s="10" t="s">
        <v>530</v>
      </c>
      <c r="Z224" s="10" t="s">
        <v>531</v>
      </c>
      <c r="AA224" s="10" t="s">
        <v>227</v>
      </c>
      <c r="AB224" s="10" t="s">
        <v>151</v>
      </c>
      <c r="AC224" s="13">
        <v>1</v>
      </c>
      <c r="AD224" s="13" t="e">
        <v>#DIV/0!</v>
      </c>
      <c r="AE224" s="13">
        <v>2</v>
      </c>
      <c r="AF224" s="13" t="e">
        <v>#DIV/0!</v>
      </c>
      <c r="AG224" s="13">
        <v>2</v>
      </c>
      <c r="AH224" s="10" t="s">
        <v>70</v>
      </c>
      <c r="AI224" s="10" t="e">
        <v>#VALUE!</v>
      </c>
      <c r="AJ22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24" s="11" t="s">
        <v>65</v>
      </c>
      <c r="AL224" s="10" t="s">
        <v>62</v>
      </c>
    </row>
    <row r="225" spans="1:38" ht="409.5" x14ac:dyDescent="0.75">
      <c r="A225" s="7">
        <f t="shared" si="3"/>
        <v>219</v>
      </c>
      <c r="B225" s="19" t="s">
        <v>49</v>
      </c>
      <c r="C225" s="10" t="s">
        <v>525</v>
      </c>
      <c r="D225" s="18" t="e">
        <v>#VALUE!</v>
      </c>
      <c r="E225" s="18" t="str">
        <f>+IF(OR(Tabla233[[#This Row],[Área/Dependencia]]="Subdirección de Sistemas Integrados",Tabla233[[#This Row],[Área/Dependencia]]="Subdirección de Recursos Tecnológicos"),"X","")</f>
        <v/>
      </c>
      <c r="F225" s="18" t="e">
        <f>+CONCATENATE(Tabla233[[#This Row],[Tipo de Proceso]],Tabla233[[#This Row],[Columna4]])</f>
        <v>#VALUE!</v>
      </c>
      <c r="G225" s="10" t="s">
        <v>526</v>
      </c>
      <c r="H225" s="10" t="s">
        <v>527</v>
      </c>
      <c r="I225" s="10" t="s">
        <v>53</v>
      </c>
      <c r="J225" s="10" t="s">
        <v>549</v>
      </c>
      <c r="K225" s="10"/>
      <c r="L225" s="10"/>
      <c r="M225" s="10" t="s">
        <v>279</v>
      </c>
      <c r="N225" s="20" t="s">
        <v>550</v>
      </c>
      <c r="O225" s="11" t="s">
        <v>542</v>
      </c>
      <c r="P225" s="10" t="s">
        <v>100</v>
      </c>
      <c r="Q225" s="10" t="s">
        <v>60</v>
      </c>
      <c r="R225" s="10" t="e">
        <v>#REF!</v>
      </c>
      <c r="S225" s="10" t="s">
        <v>58</v>
      </c>
      <c r="T225" s="10" t="s">
        <v>551</v>
      </c>
      <c r="U225" s="10" t="s">
        <v>148</v>
      </c>
      <c r="V225" s="11" t="s">
        <v>64</v>
      </c>
      <c r="W225" s="11" t="s">
        <v>65</v>
      </c>
      <c r="X225" s="11" t="s">
        <v>65</v>
      </c>
      <c r="Y225" s="10" t="s">
        <v>530</v>
      </c>
      <c r="Z225" s="10" t="s">
        <v>531</v>
      </c>
      <c r="AA225" s="10" t="s">
        <v>68</v>
      </c>
      <c r="AB225" s="10" t="s">
        <v>62</v>
      </c>
      <c r="AC225" s="13">
        <v>3</v>
      </c>
      <c r="AD225" s="13" t="e">
        <v>#DIV/0!</v>
      </c>
      <c r="AE225" s="13">
        <v>3</v>
      </c>
      <c r="AF225" s="13" t="e">
        <v>#DIV/0!</v>
      </c>
      <c r="AG225" s="13">
        <v>3</v>
      </c>
      <c r="AH225" s="10" t="s">
        <v>70</v>
      </c>
      <c r="AI225" s="10" t="e">
        <v>#VALUE!</v>
      </c>
      <c r="AJ22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225" s="11" t="s">
        <v>65</v>
      </c>
      <c r="AL225" s="10" t="s">
        <v>62</v>
      </c>
    </row>
    <row r="226" spans="1:38" ht="409.5" x14ac:dyDescent="0.75">
      <c r="A226" s="7">
        <f t="shared" si="3"/>
        <v>220</v>
      </c>
      <c r="B226" s="19" t="s">
        <v>49</v>
      </c>
      <c r="C226" s="10" t="s">
        <v>525</v>
      </c>
      <c r="D226" s="18" t="e">
        <v>#VALUE!</v>
      </c>
      <c r="E226" s="18" t="str">
        <f>+IF(OR(Tabla233[[#This Row],[Área/Dependencia]]="Subdirección de Sistemas Integrados",Tabla233[[#This Row],[Área/Dependencia]]="Subdirección de Recursos Tecnológicos"),"X","")</f>
        <v/>
      </c>
      <c r="F226" s="18" t="e">
        <f>+CONCATENATE(Tabla233[[#This Row],[Tipo de Proceso]],Tabla233[[#This Row],[Columna4]])</f>
        <v>#VALUE!</v>
      </c>
      <c r="G226" s="10" t="s">
        <v>526</v>
      </c>
      <c r="H226" s="10" t="s">
        <v>527</v>
      </c>
      <c r="I226" s="10" t="s">
        <v>53</v>
      </c>
      <c r="J226" s="10" t="s">
        <v>552</v>
      </c>
      <c r="K226" s="10"/>
      <c r="L226" s="10"/>
      <c r="M226" s="10" t="s">
        <v>56</v>
      </c>
      <c r="N226" s="20" t="s">
        <v>553</v>
      </c>
      <c r="O226" s="11" t="s">
        <v>542</v>
      </c>
      <c r="P226" s="10" t="s">
        <v>100</v>
      </c>
      <c r="Q226" s="10" t="s">
        <v>60</v>
      </c>
      <c r="R226" s="10" t="e">
        <v>#REF!</v>
      </c>
      <c r="S226" s="10" t="s">
        <v>61</v>
      </c>
      <c r="T226" s="10" t="s">
        <v>62</v>
      </c>
      <c r="U226" s="10" t="s">
        <v>97</v>
      </c>
      <c r="V226" s="11" t="s">
        <v>64</v>
      </c>
      <c r="W226" s="11" t="s">
        <v>65</v>
      </c>
      <c r="X226" s="11" t="s">
        <v>65</v>
      </c>
      <c r="Y226" s="10" t="s">
        <v>530</v>
      </c>
      <c r="Z226" s="10" t="s">
        <v>531</v>
      </c>
      <c r="AA226" s="10" t="s">
        <v>227</v>
      </c>
      <c r="AB226" s="10" t="s">
        <v>118</v>
      </c>
      <c r="AC226" s="13">
        <v>2</v>
      </c>
      <c r="AD226" s="13" t="e">
        <v>#DIV/0!</v>
      </c>
      <c r="AE226" s="13">
        <v>2</v>
      </c>
      <c r="AF226" s="13" t="e">
        <v>#DIV/0!</v>
      </c>
      <c r="AG226" s="13">
        <v>2</v>
      </c>
      <c r="AH226" s="10" t="s">
        <v>70</v>
      </c>
      <c r="AI226" s="10" t="e">
        <v>#VALUE!</v>
      </c>
      <c r="AJ22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26" s="11" t="s">
        <v>65</v>
      </c>
      <c r="AL226" s="10" t="s">
        <v>62</v>
      </c>
    </row>
    <row r="227" spans="1:38" ht="409.5" x14ac:dyDescent="0.75">
      <c r="A227" s="7">
        <f t="shared" si="3"/>
        <v>221</v>
      </c>
      <c r="B227" s="19" t="s">
        <v>49</v>
      </c>
      <c r="C227" s="10" t="s">
        <v>525</v>
      </c>
      <c r="D227" s="18" t="e">
        <v>#VALUE!</v>
      </c>
      <c r="E227" s="18" t="str">
        <f>+IF(OR(Tabla233[[#This Row],[Área/Dependencia]]="Subdirección de Sistemas Integrados",Tabla233[[#This Row],[Área/Dependencia]]="Subdirección de Recursos Tecnológicos"),"X","")</f>
        <v/>
      </c>
      <c r="F227" s="18" t="e">
        <f>+CONCATENATE(Tabla233[[#This Row],[Tipo de Proceso]],Tabla233[[#This Row],[Columna4]])</f>
        <v>#VALUE!</v>
      </c>
      <c r="G227" s="10" t="s">
        <v>526</v>
      </c>
      <c r="H227" s="10" t="s">
        <v>554</v>
      </c>
      <c r="I227" s="10" t="s">
        <v>53</v>
      </c>
      <c r="J227" s="10" t="s">
        <v>555</v>
      </c>
      <c r="K227" s="10"/>
      <c r="L227" s="10"/>
      <c r="M227" s="10" t="s">
        <v>55</v>
      </c>
      <c r="N227" s="20" t="s">
        <v>556</v>
      </c>
      <c r="O227" s="11" t="s">
        <v>58</v>
      </c>
      <c r="P227" s="10" t="s">
        <v>174</v>
      </c>
      <c r="Q227" s="10" t="s">
        <v>281</v>
      </c>
      <c r="R227" s="10" t="e">
        <v>#REF!</v>
      </c>
      <c r="S227" s="10" t="s">
        <v>61</v>
      </c>
      <c r="T227" s="10" t="s">
        <v>62</v>
      </c>
      <c r="U227" s="10" t="s">
        <v>63</v>
      </c>
      <c r="V227" s="11" t="s">
        <v>64</v>
      </c>
      <c r="W227" s="11" t="s">
        <v>65</v>
      </c>
      <c r="X227" s="11" t="s">
        <v>65</v>
      </c>
      <c r="Y227" s="10" t="s">
        <v>530</v>
      </c>
      <c r="Z227" s="10" t="s">
        <v>531</v>
      </c>
      <c r="AA227" s="10" t="s">
        <v>62</v>
      </c>
      <c r="AB227" s="10" t="s">
        <v>69</v>
      </c>
      <c r="AC227" s="13">
        <v>1</v>
      </c>
      <c r="AD227" s="13" t="e">
        <v>#DIV/0!</v>
      </c>
      <c r="AE227" s="13">
        <v>3</v>
      </c>
      <c r="AF227" s="13" t="e">
        <v>#DIV/0!</v>
      </c>
      <c r="AG227" s="13">
        <v>2</v>
      </c>
      <c r="AH227" s="10" t="s">
        <v>70</v>
      </c>
      <c r="AI227" s="10" t="e">
        <v>#VALUE!</v>
      </c>
      <c r="AJ22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27" s="11" t="s">
        <v>65</v>
      </c>
      <c r="AL227" s="10" t="s">
        <v>62</v>
      </c>
    </row>
    <row r="228" spans="1:38" ht="409.5" x14ac:dyDescent="0.75">
      <c r="A228" s="7">
        <f t="shared" si="3"/>
        <v>222</v>
      </c>
      <c r="B228" s="19" t="s">
        <v>49</v>
      </c>
      <c r="C228" s="10" t="s">
        <v>525</v>
      </c>
      <c r="D228" s="18" t="e">
        <v>#VALUE!</v>
      </c>
      <c r="E228" s="18" t="str">
        <f>+IF(OR(Tabla233[[#This Row],[Área/Dependencia]]="Subdirección de Sistemas Integrados",Tabla233[[#This Row],[Área/Dependencia]]="Subdirección de Recursos Tecnológicos"),"X","")</f>
        <v/>
      </c>
      <c r="F228" s="18" t="e">
        <f>+CONCATENATE(Tabla233[[#This Row],[Tipo de Proceso]],Tabla233[[#This Row],[Columna4]])</f>
        <v>#VALUE!</v>
      </c>
      <c r="G228" s="10" t="s">
        <v>526</v>
      </c>
      <c r="H228" s="10" t="s">
        <v>527</v>
      </c>
      <c r="I228" s="10" t="s">
        <v>53</v>
      </c>
      <c r="J228" s="10" t="s">
        <v>557</v>
      </c>
      <c r="K228" s="10"/>
      <c r="L228" s="10"/>
      <c r="M228" s="10" t="s">
        <v>55</v>
      </c>
      <c r="N228" s="20" t="s">
        <v>558</v>
      </c>
      <c r="O228" s="11" t="s">
        <v>58</v>
      </c>
      <c r="P228" s="10" t="s">
        <v>59</v>
      </c>
      <c r="Q228" s="10" t="s">
        <v>76</v>
      </c>
      <c r="R228" s="10" t="e">
        <v>#REF!</v>
      </c>
      <c r="S228" s="10" t="s">
        <v>61</v>
      </c>
      <c r="T228" s="10" t="s">
        <v>62</v>
      </c>
      <c r="U228" s="10" t="s">
        <v>97</v>
      </c>
      <c r="V228" s="11" t="s">
        <v>64</v>
      </c>
      <c r="W228" s="11" t="s">
        <v>65</v>
      </c>
      <c r="X228" s="11" t="s">
        <v>65</v>
      </c>
      <c r="Y228" s="10" t="s">
        <v>530</v>
      </c>
      <c r="Z228" s="10" t="s">
        <v>531</v>
      </c>
      <c r="AA228" s="10" t="s">
        <v>62</v>
      </c>
      <c r="AB228" s="10" t="s">
        <v>73</v>
      </c>
      <c r="AC228" s="13">
        <v>2</v>
      </c>
      <c r="AD228" s="13" t="e">
        <v>#DIV/0!</v>
      </c>
      <c r="AE228" s="13">
        <v>3</v>
      </c>
      <c r="AF228" s="13" t="e">
        <v>#DIV/0!</v>
      </c>
      <c r="AG228" s="13">
        <v>2</v>
      </c>
      <c r="AH228" s="10" t="s">
        <v>70</v>
      </c>
      <c r="AI228" s="10" t="e">
        <v>#VALUE!</v>
      </c>
      <c r="AJ22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28" s="11" t="s">
        <v>65</v>
      </c>
      <c r="AL228" s="10" t="s">
        <v>62</v>
      </c>
    </row>
    <row r="229" spans="1:38" ht="409.5" x14ac:dyDescent="0.75">
      <c r="A229" s="7">
        <f t="shared" si="3"/>
        <v>223</v>
      </c>
      <c r="B229" s="19" t="s">
        <v>49</v>
      </c>
      <c r="C229" s="10" t="s">
        <v>525</v>
      </c>
      <c r="D229" s="18" t="e">
        <v>#VALUE!</v>
      </c>
      <c r="E229" s="18" t="str">
        <f>+IF(OR(Tabla233[[#This Row],[Área/Dependencia]]="Subdirección de Sistemas Integrados",Tabla233[[#This Row],[Área/Dependencia]]="Subdirección de Recursos Tecnológicos"),"X","")</f>
        <v/>
      </c>
      <c r="F229" s="18" t="e">
        <f>+CONCATENATE(Tabla233[[#This Row],[Tipo de Proceso]],Tabla233[[#This Row],[Columna4]])</f>
        <v>#VALUE!</v>
      </c>
      <c r="G229" s="10" t="s">
        <v>526</v>
      </c>
      <c r="H229" s="10" t="s">
        <v>546</v>
      </c>
      <c r="I229" s="10" t="s">
        <v>53</v>
      </c>
      <c r="J229" s="10" t="s">
        <v>559</v>
      </c>
      <c r="K229" s="10"/>
      <c r="L229" s="10"/>
      <c r="M229" s="10" t="s">
        <v>250</v>
      </c>
      <c r="N229" s="20" t="s">
        <v>560</v>
      </c>
      <c r="O229" s="11" t="s">
        <v>238</v>
      </c>
      <c r="P229" s="10" t="s">
        <v>84</v>
      </c>
      <c r="Q229" s="10" t="s">
        <v>60</v>
      </c>
      <c r="R229" s="10" t="e">
        <v>#REF!</v>
      </c>
      <c r="S229" s="10" t="s">
        <v>61</v>
      </c>
      <c r="T229" s="10" t="s">
        <v>62</v>
      </c>
      <c r="U229" s="10" t="s">
        <v>97</v>
      </c>
      <c r="V229" s="11" t="s">
        <v>64</v>
      </c>
      <c r="W229" s="11" t="s">
        <v>65</v>
      </c>
      <c r="X229" s="11" t="s">
        <v>65</v>
      </c>
      <c r="Y229" s="10" t="s">
        <v>530</v>
      </c>
      <c r="Z229" s="10" t="s">
        <v>531</v>
      </c>
      <c r="AA229" s="10" t="s">
        <v>561</v>
      </c>
      <c r="AB229" s="10" t="s">
        <v>62</v>
      </c>
      <c r="AC229" s="13">
        <v>1</v>
      </c>
      <c r="AD229" s="13" t="e">
        <v>#DIV/0!</v>
      </c>
      <c r="AE229" s="13">
        <v>2</v>
      </c>
      <c r="AF229" s="13" t="e">
        <v>#DIV/0!</v>
      </c>
      <c r="AG229" s="13">
        <v>2</v>
      </c>
      <c r="AH229" s="10" t="s">
        <v>70</v>
      </c>
      <c r="AI229" s="10" t="e">
        <v>#VALUE!</v>
      </c>
      <c r="AJ22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29" s="11" t="s">
        <v>65</v>
      </c>
      <c r="AL229" s="10" t="s">
        <v>62</v>
      </c>
    </row>
    <row r="230" spans="1:38" ht="409.5" x14ac:dyDescent="0.75">
      <c r="A230" s="7">
        <f t="shared" si="3"/>
        <v>224</v>
      </c>
      <c r="B230" s="19" t="s">
        <v>49</v>
      </c>
      <c r="C230" s="10" t="s">
        <v>525</v>
      </c>
      <c r="D230" s="18" t="e">
        <v>#VALUE!</v>
      </c>
      <c r="E230" s="18" t="str">
        <f>+IF(OR(Tabla233[[#This Row],[Área/Dependencia]]="Subdirección de Sistemas Integrados",Tabla233[[#This Row],[Área/Dependencia]]="Subdirección de Recursos Tecnológicos"),"X","")</f>
        <v/>
      </c>
      <c r="F230" s="18" t="e">
        <f>+CONCATENATE(Tabla233[[#This Row],[Tipo de Proceso]],Tabla233[[#This Row],[Columna4]])</f>
        <v>#VALUE!</v>
      </c>
      <c r="G230" s="10" t="s">
        <v>526</v>
      </c>
      <c r="H230" s="10" t="s">
        <v>527</v>
      </c>
      <c r="I230" s="10" t="s">
        <v>53</v>
      </c>
      <c r="J230" s="10" t="s">
        <v>562</v>
      </c>
      <c r="K230" s="10"/>
      <c r="L230" s="10"/>
      <c r="M230" s="10" t="s">
        <v>55</v>
      </c>
      <c r="N230" s="20" t="s">
        <v>548</v>
      </c>
      <c r="O230" s="11" t="s">
        <v>58</v>
      </c>
      <c r="P230" s="10" t="s">
        <v>100</v>
      </c>
      <c r="Q230" s="10" t="s">
        <v>60</v>
      </c>
      <c r="R230" s="10" t="e">
        <v>#REF!</v>
      </c>
      <c r="S230" s="10" t="s">
        <v>61</v>
      </c>
      <c r="T230" s="10" t="s">
        <v>62</v>
      </c>
      <c r="U230" s="10" t="s">
        <v>97</v>
      </c>
      <c r="V230" s="11" t="s">
        <v>64</v>
      </c>
      <c r="W230" s="11" t="s">
        <v>65</v>
      </c>
      <c r="X230" s="11" t="s">
        <v>65</v>
      </c>
      <c r="Y230" s="10" t="s">
        <v>530</v>
      </c>
      <c r="Z230" s="10" t="s">
        <v>531</v>
      </c>
      <c r="AA230" s="10" t="s">
        <v>62</v>
      </c>
      <c r="AB230" s="10" t="s">
        <v>73</v>
      </c>
      <c r="AC230" s="13">
        <v>2</v>
      </c>
      <c r="AD230" s="13" t="e">
        <v>#DIV/0!</v>
      </c>
      <c r="AE230" s="13">
        <v>3</v>
      </c>
      <c r="AF230" s="13" t="e">
        <v>#DIV/0!</v>
      </c>
      <c r="AG230" s="13">
        <v>2</v>
      </c>
      <c r="AH230" s="10" t="s">
        <v>70</v>
      </c>
      <c r="AI230" s="10" t="e">
        <v>#VALUE!</v>
      </c>
      <c r="AJ23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30" s="11" t="s">
        <v>65</v>
      </c>
      <c r="AL230" s="10" t="s">
        <v>62</v>
      </c>
    </row>
    <row r="231" spans="1:38" ht="409.5" x14ac:dyDescent="0.75">
      <c r="A231" s="7">
        <f t="shared" si="3"/>
        <v>225</v>
      </c>
      <c r="B231" s="19" t="s">
        <v>49</v>
      </c>
      <c r="C231" s="10" t="s">
        <v>525</v>
      </c>
      <c r="D231" s="18" t="e">
        <v>#VALUE!</v>
      </c>
      <c r="E231" s="18" t="str">
        <f>+IF(OR(Tabla233[[#This Row],[Área/Dependencia]]="Subdirección de Sistemas Integrados",Tabla233[[#This Row],[Área/Dependencia]]="Subdirección de Recursos Tecnológicos"),"X","")</f>
        <v/>
      </c>
      <c r="F231" s="18" t="e">
        <f>+CONCATENATE(Tabla233[[#This Row],[Tipo de Proceso]],Tabla233[[#This Row],[Columna4]])</f>
        <v>#VALUE!</v>
      </c>
      <c r="G231" s="10" t="s">
        <v>526</v>
      </c>
      <c r="H231" s="10" t="s">
        <v>527</v>
      </c>
      <c r="I231" s="10" t="s">
        <v>53</v>
      </c>
      <c r="J231" s="10" t="s">
        <v>563</v>
      </c>
      <c r="K231" s="10"/>
      <c r="L231" s="10"/>
      <c r="M231" s="10" t="s">
        <v>56</v>
      </c>
      <c r="N231" s="20" t="s">
        <v>564</v>
      </c>
      <c r="O231" s="11" t="s">
        <v>238</v>
      </c>
      <c r="P231" s="10" t="s">
        <v>84</v>
      </c>
      <c r="Q231" s="10" t="s">
        <v>60</v>
      </c>
      <c r="R231" s="10" t="e">
        <v>#REF!</v>
      </c>
      <c r="S231" s="10" t="s">
        <v>61</v>
      </c>
      <c r="T231" s="10" t="s">
        <v>62</v>
      </c>
      <c r="U231" s="10" t="s">
        <v>97</v>
      </c>
      <c r="V231" s="11" t="s">
        <v>64</v>
      </c>
      <c r="W231" s="11" t="s">
        <v>65</v>
      </c>
      <c r="X231" s="11" t="s">
        <v>65</v>
      </c>
      <c r="Y231" s="10" t="s">
        <v>530</v>
      </c>
      <c r="Z231" s="10" t="s">
        <v>531</v>
      </c>
      <c r="AA231" s="10" t="s">
        <v>227</v>
      </c>
      <c r="AB231" s="10" t="s">
        <v>151</v>
      </c>
      <c r="AC231" s="13">
        <v>1</v>
      </c>
      <c r="AD231" s="13" t="e">
        <v>#DIV/0!</v>
      </c>
      <c r="AE231" s="13">
        <v>3</v>
      </c>
      <c r="AF231" s="13" t="e">
        <v>#DIV/0!</v>
      </c>
      <c r="AG231" s="13">
        <v>2</v>
      </c>
      <c r="AH231" s="10" t="s">
        <v>70</v>
      </c>
      <c r="AI231" s="10" t="e">
        <v>#VALUE!</v>
      </c>
      <c r="AJ23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31" s="11" t="s">
        <v>65</v>
      </c>
      <c r="AL231" s="10" t="s">
        <v>62</v>
      </c>
    </row>
    <row r="232" spans="1:38" ht="409.5" x14ac:dyDescent="0.75">
      <c r="A232" s="7">
        <f t="shared" si="3"/>
        <v>226</v>
      </c>
      <c r="B232" s="19" t="s">
        <v>49</v>
      </c>
      <c r="C232" s="10" t="s">
        <v>525</v>
      </c>
      <c r="D232" s="18" t="e">
        <v>#VALUE!</v>
      </c>
      <c r="E232" s="18" t="str">
        <f>+IF(OR(Tabla233[[#This Row],[Área/Dependencia]]="Subdirección de Sistemas Integrados",Tabla233[[#This Row],[Área/Dependencia]]="Subdirección de Recursos Tecnológicos"),"X","")</f>
        <v/>
      </c>
      <c r="F232" s="18" t="e">
        <f>+CONCATENATE(Tabla233[[#This Row],[Tipo de Proceso]],Tabla233[[#This Row],[Columna4]])</f>
        <v>#VALUE!</v>
      </c>
      <c r="G232" s="10" t="s">
        <v>526</v>
      </c>
      <c r="H232" s="10" t="s">
        <v>554</v>
      </c>
      <c r="I232" s="10" t="s">
        <v>53</v>
      </c>
      <c r="J232" s="10" t="s">
        <v>454</v>
      </c>
      <c r="K232" s="10"/>
      <c r="L232" s="10"/>
      <c r="M232" s="10" t="s">
        <v>56</v>
      </c>
      <c r="N232" s="20" t="s">
        <v>565</v>
      </c>
      <c r="O232" s="11" t="s">
        <v>58</v>
      </c>
      <c r="P232" s="10" t="s">
        <v>174</v>
      </c>
      <c r="Q232" s="10" t="s">
        <v>60</v>
      </c>
      <c r="R232" s="10" t="e">
        <v>#REF!</v>
      </c>
      <c r="S232" s="10" t="s">
        <v>61</v>
      </c>
      <c r="T232" s="10" t="s">
        <v>62</v>
      </c>
      <c r="U232" s="10" t="s">
        <v>97</v>
      </c>
      <c r="V232" s="11" t="s">
        <v>64</v>
      </c>
      <c r="W232" s="11" t="s">
        <v>65</v>
      </c>
      <c r="X232" s="11" t="s">
        <v>65</v>
      </c>
      <c r="Y232" s="10" t="s">
        <v>530</v>
      </c>
      <c r="Z232" s="10" t="s">
        <v>531</v>
      </c>
      <c r="AA232" s="10" t="s">
        <v>109</v>
      </c>
      <c r="AB232" s="10" t="s">
        <v>118</v>
      </c>
      <c r="AC232" s="13">
        <v>1</v>
      </c>
      <c r="AD232" s="13" t="e">
        <v>#DIV/0!</v>
      </c>
      <c r="AE232" s="13">
        <v>3</v>
      </c>
      <c r="AF232" s="13" t="e">
        <v>#DIV/0!</v>
      </c>
      <c r="AG232" s="13">
        <v>2</v>
      </c>
      <c r="AH232" s="10" t="s">
        <v>70</v>
      </c>
      <c r="AI232" s="10" t="e">
        <v>#VALUE!</v>
      </c>
      <c r="AJ23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32" s="11" t="s">
        <v>65</v>
      </c>
      <c r="AL232" s="10" t="s">
        <v>62</v>
      </c>
    </row>
    <row r="233" spans="1:38" ht="409.5" x14ac:dyDescent="0.75">
      <c r="A233" s="7">
        <f t="shared" si="3"/>
        <v>227</v>
      </c>
      <c r="B233" s="19" t="s">
        <v>49</v>
      </c>
      <c r="C233" s="10" t="s">
        <v>525</v>
      </c>
      <c r="D233" s="18" t="e">
        <v>#VALUE!</v>
      </c>
      <c r="E233" s="18" t="str">
        <f>+IF(OR(Tabla233[[#This Row],[Área/Dependencia]]="Subdirección de Sistemas Integrados",Tabla233[[#This Row],[Área/Dependencia]]="Subdirección de Recursos Tecnológicos"),"X","")</f>
        <v/>
      </c>
      <c r="F233" s="18" t="e">
        <f>+CONCATENATE(Tabla233[[#This Row],[Tipo de Proceso]],Tabla233[[#This Row],[Columna4]])</f>
        <v>#VALUE!</v>
      </c>
      <c r="G233" s="10" t="s">
        <v>526</v>
      </c>
      <c r="H233" s="10" t="s">
        <v>554</v>
      </c>
      <c r="I233" s="10" t="s">
        <v>53</v>
      </c>
      <c r="J233" s="10" t="s">
        <v>566</v>
      </c>
      <c r="K233" s="10"/>
      <c r="L233" s="10"/>
      <c r="M233" s="10" t="s">
        <v>55</v>
      </c>
      <c r="N233" s="20" t="s">
        <v>567</v>
      </c>
      <c r="O233" s="11" t="s">
        <v>58</v>
      </c>
      <c r="P233" s="10" t="s">
        <v>100</v>
      </c>
      <c r="Q233" s="10" t="s">
        <v>60</v>
      </c>
      <c r="R233" s="10" t="e">
        <v>#REF!</v>
      </c>
      <c r="S233" s="10" t="s">
        <v>61</v>
      </c>
      <c r="T233" s="10" t="s">
        <v>62</v>
      </c>
      <c r="U233" s="10" t="s">
        <v>63</v>
      </c>
      <c r="V233" s="11" t="s">
        <v>64</v>
      </c>
      <c r="W233" s="11" t="s">
        <v>65</v>
      </c>
      <c r="X233" s="11" t="s">
        <v>65</v>
      </c>
      <c r="Y233" s="10" t="s">
        <v>530</v>
      </c>
      <c r="Z233" s="10" t="s">
        <v>531</v>
      </c>
      <c r="AA233" s="10" t="s">
        <v>62</v>
      </c>
      <c r="AB233" s="10" t="s">
        <v>118</v>
      </c>
      <c r="AC233" s="13">
        <v>1</v>
      </c>
      <c r="AD233" s="13" t="e">
        <v>#DIV/0!</v>
      </c>
      <c r="AE233" s="13">
        <v>3</v>
      </c>
      <c r="AF233" s="13" t="e">
        <v>#DIV/0!</v>
      </c>
      <c r="AG233" s="13">
        <v>2</v>
      </c>
      <c r="AH233" s="10" t="s">
        <v>70</v>
      </c>
      <c r="AI233" s="10" t="e">
        <v>#VALUE!</v>
      </c>
      <c r="AJ23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33" s="11" t="s">
        <v>65</v>
      </c>
      <c r="AL233" s="10" t="s">
        <v>62</v>
      </c>
    </row>
    <row r="234" spans="1:38" ht="409.5" x14ac:dyDescent="0.75">
      <c r="A234" s="7">
        <f t="shared" si="3"/>
        <v>228</v>
      </c>
      <c r="B234" s="19" t="s">
        <v>49</v>
      </c>
      <c r="C234" s="10" t="s">
        <v>525</v>
      </c>
      <c r="D234" s="18" t="e">
        <v>#VALUE!</v>
      </c>
      <c r="E234" s="18" t="str">
        <f>+IF(OR(Tabla233[[#This Row],[Área/Dependencia]]="Subdirección de Sistemas Integrados",Tabla233[[#This Row],[Área/Dependencia]]="Subdirección de Recursos Tecnológicos"),"X","")</f>
        <v/>
      </c>
      <c r="F234" s="18" t="e">
        <f>+CONCATENATE(Tabla233[[#This Row],[Tipo de Proceso]],Tabla233[[#This Row],[Columna4]])</f>
        <v>#VALUE!</v>
      </c>
      <c r="G234" s="10" t="s">
        <v>526</v>
      </c>
      <c r="H234" s="10" t="s">
        <v>62</v>
      </c>
      <c r="I234" s="10" t="s">
        <v>53</v>
      </c>
      <c r="J234" s="10" t="s">
        <v>568</v>
      </c>
      <c r="K234" s="10"/>
      <c r="L234" s="10"/>
      <c r="M234" s="10" t="s">
        <v>55</v>
      </c>
      <c r="N234" s="20" t="s">
        <v>569</v>
      </c>
      <c r="O234" s="11" t="s">
        <v>58</v>
      </c>
      <c r="P234" s="10" t="s">
        <v>174</v>
      </c>
      <c r="Q234" s="10" t="s">
        <v>76</v>
      </c>
      <c r="R234" s="10" t="e">
        <v>#REF!</v>
      </c>
      <c r="S234" s="10" t="s">
        <v>61</v>
      </c>
      <c r="T234" s="10" t="s">
        <v>62</v>
      </c>
      <c r="U234" s="10" t="s">
        <v>63</v>
      </c>
      <c r="V234" s="11" t="s">
        <v>64</v>
      </c>
      <c r="W234" s="11" t="s">
        <v>65</v>
      </c>
      <c r="X234" s="11" t="s">
        <v>65</v>
      </c>
      <c r="Y234" s="10" t="s">
        <v>530</v>
      </c>
      <c r="Z234" s="10" t="s">
        <v>531</v>
      </c>
      <c r="AA234" s="10" t="s">
        <v>62</v>
      </c>
      <c r="AB234" s="10" t="s">
        <v>73</v>
      </c>
      <c r="AC234" s="13">
        <v>3</v>
      </c>
      <c r="AD234" s="13" t="e">
        <v>#DIV/0!</v>
      </c>
      <c r="AE234" s="13">
        <v>3</v>
      </c>
      <c r="AF234" s="13" t="e">
        <v>#DIV/0!</v>
      </c>
      <c r="AG234" s="13">
        <v>2</v>
      </c>
      <c r="AH234" s="10" t="s">
        <v>70</v>
      </c>
      <c r="AI234" s="10" t="e">
        <v>#VALUE!</v>
      </c>
      <c r="AJ23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234" s="11" t="s">
        <v>65</v>
      </c>
      <c r="AL234" s="10" t="s">
        <v>62</v>
      </c>
    </row>
    <row r="235" spans="1:38" ht="409.5" x14ac:dyDescent="0.75">
      <c r="A235" s="7">
        <f t="shared" si="3"/>
        <v>229</v>
      </c>
      <c r="B235" s="19" t="s">
        <v>49</v>
      </c>
      <c r="C235" s="10" t="s">
        <v>570</v>
      </c>
      <c r="D235" s="18" t="e">
        <v>#VALUE!</v>
      </c>
      <c r="E235" s="18" t="str">
        <f>+IF(OR(Tabla233[[#This Row],[Área/Dependencia]]="Subdirección de Sistemas Integrados",Tabla233[[#This Row],[Área/Dependencia]]="Subdirección de Recursos Tecnológicos"),"X","")</f>
        <v/>
      </c>
      <c r="F235" s="18" t="e">
        <f>+CONCATENATE(Tabla233[[#This Row],[Tipo de Proceso]],Tabla233[[#This Row],[Columna4]])</f>
        <v>#VALUE!</v>
      </c>
      <c r="G235" s="10" t="s">
        <v>571</v>
      </c>
      <c r="H235" s="10" t="s">
        <v>572</v>
      </c>
      <c r="I235" s="10" t="s">
        <v>53</v>
      </c>
      <c r="J235" s="10" t="s">
        <v>573</v>
      </c>
      <c r="K235" s="10"/>
      <c r="L235" s="10"/>
      <c r="M235" s="10" t="s">
        <v>56</v>
      </c>
      <c r="N235" s="20" t="s">
        <v>574</v>
      </c>
      <c r="O235" s="11" t="s">
        <v>58</v>
      </c>
      <c r="P235" s="10" t="s">
        <v>100</v>
      </c>
      <c r="Q235" s="10" t="s">
        <v>60</v>
      </c>
      <c r="R235" s="10" t="e">
        <v>#REF!</v>
      </c>
      <c r="S235" s="10" t="s">
        <v>61</v>
      </c>
      <c r="T235" s="10" t="s">
        <v>62</v>
      </c>
      <c r="U235" s="10" t="s">
        <v>77</v>
      </c>
      <c r="V235" s="11" t="s">
        <v>64</v>
      </c>
      <c r="W235" s="11" t="s">
        <v>65</v>
      </c>
      <c r="X235" s="11" t="s">
        <v>65</v>
      </c>
      <c r="Y235" s="10" t="s">
        <v>85</v>
      </c>
      <c r="Z235" s="10" t="s">
        <v>575</v>
      </c>
      <c r="AA235" s="10" t="s">
        <v>109</v>
      </c>
      <c r="AB235" s="10" t="s">
        <v>73</v>
      </c>
      <c r="AC235" s="13">
        <v>1</v>
      </c>
      <c r="AD235" s="13" t="e">
        <v>#DIV/0!</v>
      </c>
      <c r="AE235" s="13">
        <v>1</v>
      </c>
      <c r="AF235" s="13" t="e">
        <v>#DIV/0!</v>
      </c>
      <c r="AG235" s="13">
        <v>1</v>
      </c>
      <c r="AH235" s="10" t="s">
        <v>70</v>
      </c>
      <c r="AI235" s="10" t="e">
        <v>#VALUE!</v>
      </c>
      <c r="AJ23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35" s="11" t="s">
        <v>65</v>
      </c>
      <c r="AL235" s="10" t="s">
        <v>62</v>
      </c>
    </row>
    <row r="236" spans="1:38" ht="409.5" x14ac:dyDescent="0.75">
      <c r="A236" s="7">
        <f t="shared" si="3"/>
        <v>230</v>
      </c>
      <c r="B236" s="19" t="s">
        <v>49</v>
      </c>
      <c r="C236" s="10" t="s">
        <v>570</v>
      </c>
      <c r="D236" s="18" t="e">
        <v>#VALUE!</v>
      </c>
      <c r="E236" s="18" t="str">
        <f>+IF(OR(Tabla233[[#This Row],[Área/Dependencia]]="Subdirección de Sistemas Integrados",Tabla233[[#This Row],[Área/Dependencia]]="Subdirección de Recursos Tecnológicos"),"X","")</f>
        <v/>
      </c>
      <c r="F236" s="18" t="e">
        <f>+CONCATENATE(Tabla233[[#This Row],[Tipo de Proceso]],Tabla233[[#This Row],[Columna4]])</f>
        <v>#VALUE!</v>
      </c>
      <c r="G236" s="10" t="s">
        <v>576</v>
      </c>
      <c r="H236" s="10" t="s">
        <v>572</v>
      </c>
      <c r="I236" s="10" t="s">
        <v>53</v>
      </c>
      <c r="J236" s="10" t="s">
        <v>577</v>
      </c>
      <c r="K236" s="10"/>
      <c r="L236" s="10"/>
      <c r="M236" s="10" t="s">
        <v>55</v>
      </c>
      <c r="N236" s="20" t="s">
        <v>578</v>
      </c>
      <c r="O236" s="11" t="s">
        <v>58</v>
      </c>
      <c r="P236" s="10" t="s">
        <v>100</v>
      </c>
      <c r="Q236" s="10" t="s">
        <v>60</v>
      </c>
      <c r="R236" s="10" t="e">
        <v>#REF!</v>
      </c>
      <c r="S236" s="10" t="s">
        <v>61</v>
      </c>
      <c r="T236" s="10" t="s">
        <v>62</v>
      </c>
      <c r="U236" s="10" t="s">
        <v>63</v>
      </c>
      <c r="V236" s="11" t="s">
        <v>64</v>
      </c>
      <c r="W236" s="11" t="s">
        <v>65</v>
      </c>
      <c r="X236" s="11" t="s">
        <v>65</v>
      </c>
      <c r="Y236" s="10" t="s">
        <v>85</v>
      </c>
      <c r="Z236" s="10" t="s">
        <v>575</v>
      </c>
      <c r="AA236" s="10" t="s">
        <v>62</v>
      </c>
      <c r="AB236" s="10" t="s">
        <v>73</v>
      </c>
      <c r="AC236" s="13">
        <v>2</v>
      </c>
      <c r="AD236" s="13" t="e">
        <v>#DIV/0!</v>
      </c>
      <c r="AE236" s="13">
        <v>2</v>
      </c>
      <c r="AF236" s="13" t="e">
        <v>#DIV/0!</v>
      </c>
      <c r="AG236" s="13">
        <v>2</v>
      </c>
      <c r="AH236" s="10" t="s">
        <v>70</v>
      </c>
      <c r="AI236" s="10" t="e">
        <v>#VALUE!</v>
      </c>
      <c r="AJ23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36" s="11" t="s">
        <v>65</v>
      </c>
      <c r="AL236" s="10" t="s">
        <v>62</v>
      </c>
    </row>
    <row r="237" spans="1:38" ht="409.5" x14ac:dyDescent="0.75">
      <c r="A237" s="7">
        <f t="shared" si="3"/>
        <v>231</v>
      </c>
      <c r="B237" s="19" t="s">
        <v>49</v>
      </c>
      <c r="C237" s="10" t="s">
        <v>570</v>
      </c>
      <c r="D237" s="18" t="e">
        <v>#VALUE!</v>
      </c>
      <c r="E237" s="18" t="str">
        <f>+IF(OR(Tabla233[[#This Row],[Área/Dependencia]]="Subdirección de Sistemas Integrados",Tabla233[[#This Row],[Área/Dependencia]]="Subdirección de Recursos Tecnológicos"),"X","")</f>
        <v/>
      </c>
      <c r="F237" s="18" t="e">
        <f>+CONCATENATE(Tabla233[[#This Row],[Tipo de Proceso]],Tabla233[[#This Row],[Columna4]])</f>
        <v>#VALUE!</v>
      </c>
      <c r="G237" s="10" t="s">
        <v>576</v>
      </c>
      <c r="H237" s="10" t="s">
        <v>572</v>
      </c>
      <c r="I237" s="10" t="s">
        <v>53</v>
      </c>
      <c r="J237" s="10" t="s">
        <v>579</v>
      </c>
      <c r="K237" s="10"/>
      <c r="L237" s="10"/>
      <c r="M237" s="10" t="s">
        <v>55</v>
      </c>
      <c r="N237" s="20" t="s">
        <v>580</v>
      </c>
      <c r="O237" s="11" t="s">
        <v>58</v>
      </c>
      <c r="P237" s="10" t="s">
        <v>100</v>
      </c>
      <c r="Q237" s="10" t="s">
        <v>60</v>
      </c>
      <c r="R237" s="10" t="e">
        <v>#REF!</v>
      </c>
      <c r="S237" s="10" t="s">
        <v>61</v>
      </c>
      <c r="T237" s="10" t="s">
        <v>62</v>
      </c>
      <c r="U237" s="10" t="s">
        <v>63</v>
      </c>
      <c r="V237" s="11" t="s">
        <v>64</v>
      </c>
      <c r="W237" s="11" t="s">
        <v>65</v>
      </c>
      <c r="X237" s="11" t="s">
        <v>65</v>
      </c>
      <c r="Y237" s="10" t="s">
        <v>85</v>
      </c>
      <c r="Z237" s="10" t="s">
        <v>575</v>
      </c>
      <c r="AA237" s="10" t="s">
        <v>62</v>
      </c>
      <c r="AB237" s="10" t="s">
        <v>73</v>
      </c>
      <c r="AC237" s="13">
        <v>2</v>
      </c>
      <c r="AD237" s="13" t="e">
        <v>#DIV/0!</v>
      </c>
      <c r="AE237" s="13">
        <v>2</v>
      </c>
      <c r="AF237" s="13" t="e">
        <v>#DIV/0!</v>
      </c>
      <c r="AG237" s="13">
        <v>2</v>
      </c>
      <c r="AH237" s="10" t="s">
        <v>70</v>
      </c>
      <c r="AI237" s="10" t="e">
        <v>#VALUE!</v>
      </c>
      <c r="AJ23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37" s="11" t="s">
        <v>65</v>
      </c>
      <c r="AL237" s="10" t="s">
        <v>62</v>
      </c>
    </row>
    <row r="238" spans="1:38" ht="409.5" x14ac:dyDescent="0.75">
      <c r="A238" s="7">
        <f t="shared" si="3"/>
        <v>232</v>
      </c>
      <c r="B238" s="19" t="s">
        <v>49</v>
      </c>
      <c r="C238" s="10" t="s">
        <v>570</v>
      </c>
      <c r="D238" s="18" t="e">
        <v>#VALUE!</v>
      </c>
      <c r="E238" s="18" t="str">
        <f>+IF(OR(Tabla233[[#This Row],[Área/Dependencia]]="Subdirección de Sistemas Integrados",Tabla233[[#This Row],[Área/Dependencia]]="Subdirección de Recursos Tecnológicos"),"X","")</f>
        <v/>
      </c>
      <c r="F238" s="18" t="e">
        <f>+CONCATENATE(Tabla233[[#This Row],[Tipo de Proceso]],Tabla233[[#This Row],[Columna4]])</f>
        <v>#VALUE!</v>
      </c>
      <c r="G238" s="10" t="s">
        <v>581</v>
      </c>
      <c r="H238" s="10" t="s">
        <v>572</v>
      </c>
      <c r="I238" s="10" t="s">
        <v>53</v>
      </c>
      <c r="J238" s="10" t="s">
        <v>582</v>
      </c>
      <c r="K238" s="10"/>
      <c r="L238" s="10"/>
      <c r="M238" s="10" t="s">
        <v>56</v>
      </c>
      <c r="N238" s="20" t="s">
        <v>583</v>
      </c>
      <c r="O238" s="11" t="s">
        <v>58</v>
      </c>
      <c r="P238" s="10" t="s">
        <v>100</v>
      </c>
      <c r="Q238" s="10" t="s">
        <v>60</v>
      </c>
      <c r="R238" s="10" t="e">
        <v>#REF!</v>
      </c>
      <c r="S238" s="10" t="s">
        <v>61</v>
      </c>
      <c r="T238" s="10" t="s">
        <v>62</v>
      </c>
      <c r="U238" s="10" t="s">
        <v>77</v>
      </c>
      <c r="V238" s="11" t="s">
        <v>64</v>
      </c>
      <c r="W238" s="11" t="s">
        <v>65</v>
      </c>
      <c r="X238" s="11" t="s">
        <v>65</v>
      </c>
      <c r="Y238" s="10" t="s">
        <v>85</v>
      </c>
      <c r="Z238" s="10" t="s">
        <v>575</v>
      </c>
      <c r="AA238" s="10" t="s">
        <v>109</v>
      </c>
      <c r="AB238" s="10" t="s">
        <v>73</v>
      </c>
      <c r="AC238" s="13">
        <v>2</v>
      </c>
      <c r="AD238" s="13" t="e">
        <v>#DIV/0!</v>
      </c>
      <c r="AE238" s="13">
        <v>2</v>
      </c>
      <c r="AF238" s="13" t="e">
        <v>#DIV/0!</v>
      </c>
      <c r="AG238" s="13">
        <v>1</v>
      </c>
      <c r="AH238" s="10" t="s">
        <v>70</v>
      </c>
      <c r="AI238" s="10" t="e">
        <v>#VALUE!</v>
      </c>
      <c r="AJ23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38" s="11" t="s">
        <v>65</v>
      </c>
      <c r="AL238" s="10" t="s">
        <v>62</v>
      </c>
    </row>
    <row r="239" spans="1:38" ht="409.5" x14ac:dyDescent="0.75">
      <c r="A239" s="7">
        <f t="shared" si="3"/>
        <v>233</v>
      </c>
      <c r="B239" s="19" t="s">
        <v>49</v>
      </c>
      <c r="C239" s="10" t="s">
        <v>570</v>
      </c>
      <c r="D239" s="18" t="e">
        <v>#VALUE!</v>
      </c>
      <c r="E239" s="18" t="str">
        <f>+IF(OR(Tabla233[[#This Row],[Área/Dependencia]]="Subdirección de Sistemas Integrados",Tabla233[[#This Row],[Área/Dependencia]]="Subdirección de Recursos Tecnológicos"),"X","")</f>
        <v/>
      </c>
      <c r="F239" s="18" t="e">
        <f>+CONCATENATE(Tabla233[[#This Row],[Tipo de Proceso]],Tabla233[[#This Row],[Columna4]])</f>
        <v>#VALUE!</v>
      </c>
      <c r="G239" s="10" t="s">
        <v>584</v>
      </c>
      <c r="H239" s="10" t="s">
        <v>572</v>
      </c>
      <c r="I239" s="10" t="s">
        <v>53</v>
      </c>
      <c r="J239" s="10" t="s">
        <v>585</v>
      </c>
      <c r="K239" s="10"/>
      <c r="L239" s="10"/>
      <c r="M239" s="10" t="s">
        <v>279</v>
      </c>
      <c r="N239" s="20" t="s">
        <v>586</v>
      </c>
      <c r="O239" s="11" t="s">
        <v>58</v>
      </c>
      <c r="P239" s="10" t="s">
        <v>100</v>
      </c>
      <c r="Q239" s="10" t="s">
        <v>60</v>
      </c>
      <c r="R239" s="10" t="e">
        <v>#REF!</v>
      </c>
      <c r="S239" s="10" t="s">
        <v>61</v>
      </c>
      <c r="T239" s="10" t="s">
        <v>62</v>
      </c>
      <c r="U239" s="10" t="s">
        <v>77</v>
      </c>
      <c r="V239" s="11" t="s">
        <v>64</v>
      </c>
      <c r="W239" s="11" t="s">
        <v>65</v>
      </c>
      <c r="X239" s="11" t="s">
        <v>65</v>
      </c>
      <c r="Y239" s="10" t="s">
        <v>85</v>
      </c>
      <c r="Z239" s="10" t="s">
        <v>575</v>
      </c>
      <c r="AA239" s="10" t="s">
        <v>68</v>
      </c>
      <c r="AB239" s="10" t="s">
        <v>62</v>
      </c>
      <c r="AC239" s="13">
        <v>1</v>
      </c>
      <c r="AD239" s="13" t="e">
        <v>#DIV/0!</v>
      </c>
      <c r="AE239" s="13">
        <v>2</v>
      </c>
      <c r="AF239" s="13" t="e">
        <v>#DIV/0!</v>
      </c>
      <c r="AG239" s="13">
        <v>1</v>
      </c>
      <c r="AH239" s="10" t="s">
        <v>70</v>
      </c>
      <c r="AI239" s="10" t="e">
        <v>#VALUE!</v>
      </c>
      <c r="AJ23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39" s="11" t="s">
        <v>65</v>
      </c>
      <c r="AL239" s="10" t="s">
        <v>62</v>
      </c>
    </row>
    <row r="240" spans="1:38" ht="409.5" x14ac:dyDescent="0.75">
      <c r="A240" s="7">
        <f t="shared" si="3"/>
        <v>234</v>
      </c>
      <c r="B240" s="19" t="s">
        <v>49</v>
      </c>
      <c r="C240" s="10" t="s">
        <v>570</v>
      </c>
      <c r="D240" s="18" t="e">
        <v>#VALUE!</v>
      </c>
      <c r="E240" s="18" t="str">
        <f>+IF(OR(Tabla233[[#This Row],[Área/Dependencia]]="Subdirección de Sistemas Integrados",Tabla233[[#This Row],[Área/Dependencia]]="Subdirección de Recursos Tecnológicos"),"X","")</f>
        <v/>
      </c>
      <c r="F240" s="18" t="e">
        <f>+CONCATENATE(Tabla233[[#This Row],[Tipo de Proceso]],Tabla233[[#This Row],[Columna4]])</f>
        <v>#VALUE!</v>
      </c>
      <c r="G240" s="10" t="s">
        <v>571</v>
      </c>
      <c r="H240" s="10" t="s">
        <v>572</v>
      </c>
      <c r="I240" s="10" t="s">
        <v>53</v>
      </c>
      <c r="J240" s="10" t="s">
        <v>587</v>
      </c>
      <c r="K240" s="10"/>
      <c r="L240" s="10"/>
      <c r="M240" s="10" t="s">
        <v>55</v>
      </c>
      <c r="N240" s="20" t="s">
        <v>588</v>
      </c>
      <c r="O240" s="11" t="s">
        <v>58</v>
      </c>
      <c r="P240" s="10" t="s">
        <v>100</v>
      </c>
      <c r="Q240" s="10" t="s">
        <v>76</v>
      </c>
      <c r="R240" s="10" t="e">
        <v>#REF!</v>
      </c>
      <c r="S240" s="10" t="s">
        <v>61</v>
      </c>
      <c r="T240" s="10" t="s">
        <v>62</v>
      </c>
      <c r="U240" s="10" t="s">
        <v>63</v>
      </c>
      <c r="V240" s="11" t="s">
        <v>64</v>
      </c>
      <c r="W240" s="11" t="s">
        <v>65</v>
      </c>
      <c r="X240" s="11" t="s">
        <v>65</v>
      </c>
      <c r="Y240" s="10" t="s">
        <v>85</v>
      </c>
      <c r="Z240" s="10" t="s">
        <v>575</v>
      </c>
      <c r="AA240" s="10" t="s">
        <v>62</v>
      </c>
      <c r="AB240" s="10" t="s">
        <v>125</v>
      </c>
      <c r="AC240" s="13">
        <v>2</v>
      </c>
      <c r="AD240" s="13" t="e">
        <v>#DIV/0!</v>
      </c>
      <c r="AE240" s="13">
        <v>2</v>
      </c>
      <c r="AF240" s="13" t="e">
        <v>#DIV/0!</v>
      </c>
      <c r="AG240" s="13">
        <v>2</v>
      </c>
      <c r="AH240" s="10" t="s">
        <v>70</v>
      </c>
      <c r="AI240" s="10" t="e">
        <v>#VALUE!</v>
      </c>
      <c r="AJ24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40" s="11" t="s">
        <v>65</v>
      </c>
      <c r="AL240" s="10" t="s">
        <v>62</v>
      </c>
    </row>
    <row r="241" spans="1:38" ht="409.5" x14ac:dyDescent="0.75">
      <c r="A241" s="7">
        <f t="shared" si="3"/>
        <v>235</v>
      </c>
      <c r="B241" s="19" t="s">
        <v>49</v>
      </c>
      <c r="C241" s="10" t="s">
        <v>570</v>
      </c>
      <c r="D241" s="18" t="e">
        <v>#VALUE!</v>
      </c>
      <c r="E241" s="18" t="str">
        <f>+IF(OR(Tabla233[[#This Row],[Área/Dependencia]]="Subdirección de Sistemas Integrados",Tabla233[[#This Row],[Área/Dependencia]]="Subdirección de Recursos Tecnológicos"),"X","")</f>
        <v/>
      </c>
      <c r="F241" s="18" t="e">
        <f>+CONCATENATE(Tabla233[[#This Row],[Tipo de Proceso]],Tabla233[[#This Row],[Columna4]])</f>
        <v>#VALUE!</v>
      </c>
      <c r="G241" s="10" t="s">
        <v>571</v>
      </c>
      <c r="H241" s="10" t="s">
        <v>572</v>
      </c>
      <c r="I241" s="10" t="s">
        <v>53</v>
      </c>
      <c r="J241" s="10" t="s">
        <v>589</v>
      </c>
      <c r="K241" s="10"/>
      <c r="L241" s="10"/>
      <c r="M241" s="10" t="s">
        <v>55</v>
      </c>
      <c r="N241" s="20" t="s">
        <v>590</v>
      </c>
      <c r="O241" s="11" t="s">
        <v>58</v>
      </c>
      <c r="P241" s="10" t="s">
        <v>100</v>
      </c>
      <c r="Q241" s="10" t="s">
        <v>76</v>
      </c>
      <c r="R241" s="10" t="e">
        <v>#REF!</v>
      </c>
      <c r="S241" s="10" t="s">
        <v>61</v>
      </c>
      <c r="T241" s="10" t="s">
        <v>62</v>
      </c>
      <c r="U241" s="10" t="s">
        <v>63</v>
      </c>
      <c r="V241" s="11" t="s">
        <v>64</v>
      </c>
      <c r="W241" s="11" t="s">
        <v>65</v>
      </c>
      <c r="X241" s="11" t="s">
        <v>65</v>
      </c>
      <c r="Y241" s="10" t="s">
        <v>85</v>
      </c>
      <c r="Z241" s="10" t="s">
        <v>575</v>
      </c>
      <c r="AA241" s="10" t="s">
        <v>62</v>
      </c>
      <c r="AB241" s="10" t="s">
        <v>125</v>
      </c>
      <c r="AC241" s="13">
        <v>1</v>
      </c>
      <c r="AD241" s="13" t="e">
        <v>#DIV/0!</v>
      </c>
      <c r="AE241" s="13">
        <v>2</v>
      </c>
      <c r="AF241" s="13" t="e">
        <v>#DIV/0!</v>
      </c>
      <c r="AG241" s="13">
        <v>2</v>
      </c>
      <c r="AH241" s="10" t="s">
        <v>70</v>
      </c>
      <c r="AI241" s="10" t="e">
        <v>#VALUE!</v>
      </c>
      <c r="AJ24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41" s="11" t="s">
        <v>65</v>
      </c>
      <c r="AL241" s="10" t="s">
        <v>62</v>
      </c>
    </row>
    <row r="242" spans="1:38" ht="409.5" x14ac:dyDescent="0.75">
      <c r="A242" s="7">
        <f t="shared" si="3"/>
        <v>236</v>
      </c>
      <c r="B242" s="19" t="s">
        <v>49</v>
      </c>
      <c r="C242" s="10" t="s">
        <v>570</v>
      </c>
      <c r="D242" s="18" t="e">
        <v>#VALUE!</v>
      </c>
      <c r="E242" s="18" t="str">
        <f>+IF(OR(Tabla233[[#This Row],[Área/Dependencia]]="Subdirección de Sistemas Integrados",Tabla233[[#This Row],[Área/Dependencia]]="Subdirección de Recursos Tecnológicos"),"X","")</f>
        <v/>
      </c>
      <c r="F242" s="18" t="e">
        <f>+CONCATENATE(Tabla233[[#This Row],[Tipo de Proceso]],Tabla233[[#This Row],[Columna4]])</f>
        <v>#VALUE!</v>
      </c>
      <c r="G242" s="10" t="s">
        <v>571</v>
      </c>
      <c r="H242" s="10" t="s">
        <v>572</v>
      </c>
      <c r="I242" s="10" t="s">
        <v>53</v>
      </c>
      <c r="J242" s="10" t="s">
        <v>591</v>
      </c>
      <c r="K242" s="10"/>
      <c r="L242" s="10"/>
      <c r="M242" s="10" t="s">
        <v>56</v>
      </c>
      <c r="N242" s="20" t="s">
        <v>592</v>
      </c>
      <c r="O242" s="11" t="s">
        <v>58</v>
      </c>
      <c r="P242" s="10" t="s">
        <v>100</v>
      </c>
      <c r="Q242" s="10" t="s">
        <v>60</v>
      </c>
      <c r="R242" s="10" t="e">
        <v>#REF!</v>
      </c>
      <c r="S242" s="10" t="s">
        <v>61</v>
      </c>
      <c r="T242" s="10" t="s">
        <v>62</v>
      </c>
      <c r="U242" s="10" t="s">
        <v>77</v>
      </c>
      <c r="V242" s="11" t="s">
        <v>64</v>
      </c>
      <c r="W242" s="11" t="s">
        <v>65</v>
      </c>
      <c r="X242" s="11" t="s">
        <v>65</v>
      </c>
      <c r="Y242" s="10" t="s">
        <v>85</v>
      </c>
      <c r="Z242" s="10" t="s">
        <v>575</v>
      </c>
      <c r="AA242" s="10" t="s">
        <v>109</v>
      </c>
      <c r="AB242" s="10" t="s">
        <v>125</v>
      </c>
      <c r="AC242" s="13">
        <v>1</v>
      </c>
      <c r="AD242" s="13" t="e">
        <v>#DIV/0!</v>
      </c>
      <c r="AE242" s="13">
        <v>1</v>
      </c>
      <c r="AF242" s="13" t="e">
        <v>#DIV/0!</v>
      </c>
      <c r="AG242" s="13">
        <v>1</v>
      </c>
      <c r="AH242" s="10" t="s">
        <v>70</v>
      </c>
      <c r="AI242" s="10" t="e">
        <v>#VALUE!</v>
      </c>
      <c r="AJ24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42" s="11" t="s">
        <v>65</v>
      </c>
      <c r="AL242" s="10" t="s">
        <v>62</v>
      </c>
    </row>
    <row r="243" spans="1:38" ht="409.5" x14ac:dyDescent="0.75">
      <c r="A243" s="7">
        <f t="shared" si="3"/>
        <v>237</v>
      </c>
      <c r="B243" s="19" t="s">
        <v>49</v>
      </c>
      <c r="C243" s="10" t="s">
        <v>570</v>
      </c>
      <c r="D243" s="18" t="e">
        <v>#VALUE!</v>
      </c>
      <c r="E243" s="18" t="str">
        <f>+IF(OR(Tabla233[[#This Row],[Área/Dependencia]]="Subdirección de Sistemas Integrados",Tabla233[[#This Row],[Área/Dependencia]]="Subdirección de Recursos Tecnológicos"),"X","")</f>
        <v/>
      </c>
      <c r="F243" s="18" t="e">
        <f>+CONCATENATE(Tabla233[[#This Row],[Tipo de Proceso]],Tabla233[[#This Row],[Columna4]])</f>
        <v>#VALUE!</v>
      </c>
      <c r="G243" s="10" t="s">
        <v>571</v>
      </c>
      <c r="H243" s="10" t="s">
        <v>572</v>
      </c>
      <c r="I243" s="10" t="s">
        <v>53</v>
      </c>
      <c r="J243" s="10" t="s">
        <v>593</v>
      </c>
      <c r="K243" s="10"/>
      <c r="L243" s="10"/>
      <c r="M243" s="10" t="s">
        <v>55</v>
      </c>
      <c r="N243" s="20" t="s">
        <v>594</v>
      </c>
      <c r="O243" s="11" t="s">
        <v>65</v>
      </c>
      <c r="P243" s="10" t="s">
        <v>84</v>
      </c>
      <c r="Q243" s="10" t="s">
        <v>76</v>
      </c>
      <c r="R243" s="10" t="e">
        <v>#REF!</v>
      </c>
      <c r="S243" s="10" t="s">
        <v>61</v>
      </c>
      <c r="T243" s="10" t="s">
        <v>62</v>
      </c>
      <c r="U243" s="10" t="s">
        <v>77</v>
      </c>
      <c r="V243" s="11" t="s">
        <v>64</v>
      </c>
      <c r="W243" s="11" t="s">
        <v>65</v>
      </c>
      <c r="X243" s="11" t="s">
        <v>65</v>
      </c>
      <c r="Y243" s="10" t="s">
        <v>85</v>
      </c>
      <c r="Z243" s="10" t="s">
        <v>575</v>
      </c>
      <c r="AA243" s="10" t="s">
        <v>62</v>
      </c>
      <c r="AB243" s="10" t="s">
        <v>125</v>
      </c>
      <c r="AC243" s="13">
        <v>1</v>
      </c>
      <c r="AD243" s="13" t="e">
        <v>#DIV/0!</v>
      </c>
      <c r="AE243" s="13">
        <v>2</v>
      </c>
      <c r="AF243" s="13" t="e">
        <v>#DIV/0!</v>
      </c>
      <c r="AG243" s="13">
        <v>1</v>
      </c>
      <c r="AH243" s="10" t="s">
        <v>70</v>
      </c>
      <c r="AI243" s="10" t="e">
        <v>#VALUE!</v>
      </c>
      <c r="AJ24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43" s="11" t="s">
        <v>65</v>
      </c>
      <c r="AL243" s="10" t="s">
        <v>62</v>
      </c>
    </row>
    <row r="244" spans="1:38" ht="409.5" x14ac:dyDescent="0.75">
      <c r="A244" s="7">
        <f t="shared" si="3"/>
        <v>238</v>
      </c>
      <c r="B244" s="19" t="s">
        <v>49</v>
      </c>
      <c r="C244" s="10" t="s">
        <v>570</v>
      </c>
      <c r="D244" s="18" t="e">
        <v>#VALUE!</v>
      </c>
      <c r="E244" s="18" t="str">
        <f>+IF(OR(Tabla233[[#This Row],[Área/Dependencia]]="Subdirección de Sistemas Integrados",Tabla233[[#This Row],[Área/Dependencia]]="Subdirección de Recursos Tecnológicos"),"X","")</f>
        <v/>
      </c>
      <c r="F244" s="18" t="e">
        <f>+CONCATENATE(Tabla233[[#This Row],[Tipo de Proceso]],Tabla233[[#This Row],[Columna4]])</f>
        <v>#VALUE!</v>
      </c>
      <c r="G244" s="10" t="s">
        <v>571</v>
      </c>
      <c r="H244" s="10" t="s">
        <v>572</v>
      </c>
      <c r="I244" s="10" t="s">
        <v>53</v>
      </c>
      <c r="J244" s="10" t="s">
        <v>595</v>
      </c>
      <c r="K244" s="10"/>
      <c r="L244" s="10"/>
      <c r="M244" s="10" t="s">
        <v>56</v>
      </c>
      <c r="N244" s="20" t="s">
        <v>596</v>
      </c>
      <c r="O244" s="11" t="s">
        <v>65</v>
      </c>
      <c r="P244" s="10" t="s">
        <v>84</v>
      </c>
      <c r="Q244" s="10" t="s">
        <v>76</v>
      </c>
      <c r="R244" s="10" t="e">
        <v>#REF!</v>
      </c>
      <c r="S244" s="10" t="s">
        <v>61</v>
      </c>
      <c r="T244" s="10" t="s">
        <v>62</v>
      </c>
      <c r="U244" s="10" t="s">
        <v>77</v>
      </c>
      <c r="V244" s="11" t="s">
        <v>64</v>
      </c>
      <c r="W244" s="11" t="s">
        <v>65</v>
      </c>
      <c r="X244" s="11" t="s">
        <v>65</v>
      </c>
      <c r="Y244" s="10" t="s">
        <v>85</v>
      </c>
      <c r="Z244" s="10" t="s">
        <v>575</v>
      </c>
      <c r="AA244" s="10" t="s">
        <v>109</v>
      </c>
      <c r="AB244" s="10" t="s">
        <v>73</v>
      </c>
      <c r="AC244" s="13">
        <v>1</v>
      </c>
      <c r="AD244" s="13" t="e">
        <v>#DIV/0!</v>
      </c>
      <c r="AE244" s="13">
        <v>1</v>
      </c>
      <c r="AF244" s="13" t="e">
        <v>#DIV/0!</v>
      </c>
      <c r="AG244" s="13">
        <v>1</v>
      </c>
      <c r="AH244" s="10" t="s">
        <v>70</v>
      </c>
      <c r="AI244" s="10" t="e">
        <v>#VALUE!</v>
      </c>
      <c r="AJ24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44" s="11" t="s">
        <v>65</v>
      </c>
      <c r="AL244" s="10" t="s">
        <v>62</v>
      </c>
    </row>
    <row r="245" spans="1:38" ht="409.5" x14ac:dyDescent="0.75">
      <c r="A245" s="7">
        <f t="shared" si="3"/>
        <v>239</v>
      </c>
      <c r="B245" s="19" t="s">
        <v>49</v>
      </c>
      <c r="C245" s="10" t="s">
        <v>570</v>
      </c>
      <c r="D245" s="18" t="e">
        <v>#VALUE!</v>
      </c>
      <c r="E245" s="18" t="str">
        <f>+IF(OR(Tabla233[[#This Row],[Área/Dependencia]]="Subdirección de Sistemas Integrados",Tabla233[[#This Row],[Área/Dependencia]]="Subdirección de Recursos Tecnológicos"),"X","")</f>
        <v/>
      </c>
      <c r="F245" s="18" t="e">
        <f>+CONCATENATE(Tabla233[[#This Row],[Tipo de Proceso]],Tabla233[[#This Row],[Columna4]])</f>
        <v>#VALUE!</v>
      </c>
      <c r="G245" s="10" t="s">
        <v>571</v>
      </c>
      <c r="H245" s="10" t="s">
        <v>572</v>
      </c>
      <c r="I245" s="10" t="s">
        <v>53</v>
      </c>
      <c r="J245" s="10" t="s">
        <v>597</v>
      </c>
      <c r="K245" s="10"/>
      <c r="L245" s="10"/>
      <c r="M245" s="10" t="s">
        <v>56</v>
      </c>
      <c r="N245" s="20" t="s">
        <v>598</v>
      </c>
      <c r="O245" s="11" t="s">
        <v>58</v>
      </c>
      <c r="P245" s="10" t="s">
        <v>100</v>
      </c>
      <c r="Q245" s="10" t="s">
        <v>76</v>
      </c>
      <c r="R245" s="10" t="e">
        <v>#REF!</v>
      </c>
      <c r="S245" s="10" t="s">
        <v>61</v>
      </c>
      <c r="T245" s="10" t="s">
        <v>62</v>
      </c>
      <c r="U245" s="10" t="s">
        <v>63</v>
      </c>
      <c r="V245" s="11" t="s">
        <v>64</v>
      </c>
      <c r="W245" s="11" t="s">
        <v>65</v>
      </c>
      <c r="X245" s="11" t="s">
        <v>65</v>
      </c>
      <c r="Y245" s="10" t="s">
        <v>85</v>
      </c>
      <c r="Z245" s="10" t="s">
        <v>575</v>
      </c>
      <c r="AA245" s="10" t="s">
        <v>109</v>
      </c>
      <c r="AB245" s="10" t="s">
        <v>73</v>
      </c>
      <c r="AC245" s="13">
        <v>1</v>
      </c>
      <c r="AD245" s="13" t="e">
        <v>#DIV/0!</v>
      </c>
      <c r="AE245" s="13">
        <v>1</v>
      </c>
      <c r="AF245" s="13" t="e">
        <v>#DIV/0!</v>
      </c>
      <c r="AG245" s="13">
        <v>2</v>
      </c>
      <c r="AH245" s="10" t="s">
        <v>70</v>
      </c>
      <c r="AI245" s="10" t="e">
        <v>#VALUE!</v>
      </c>
      <c r="AJ24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45" s="11" t="s">
        <v>65</v>
      </c>
      <c r="AL245" s="10" t="s">
        <v>62</v>
      </c>
    </row>
    <row r="246" spans="1:38" ht="409.5" x14ac:dyDescent="0.75">
      <c r="A246" s="7">
        <f t="shared" si="3"/>
        <v>240</v>
      </c>
      <c r="B246" s="19" t="s">
        <v>49</v>
      </c>
      <c r="C246" s="10" t="s">
        <v>570</v>
      </c>
      <c r="D246" s="18" t="e">
        <v>#VALUE!</v>
      </c>
      <c r="E246" s="18" t="str">
        <f>+IF(OR(Tabla233[[#This Row],[Área/Dependencia]]="Subdirección de Sistemas Integrados",Tabla233[[#This Row],[Área/Dependencia]]="Subdirección de Recursos Tecnológicos"),"X","")</f>
        <v/>
      </c>
      <c r="F246" s="18" t="e">
        <f>+CONCATENATE(Tabla233[[#This Row],[Tipo de Proceso]],Tabla233[[#This Row],[Columna4]])</f>
        <v>#VALUE!</v>
      </c>
      <c r="G246" s="10" t="s">
        <v>571</v>
      </c>
      <c r="H246" s="10" t="s">
        <v>572</v>
      </c>
      <c r="I246" s="10" t="s">
        <v>53</v>
      </c>
      <c r="J246" s="10" t="s">
        <v>599</v>
      </c>
      <c r="K246" s="10"/>
      <c r="L246" s="10"/>
      <c r="M246" s="10" t="s">
        <v>55</v>
      </c>
      <c r="N246" s="20" t="s">
        <v>600</v>
      </c>
      <c r="O246" s="11" t="s">
        <v>58</v>
      </c>
      <c r="P246" s="10" t="s">
        <v>100</v>
      </c>
      <c r="Q246" s="10" t="s">
        <v>76</v>
      </c>
      <c r="R246" s="10" t="e">
        <v>#REF!</v>
      </c>
      <c r="S246" s="10" t="s">
        <v>61</v>
      </c>
      <c r="T246" s="10" t="s">
        <v>62</v>
      </c>
      <c r="U246" s="10" t="s">
        <v>63</v>
      </c>
      <c r="V246" s="11" t="s">
        <v>64</v>
      </c>
      <c r="W246" s="11" t="s">
        <v>65</v>
      </c>
      <c r="X246" s="11" t="s">
        <v>65</v>
      </c>
      <c r="Y246" s="10" t="s">
        <v>85</v>
      </c>
      <c r="Z246" s="10" t="s">
        <v>575</v>
      </c>
      <c r="AA246" s="10" t="s">
        <v>62</v>
      </c>
      <c r="AB246" s="10" t="s">
        <v>125</v>
      </c>
      <c r="AC246" s="13">
        <v>2</v>
      </c>
      <c r="AD246" s="13" t="e">
        <v>#DIV/0!</v>
      </c>
      <c r="AE246" s="13">
        <v>2</v>
      </c>
      <c r="AF246" s="13" t="e">
        <v>#DIV/0!</v>
      </c>
      <c r="AG246" s="13">
        <v>2</v>
      </c>
      <c r="AH246" s="10" t="s">
        <v>70</v>
      </c>
      <c r="AI246" s="10" t="e">
        <v>#VALUE!</v>
      </c>
      <c r="AJ24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46" s="11" t="s">
        <v>65</v>
      </c>
      <c r="AL246" s="10" t="s">
        <v>62</v>
      </c>
    </row>
    <row r="247" spans="1:38" ht="409.5" x14ac:dyDescent="0.75">
      <c r="A247" s="7">
        <f t="shared" si="3"/>
        <v>241</v>
      </c>
      <c r="B247" s="19" t="s">
        <v>49</v>
      </c>
      <c r="C247" s="10" t="s">
        <v>570</v>
      </c>
      <c r="D247" s="18" t="e">
        <v>#VALUE!</v>
      </c>
      <c r="E247" s="18" t="str">
        <f>+IF(OR(Tabla233[[#This Row],[Área/Dependencia]]="Subdirección de Sistemas Integrados",Tabla233[[#This Row],[Área/Dependencia]]="Subdirección de Recursos Tecnológicos"),"X","")</f>
        <v/>
      </c>
      <c r="F247" s="18" t="e">
        <f>+CONCATENATE(Tabla233[[#This Row],[Tipo de Proceso]],Tabla233[[#This Row],[Columna4]])</f>
        <v>#VALUE!</v>
      </c>
      <c r="G247" s="10" t="s">
        <v>571</v>
      </c>
      <c r="H247" s="10" t="s">
        <v>572</v>
      </c>
      <c r="I247" s="10" t="s">
        <v>53</v>
      </c>
      <c r="J247" s="10" t="s">
        <v>601</v>
      </c>
      <c r="K247" s="10"/>
      <c r="L247" s="10"/>
      <c r="M247" s="10" t="s">
        <v>56</v>
      </c>
      <c r="N247" s="20" t="s">
        <v>602</v>
      </c>
      <c r="O247" s="11" t="s">
        <v>58</v>
      </c>
      <c r="P247" s="10" t="s">
        <v>100</v>
      </c>
      <c r="Q247" s="10" t="s">
        <v>76</v>
      </c>
      <c r="R247" s="10" t="e">
        <v>#REF!</v>
      </c>
      <c r="S247" s="10" t="s">
        <v>61</v>
      </c>
      <c r="T247" s="10" t="s">
        <v>62</v>
      </c>
      <c r="U247" s="10" t="s">
        <v>63</v>
      </c>
      <c r="V247" s="11" t="s">
        <v>64</v>
      </c>
      <c r="W247" s="11" t="s">
        <v>65</v>
      </c>
      <c r="X247" s="11" t="s">
        <v>65</v>
      </c>
      <c r="Y247" s="10" t="s">
        <v>85</v>
      </c>
      <c r="Z247" s="10" t="s">
        <v>575</v>
      </c>
      <c r="AA247" s="10" t="s">
        <v>109</v>
      </c>
      <c r="AB247" s="10" t="s">
        <v>125</v>
      </c>
      <c r="AC247" s="13">
        <v>2</v>
      </c>
      <c r="AD247" s="13" t="e">
        <v>#DIV/0!</v>
      </c>
      <c r="AE247" s="13">
        <v>2</v>
      </c>
      <c r="AF247" s="13" t="e">
        <v>#DIV/0!</v>
      </c>
      <c r="AG247" s="13">
        <v>2</v>
      </c>
      <c r="AH247" s="10" t="s">
        <v>70</v>
      </c>
      <c r="AI247" s="10" t="e">
        <v>#VALUE!</v>
      </c>
      <c r="AJ24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47" s="11" t="s">
        <v>65</v>
      </c>
      <c r="AL247" s="10" t="s">
        <v>62</v>
      </c>
    </row>
    <row r="248" spans="1:38" ht="409.5" x14ac:dyDescent="0.75">
      <c r="A248" s="7">
        <f t="shared" si="3"/>
        <v>242</v>
      </c>
      <c r="B248" s="19" t="s">
        <v>49</v>
      </c>
      <c r="C248" s="10" t="s">
        <v>570</v>
      </c>
      <c r="D248" s="18" t="e">
        <v>#VALUE!</v>
      </c>
      <c r="E248" s="18" t="str">
        <f>+IF(OR(Tabla233[[#This Row],[Área/Dependencia]]="Subdirección de Sistemas Integrados",Tabla233[[#This Row],[Área/Dependencia]]="Subdirección de Recursos Tecnológicos"),"X","")</f>
        <v/>
      </c>
      <c r="F248" s="18" t="e">
        <f>+CONCATENATE(Tabla233[[#This Row],[Tipo de Proceso]],Tabla233[[#This Row],[Columna4]])</f>
        <v>#VALUE!</v>
      </c>
      <c r="G248" s="10" t="s">
        <v>571</v>
      </c>
      <c r="H248" s="10" t="s">
        <v>572</v>
      </c>
      <c r="I248" s="10" t="s">
        <v>53</v>
      </c>
      <c r="J248" s="10" t="s">
        <v>603</v>
      </c>
      <c r="K248" s="10"/>
      <c r="L248" s="10"/>
      <c r="M248" s="10" t="s">
        <v>56</v>
      </c>
      <c r="N248" s="20" t="s">
        <v>604</v>
      </c>
      <c r="O248" s="11" t="s">
        <v>58</v>
      </c>
      <c r="P248" s="10" t="s">
        <v>100</v>
      </c>
      <c r="Q248" s="10" t="s">
        <v>60</v>
      </c>
      <c r="R248" s="10" t="e">
        <v>#REF!</v>
      </c>
      <c r="S248" s="10" t="s">
        <v>61</v>
      </c>
      <c r="T248" s="10" t="s">
        <v>62</v>
      </c>
      <c r="U248" s="10" t="s">
        <v>77</v>
      </c>
      <c r="V248" s="11" t="s">
        <v>64</v>
      </c>
      <c r="W248" s="11" t="s">
        <v>65</v>
      </c>
      <c r="X248" s="11" t="s">
        <v>65</v>
      </c>
      <c r="Y248" s="10" t="s">
        <v>85</v>
      </c>
      <c r="Z248" s="10" t="s">
        <v>575</v>
      </c>
      <c r="AA248" s="10" t="s">
        <v>109</v>
      </c>
      <c r="AB248" s="10" t="s">
        <v>73</v>
      </c>
      <c r="AC248" s="13">
        <v>1</v>
      </c>
      <c r="AD248" s="13" t="e">
        <v>#DIV/0!</v>
      </c>
      <c r="AE248" s="13">
        <v>1</v>
      </c>
      <c r="AF248" s="13" t="e">
        <v>#DIV/0!</v>
      </c>
      <c r="AG248" s="13">
        <v>1</v>
      </c>
      <c r="AH248" s="10" t="s">
        <v>70</v>
      </c>
      <c r="AI248" s="10" t="e">
        <v>#VALUE!</v>
      </c>
      <c r="AJ24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48" s="11" t="s">
        <v>65</v>
      </c>
      <c r="AL248" s="10" t="s">
        <v>62</v>
      </c>
    </row>
    <row r="249" spans="1:38" ht="409.5" x14ac:dyDescent="0.75">
      <c r="A249" s="7">
        <f t="shared" si="3"/>
        <v>243</v>
      </c>
      <c r="B249" s="19" t="s">
        <v>49</v>
      </c>
      <c r="C249" s="10" t="s">
        <v>570</v>
      </c>
      <c r="D249" s="18" t="e">
        <v>#VALUE!</v>
      </c>
      <c r="E249" s="18" t="str">
        <f>+IF(OR(Tabla233[[#This Row],[Área/Dependencia]]="Subdirección de Sistemas Integrados",Tabla233[[#This Row],[Área/Dependencia]]="Subdirección de Recursos Tecnológicos"),"X","")</f>
        <v/>
      </c>
      <c r="F249" s="18" t="e">
        <f>+CONCATENATE(Tabla233[[#This Row],[Tipo de Proceso]],Tabla233[[#This Row],[Columna4]])</f>
        <v>#VALUE!</v>
      </c>
      <c r="G249" s="10" t="s">
        <v>571</v>
      </c>
      <c r="H249" s="10" t="s">
        <v>572</v>
      </c>
      <c r="I249" s="10" t="s">
        <v>53</v>
      </c>
      <c r="J249" s="10" t="s">
        <v>605</v>
      </c>
      <c r="K249" s="10"/>
      <c r="L249" s="10"/>
      <c r="M249" s="10" t="s">
        <v>55</v>
      </c>
      <c r="N249" s="20" t="s">
        <v>606</v>
      </c>
      <c r="O249" s="11" t="s">
        <v>65</v>
      </c>
      <c r="P249" s="10" t="s">
        <v>84</v>
      </c>
      <c r="Q249" s="10" t="s">
        <v>60</v>
      </c>
      <c r="R249" s="10" t="e">
        <v>#REF!</v>
      </c>
      <c r="S249" s="10" t="s">
        <v>61</v>
      </c>
      <c r="T249" s="10" t="s">
        <v>62</v>
      </c>
      <c r="U249" s="10" t="s">
        <v>77</v>
      </c>
      <c r="V249" s="11" t="s">
        <v>64</v>
      </c>
      <c r="W249" s="11" t="s">
        <v>65</v>
      </c>
      <c r="X249" s="11" t="s">
        <v>65</v>
      </c>
      <c r="Y249" s="10" t="s">
        <v>85</v>
      </c>
      <c r="Z249" s="10" t="s">
        <v>575</v>
      </c>
      <c r="AA249" s="10" t="s">
        <v>62</v>
      </c>
      <c r="AB249" s="10" t="s">
        <v>125</v>
      </c>
      <c r="AC249" s="13">
        <v>1</v>
      </c>
      <c r="AD249" s="13" t="e">
        <v>#DIV/0!</v>
      </c>
      <c r="AE249" s="13">
        <v>1</v>
      </c>
      <c r="AF249" s="13" t="e">
        <v>#DIV/0!</v>
      </c>
      <c r="AG249" s="13">
        <v>1</v>
      </c>
      <c r="AH249" s="10" t="s">
        <v>70</v>
      </c>
      <c r="AI249" s="10" t="e">
        <v>#VALUE!</v>
      </c>
      <c r="AJ24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49" s="11" t="s">
        <v>65</v>
      </c>
      <c r="AL249" s="10" t="s">
        <v>62</v>
      </c>
    </row>
    <row r="250" spans="1:38" ht="409.5" x14ac:dyDescent="0.75">
      <c r="A250" s="7">
        <f t="shared" si="3"/>
        <v>244</v>
      </c>
      <c r="B250" s="19" t="s">
        <v>49</v>
      </c>
      <c r="C250" s="10" t="s">
        <v>570</v>
      </c>
      <c r="D250" s="18" t="e">
        <v>#VALUE!</v>
      </c>
      <c r="E250" s="18" t="str">
        <f>+IF(OR(Tabla233[[#This Row],[Área/Dependencia]]="Subdirección de Sistemas Integrados",Tabla233[[#This Row],[Área/Dependencia]]="Subdirección de Recursos Tecnológicos"),"X","")</f>
        <v/>
      </c>
      <c r="F250" s="18" t="e">
        <f>+CONCATENATE(Tabla233[[#This Row],[Tipo de Proceso]],Tabla233[[#This Row],[Columna4]])</f>
        <v>#VALUE!</v>
      </c>
      <c r="G250" s="10" t="s">
        <v>571</v>
      </c>
      <c r="H250" s="10" t="s">
        <v>572</v>
      </c>
      <c r="I250" s="10" t="s">
        <v>53</v>
      </c>
      <c r="J250" s="10" t="s">
        <v>607</v>
      </c>
      <c r="K250" s="10"/>
      <c r="L250" s="10"/>
      <c r="M250" s="10" t="s">
        <v>56</v>
      </c>
      <c r="N250" s="20" t="s">
        <v>608</v>
      </c>
      <c r="O250" s="11" t="s">
        <v>58</v>
      </c>
      <c r="P250" s="10" t="s">
        <v>100</v>
      </c>
      <c r="Q250" s="10" t="s">
        <v>60</v>
      </c>
      <c r="R250" s="10" t="e">
        <v>#REF!</v>
      </c>
      <c r="S250" s="10" t="s">
        <v>61</v>
      </c>
      <c r="T250" s="10" t="s">
        <v>62</v>
      </c>
      <c r="U250" s="10" t="s">
        <v>77</v>
      </c>
      <c r="V250" s="11" t="s">
        <v>64</v>
      </c>
      <c r="W250" s="11" t="s">
        <v>65</v>
      </c>
      <c r="X250" s="11" t="s">
        <v>65</v>
      </c>
      <c r="Y250" s="10" t="s">
        <v>85</v>
      </c>
      <c r="Z250" s="10" t="s">
        <v>575</v>
      </c>
      <c r="AA250" s="10" t="s">
        <v>109</v>
      </c>
      <c r="AB250" s="10" t="s">
        <v>73</v>
      </c>
      <c r="AC250" s="13">
        <v>1</v>
      </c>
      <c r="AD250" s="13" t="e">
        <v>#DIV/0!</v>
      </c>
      <c r="AE250" s="13">
        <v>1</v>
      </c>
      <c r="AF250" s="13" t="e">
        <v>#DIV/0!</v>
      </c>
      <c r="AG250" s="13">
        <v>1</v>
      </c>
      <c r="AH250" s="10" t="s">
        <v>70</v>
      </c>
      <c r="AI250" s="10" t="e">
        <v>#VALUE!</v>
      </c>
      <c r="AJ25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50" s="11" t="s">
        <v>65</v>
      </c>
      <c r="AL250" s="10" t="s">
        <v>62</v>
      </c>
    </row>
    <row r="251" spans="1:38" ht="409.5" x14ac:dyDescent="0.75">
      <c r="A251" s="7">
        <f t="shared" si="3"/>
        <v>245</v>
      </c>
      <c r="B251" s="19" t="s">
        <v>49</v>
      </c>
      <c r="C251" s="10" t="s">
        <v>570</v>
      </c>
      <c r="D251" s="18" t="e">
        <v>#VALUE!</v>
      </c>
      <c r="E251" s="18" t="str">
        <f>+IF(OR(Tabla233[[#This Row],[Área/Dependencia]]="Subdirección de Sistemas Integrados",Tabla233[[#This Row],[Área/Dependencia]]="Subdirección de Recursos Tecnológicos"),"X","")</f>
        <v/>
      </c>
      <c r="F251" s="18" t="e">
        <f>+CONCATENATE(Tabla233[[#This Row],[Tipo de Proceso]],Tabla233[[#This Row],[Columna4]])</f>
        <v>#VALUE!</v>
      </c>
      <c r="G251" s="10" t="s">
        <v>584</v>
      </c>
      <c r="H251" s="10" t="s">
        <v>572</v>
      </c>
      <c r="I251" s="10" t="s">
        <v>53</v>
      </c>
      <c r="J251" s="10" t="s">
        <v>609</v>
      </c>
      <c r="K251" s="10"/>
      <c r="L251" s="10"/>
      <c r="M251" s="10" t="s">
        <v>279</v>
      </c>
      <c r="N251" s="20" t="s">
        <v>610</v>
      </c>
      <c r="O251" s="11" t="s">
        <v>58</v>
      </c>
      <c r="P251" s="10" t="s">
        <v>611</v>
      </c>
      <c r="Q251" s="10" t="s">
        <v>60</v>
      </c>
      <c r="R251" s="10" t="e">
        <v>#REF!</v>
      </c>
      <c r="S251" s="10" t="s">
        <v>58</v>
      </c>
      <c r="T251" s="10" t="s">
        <v>612</v>
      </c>
      <c r="U251" s="10" t="s">
        <v>148</v>
      </c>
      <c r="V251" s="11" t="s">
        <v>64</v>
      </c>
      <c r="W251" s="11" t="s">
        <v>65</v>
      </c>
      <c r="X251" s="11" t="s">
        <v>65</v>
      </c>
      <c r="Y251" s="10" t="s">
        <v>85</v>
      </c>
      <c r="Z251" s="10" t="s">
        <v>575</v>
      </c>
      <c r="AA251" s="10" t="s">
        <v>109</v>
      </c>
      <c r="AB251" s="10" t="s">
        <v>62</v>
      </c>
      <c r="AC251" s="13">
        <v>3</v>
      </c>
      <c r="AD251" s="13" t="e">
        <v>#DIV/0!</v>
      </c>
      <c r="AE251" s="13">
        <v>3</v>
      </c>
      <c r="AF251" s="13" t="e">
        <v>#DIV/0!</v>
      </c>
      <c r="AG251" s="13">
        <v>3</v>
      </c>
      <c r="AH251" s="10" t="s">
        <v>70</v>
      </c>
      <c r="AI251" s="10" t="e">
        <v>#VALUE!</v>
      </c>
      <c r="AJ25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251" s="11" t="s">
        <v>65</v>
      </c>
      <c r="AL251" s="10" t="s">
        <v>62</v>
      </c>
    </row>
    <row r="252" spans="1:38" ht="409.5" x14ac:dyDescent="0.75">
      <c r="A252" s="7">
        <f t="shared" si="3"/>
        <v>246</v>
      </c>
      <c r="B252" s="19" t="s">
        <v>49</v>
      </c>
      <c r="C252" s="10" t="s">
        <v>570</v>
      </c>
      <c r="D252" s="18" t="e">
        <v>#VALUE!</v>
      </c>
      <c r="E252" s="18" t="str">
        <f>+IF(OR(Tabla233[[#This Row],[Área/Dependencia]]="Subdirección de Sistemas Integrados",Tabla233[[#This Row],[Área/Dependencia]]="Subdirección de Recursos Tecnológicos"),"X","")</f>
        <v/>
      </c>
      <c r="F252" s="18" t="e">
        <f>+CONCATENATE(Tabla233[[#This Row],[Tipo de Proceso]],Tabla233[[#This Row],[Columna4]])</f>
        <v>#VALUE!</v>
      </c>
      <c r="G252" s="10" t="s">
        <v>571</v>
      </c>
      <c r="H252" s="10" t="s">
        <v>572</v>
      </c>
      <c r="I252" s="10" t="s">
        <v>53</v>
      </c>
      <c r="J252" s="10" t="s">
        <v>613</v>
      </c>
      <c r="K252" s="10"/>
      <c r="L252" s="10"/>
      <c r="M252" s="10" t="s">
        <v>55</v>
      </c>
      <c r="N252" s="20" t="s">
        <v>614</v>
      </c>
      <c r="O252" s="11" t="s">
        <v>58</v>
      </c>
      <c r="P252" s="10" t="s">
        <v>100</v>
      </c>
      <c r="Q252" s="10" t="s">
        <v>76</v>
      </c>
      <c r="R252" s="10" t="e">
        <v>#REF!</v>
      </c>
      <c r="S252" s="10" t="s">
        <v>61</v>
      </c>
      <c r="T252" s="10" t="s">
        <v>62</v>
      </c>
      <c r="U252" s="10" t="s">
        <v>77</v>
      </c>
      <c r="V252" s="11" t="s">
        <v>64</v>
      </c>
      <c r="W252" s="11" t="s">
        <v>65</v>
      </c>
      <c r="X252" s="11" t="s">
        <v>65</v>
      </c>
      <c r="Y252" s="10" t="s">
        <v>85</v>
      </c>
      <c r="Z252" s="10" t="s">
        <v>575</v>
      </c>
      <c r="AA252" s="10" t="s">
        <v>62</v>
      </c>
      <c r="AB252" s="10" t="s">
        <v>73</v>
      </c>
      <c r="AC252" s="13">
        <v>1</v>
      </c>
      <c r="AD252" s="13" t="e">
        <v>#DIV/0!</v>
      </c>
      <c r="AE252" s="13">
        <v>1</v>
      </c>
      <c r="AF252" s="13" t="e">
        <v>#DIV/0!</v>
      </c>
      <c r="AG252" s="13">
        <v>1</v>
      </c>
      <c r="AH252" s="10" t="s">
        <v>70</v>
      </c>
      <c r="AI252" s="10" t="e">
        <v>#VALUE!</v>
      </c>
      <c r="AJ25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52" s="11" t="s">
        <v>65</v>
      </c>
      <c r="AL252" s="10" t="s">
        <v>62</v>
      </c>
    </row>
    <row r="253" spans="1:38" ht="409.5" x14ac:dyDescent="0.75">
      <c r="A253" s="7">
        <f t="shared" si="3"/>
        <v>247</v>
      </c>
      <c r="B253" s="19" t="s">
        <v>49</v>
      </c>
      <c r="C253" s="10" t="s">
        <v>570</v>
      </c>
      <c r="D253" s="18" t="e">
        <v>#VALUE!</v>
      </c>
      <c r="E253" s="18" t="str">
        <f>+IF(OR(Tabla233[[#This Row],[Área/Dependencia]]="Subdirección de Sistemas Integrados",Tabla233[[#This Row],[Área/Dependencia]]="Subdirección de Recursos Tecnológicos"),"X","")</f>
        <v/>
      </c>
      <c r="F253" s="18" t="e">
        <f>+CONCATENATE(Tabla233[[#This Row],[Tipo de Proceso]],Tabla233[[#This Row],[Columna4]])</f>
        <v>#VALUE!</v>
      </c>
      <c r="G253" s="10" t="s">
        <v>576</v>
      </c>
      <c r="H253" s="10" t="s">
        <v>572</v>
      </c>
      <c r="I253" s="10" t="s">
        <v>53</v>
      </c>
      <c r="J253" s="10" t="s">
        <v>615</v>
      </c>
      <c r="K253" s="10"/>
      <c r="L253" s="10"/>
      <c r="M253" s="10" t="s">
        <v>55</v>
      </c>
      <c r="N253" s="20" t="s">
        <v>616</v>
      </c>
      <c r="O253" s="11" t="s">
        <v>58</v>
      </c>
      <c r="P253" s="10" t="s">
        <v>100</v>
      </c>
      <c r="Q253" s="10" t="s">
        <v>60</v>
      </c>
      <c r="R253" s="10" t="e">
        <v>#REF!</v>
      </c>
      <c r="S253" s="10" t="s">
        <v>61</v>
      </c>
      <c r="T253" s="10" t="s">
        <v>62</v>
      </c>
      <c r="U253" s="10" t="s">
        <v>63</v>
      </c>
      <c r="V253" s="11" t="s">
        <v>64</v>
      </c>
      <c r="W253" s="11" t="s">
        <v>65</v>
      </c>
      <c r="X253" s="11" t="s">
        <v>65</v>
      </c>
      <c r="Y253" s="10" t="s">
        <v>85</v>
      </c>
      <c r="Z253" s="10" t="s">
        <v>575</v>
      </c>
      <c r="AA253" s="10" t="s">
        <v>62</v>
      </c>
      <c r="AB253" s="10" t="s">
        <v>73</v>
      </c>
      <c r="AC253" s="13">
        <v>2</v>
      </c>
      <c r="AD253" s="13" t="e">
        <v>#DIV/0!</v>
      </c>
      <c r="AE253" s="13">
        <v>2</v>
      </c>
      <c r="AF253" s="13" t="e">
        <v>#DIV/0!</v>
      </c>
      <c r="AG253" s="13">
        <v>2</v>
      </c>
      <c r="AH253" s="10" t="s">
        <v>70</v>
      </c>
      <c r="AI253" s="10" t="e">
        <v>#VALUE!</v>
      </c>
      <c r="AJ25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53" s="11" t="s">
        <v>65</v>
      </c>
      <c r="AL253" s="10" t="s">
        <v>62</v>
      </c>
    </row>
    <row r="254" spans="1:38" ht="409.5" x14ac:dyDescent="0.75">
      <c r="A254" s="7">
        <f t="shared" si="3"/>
        <v>248</v>
      </c>
      <c r="B254" s="19" t="s">
        <v>49</v>
      </c>
      <c r="C254" s="10" t="s">
        <v>570</v>
      </c>
      <c r="D254" s="18" t="e">
        <v>#VALUE!</v>
      </c>
      <c r="E254" s="18" t="str">
        <f>+IF(OR(Tabla233[[#This Row],[Área/Dependencia]]="Subdirección de Sistemas Integrados",Tabla233[[#This Row],[Área/Dependencia]]="Subdirección de Recursos Tecnológicos"),"X","")</f>
        <v/>
      </c>
      <c r="F254" s="18" t="e">
        <f>+CONCATENATE(Tabla233[[#This Row],[Tipo de Proceso]],Tabla233[[#This Row],[Columna4]])</f>
        <v>#VALUE!</v>
      </c>
      <c r="G254" s="10" t="s">
        <v>571</v>
      </c>
      <c r="H254" s="10" t="s">
        <v>572</v>
      </c>
      <c r="I254" s="10" t="s">
        <v>53</v>
      </c>
      <c r="J254" s="10" t="s">
        <v>617</v>
      </c>
      <c r="K254" s="10"/>
      <c r="L254" s="10"/>
      <c r="M254" s="10" t="s">
        <v>55</v>
      </c>
      <c r="N254" s="20" t="s">
        <v>618</v>
      </c>
      <c r="O254" s="11" t="s">
        <v>58</v>
      </c>
      <c r="P254" s="10" t="s">
        <v>100</v>
      </c>
      <c r="Q254" s="10" t="s">
        <v>60</v>
      </c>
      <c r="R254" s="10" t="e">
        <v>#REF!</v>
      </c>
      <c r="S254" s="10" t="s">
        <v>61</v>
      </c>
      <c r="T254" s="10" t="s">
        <v>62</v>
      </c>
      <c r="U254" s="10" t="s">
        <v>77</v>
      </c>
      <c r="V254" s="11" t="s">
        <v>64</v>
      </c>
      <c r="W254" s="11" t="s">
        <v>65</v>
      </c>
      <c r="X254" s="11" t="s">
        <v>65</v>
      </c>
      <c r="Y254" s="10" t="s">
        <v>85</v>
      </c>
      <c r="Z254" s="10" t="s">
        <v>575</v>
      </c>
      <c r="AA254" s="10" t="s">
        <v>62</v>
      </c>
      <c r="AB254" s="10" t="s">
        <v>125</v>
      </c>
      <c r="AC254" s="13">
        <v>1</v>
      </c>
      <c r="AD254" s="13" t="e">
        <v>#DIV/0!</v>
      </c>
      <c r="AE254" s="13">
        <v>1</v>
      </c>
      <c r="AF254" s="13" t="e">
        <v>#DIV/0!</v>
      </c>
      <c r="AG254" s="13">
        <v>1</v>
      </c>
      <c r="AH254" s="10" t="s">
        <v>70</v>
      </c>
      <c r="AI254" s="10" t="e">
        <v>#VALUE!</v>
      </c>
      <c r="AJ25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54" s="11" t="s">
        <v>65</v>
      </c>
      <c r="AL254" s="10" t="s">
        <v>62</v>
      </c>
    </row>
    <row r="255" spans="1:38" ht="409.5" x14ac:dyDescent="0.75">
      <c r="A255" s="7">
        <f t="shared" si="3"/>
        <v>249</v>
      </c>
      <c r="B255" s="19" t="s">
        <v>49</v>
      </c>
      <c r="C255" s="10" t="s">
        <v>570</v>
      </c>
      <c r="D255" s="18" t="e">
        <v>#VALUE!</v>
      </c>
      <c r="E255" s="18" t="str">
        <f>+IF(OR(Tabla233[[#This Row],[Área/Dependencia]]="Subdirección de Sistemas Integrados",Tabla233[[#This Row],[Área/Dependencia]]="Subdirección de Recursos Tecnológicos"),"X","")</f>
        <v/>
      </c>
      <c r="F255" s="18" t="e">
        <f>+CONCATENATE(Tabla233[[#This Row],[Tipo de Proceso]],Tabla233[[#This Row],[Columna4]])</f>
        <v>#VALUE!</v>
      </c>
      <c r="G255" s="10" t="s">
        <v>576</v>
      </c>
      <c r="H255" s="10" t="s">
        <v>572</v>
      </c>
      <c r="I255" s="10" t="s">
        <v>53</v>
      </c>
      <c r="J255" s="10" t="s">
        <v>619</v>
      </c>
      <c r="K255" s="10"/>
      <c r="L255" s="10"/>
      <c r="M255" s="10" t="s">
        <v>56</v>
      </c>
      <c r="N255" s="20" t="s">
        <v>620</v>
      </c>
      <c r="O255" s="11" t="s">
        <v>58</v>
      </c>
      <c r="P255" s="10" t="s">
        <v>100</v>
      </c>
      <c r="Q255" s="10" t="s">
        <v>60</v>
      </c>
      <c r="R255" s="10" t="e">
        <v>#REF!</v>
      </c>
      <c r="S255" s="10" t="s">
        <v>61</v>
      </c>
      <c r="T255" s="10" t="s">
        <v>62</v>
      </c>
      <c r="U255" s="10" t="s">
        <v>97</v>
      </c>
      <c r="V255" s="11" t="s">
        <v>64</v>
      </c>
      <c r="W255" s="11" t="s">
        <v>65</v>
      </c>
      <c r="X255" s="11" t="s">
        <v>65</v>
      </c>
      <c r="Y255" s="10" t="s">
        <v>85</v>
      </c>
      <c r="Z255" s="10" t="s">
        <v>575</v>
      </c>
      <c r="AA255" s="10" t="s">
        <v>109</v>
      </c>
      <c r="AB255" s="10" t="s">
        <v>73</v>
      </c>
      <c r="AC255" s="13">
        <v>1</v>
      </c>
      <c r="AD255" s="13" t="e">
        <v>#DIV/0!</v>
      </c>
      <c r="AE255" s="13">
        <v>1</v>
      </c>
      <c r="AF255" s="13" t="e">
        <v>#DIV/0!</v>
      </c>
      <c r="AG255" s="13">
        <v>2</v>
      </c>
      <c r="AH255" s="10" t="s">
        <v>70</v>
      </c>
      <c r="AI255" s="10" t="e">
        <v>#VALUE!</v>
      </c>
      <c r="AJ25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55" s="11" t="s">
        <v>65</v>
      </c>
      <c r="AL255" s="10" t="s">
        <v>62</v>
      </c>
    </row>
    <row r="256" spans="1:38" ht="409.5" x14ac:dyDescent="0.75">
      <c r="A256" s="7">
        <f t="shared" si="3"/>
        <v>250</v>
      </c>
      <c r="B256" s="19" t="s">
        <v>49</v>
      </c>
      <c r="C256" s="10" t="s">
        <v>570</v>
      </c>
      <c r="D256" s="18" t="e">
        <v>#VALUE!</v>
      </c>
      <c r="E256" s="18" t="str">
        <f>+IF(OR(Tabla233[[#This Row],[Área/Dependencia]]="Subdirección de Sistemas Integrados",Tabla233[[#This Row],[Área/Dependencia]]="Subdirección de Recursos Tecnológicos"),"X","")</f>
        <v/>
      </c>
      <c r="F256" s="18" t="e">
        <f>+CONCATENATE(Tabla233[[#This Row],[Tipo de Proceso]],Tabla233[[#This Row],[Columna4]])</f>
        <v>#VALUE!</v>
      </c>
      <c r="G256" s="10" t="s">
        <v>571</v>
      </c>
      <c r="H256" s="10" t="s">
        <v>572</v>
      </c>
      <c r="I256" s="10" t="s">
        <v>53</v>
      </c>
      <c r="J256" s="10" t="s">
        <v>621</v>
      </c>
      <c r="K256" s="10"/>
      <c r="L256" s="10"/>
      <c r="M256" s="10" t="s">
        <v>56</v>
      </c>
      <c r="N256" s="20" t="s">
        <v>622</v>
      </c>
      <c r="O256" s="11" t="s">
        <v>58</v>
      </c>
      <c r="P256" s="10" t="s">
        <v>100</v>
      </c>
      <c r="Q256" s="10" t="s">
        <v>76</v>
      </c>
      <c r="R256" s="10" t="e">
        <v>#REF!</v>
      </c>
      <c r="S256" s="10" t="s">
        <v>61</v>
      </c>
      <c r="T256" s="10" t="s">
        <v>62</v>
      </c>
      <c r="U256" s="10" t="s">
        <v>77</v>
      </c>
      <c r="V256" s="11" t="s">
        <v>64</v>
      </c>
      <c r="W256" s="11" t="s">
        <v>65</v>
      </c>
      <c r="X256" s="11" t="s">
        <v>65</v>
      </c>
      <c r="Y256" s="10" t="s">
        <v>85</v>
      </c>
      <c r="Z256" s="10" t="s">
        <v>575</v>
      </c>
      <c r="AA256" s="10" t="s">
        <v>109</v>
      </c>
      <c r="AB256" s="10" t="s">
        <v>73</v>
      </c>
      <c r="AC256" s="13">
        <v>2</v>
      </c>
      <c r="AD256" s="13" t="e">
        <v>#DIV/0!</v>
      </c>
      <c r="AE256" s="13">
        <v>1</v>
      </c>
      <c r="AF256" s="13" t="e">
        <v>#DIV/0!</v>
      </c>
      <c r="AG256" s="13">
        <v>1</v>
      </c>
      <c r="AH256" s="10" t="s">
        <v>70</v>
      </c>
      <c r="AI256" s="10" t="e">
        <v>#VALUE!</v>
      </c>
      <c r="AJ25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56" s="11" t="s">
        <v>65</v>
      </c>
      <c r="AL256" s="10" t="s">
        <v>62</v>
      </c>
    </row>
    <row r="257" spans="1:38" ht="409.5" x14ac:dyDescent="0.75">
      <c r="A257" s="7">
        <f t="shared" si="3"/>
        <v>251</v>
      </c>
      <c r="B257" s="19" t="s">
        <v>49</v>
      </c>
      <c r="C257" s="10" t="s">
        <v>570</v>
      </c>
      <c r="D257" s="18" t="e">
        <v>#VALUE!</v>
      </c>
      <c r="E257" s="18" t="str">
        <f>+IF(OR(Tabla233[[#This Row],[Área/Dependencia]]="Subdirección de Sistemas Integrados",Tabla233[[#This Row],[Área/Dependencia]]="Subdirección de Recursos Tecnológicos"),"X","")</f>
        <v/>
      </c>
      <c r="F257" s="18" t="e">
        <f>+CONCATENATE(Tabla233[[#This Row],[Tipo de Proceso]],Tabla233[[#This Row],[Columna4]])</f>
        <v>#VALUE!</v>
      </c>
      <c r="G257" s="10" t="s">
        <v>571</v>
      </c>
      <c r="H257" s="10" t="s">
        <v>572</v>
      </c>
      <c r="I257" s="10" t="s">
        <v>53</v>
      </c>
      <c r="J257" s="10" t="s">
        <v>623</v>
      </c>
      <c r="K257" s="10"/>
      <c r="L257" s="10"/>
      <c r="M257" s="10" t="s">
        <v>55</v>
      </c>
      <c r="N257" s="20" t="s">
        <v>624</v>
      </c>
      <c r="O257" s="11" t="s">
        <v>58</v>
      </c>
      <c r="P257" s="10" t="s">
        <v>100</v>
      </c>
      <c r="Q257" s="10" t="s">
        <v>76</v>
      </c>
      <c r="R257" s="10" t="e">
        <v>#REF!</v>
      </c>
      <c r="S257" s="10" t="s">
        <v>61</v>
      </c>
      <c r="T257" s="10" t="s">
        <v>62</v>
      </c>
      <c r="U257" s="10" t="s">
        <v>77</v>
      </c>
      <c r="V257" s="11" t="s">
        <v>64</v>
      </c>
      <c r="W257" s="11" t="s">
        <v>65</v>
      </c>
      <c r="X257" s="11" t="s">
        <v>65</v>
      </c>
      <c r="Y257" s="10" t="s">
        <v>85</v>
      </c>
      <c r="Z257" s="10" t="s">
        <v>575</v>
      </c>
      <c r="AA257" s="10" t="s">
        <v>62</v>
      </c>
      <c r="AB257" s="10" t="s">
        <v>125</v>
      </c>
      <c r="AC257" s="13">
        <v>1</v>
      </c>
      <c r="AD257" s="13" t="e">
        <v>#DIV/0!</v>
      </c>
      <c r="AE257" s="13">
        <v>1</v>
      </c>
      <c r="AF257" s="13" t="e">
        <v>#DIV/0!</v>
      </c>
      <c r="AG257" s="13">
        <v>1</v>
      </c>
      <c r="AH257" s="10" t="s">
        <v>70</v>
      </c>
      <c r="AI257" s="10" t="e">
        <v>#VALUE!</v>
      </c>
      <c r="AJ25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57" s="11" t="s">
        <v>65</v>
      </c>
      <c r="AL257" s="10" t="s">
        <v>62</v>
      </c>
    </row>
    <row r="258" spans="1:38" ht="409.5" x14ac:dyDescent="0.75">
      <c r="A258" s="7">
        <f t="shared" si="3"/>
        <v>252</v>
      </c>
      <c r="B258" s="19" t="s">
        <v>49</v>
      </c>
      <c r="C258" s="10" t="s">
        <v>570</v>
      </c>
      <c r="D258" s="18" t="e">
        <v>#VALUE!</v>
      </c>
      <c r="E258" s="18" t="str">
        <f>+IF(OR(Tabla233[[#This Row],[Área/Dependencia]]="Subdirección de Sistemas Integrados",Tabla233[[#This Row],[Área/Dependencia]]="Subdirección de Recursos Tecnológicos"),"X","")</f>
        <v/>
      </c>
      <c r="F258" s="18" t="e">
        <f>+CONCATENATE(Tabla233[[#This Row],[Tipo de Proceso]],Tabla233[[#This Row],[Columna4]])</f>
        <v>#VALUE!</v>
      </c>
      <c r="G258" s="10" t="s">
        <v>576</v>
      </c>
      <c r="H258" s="10" t="s">
        <v>572</v>
      </c>
      <c r="I258" s="10" t="s">
        <v>53</v>
      </c>
      <c r="J258" s="10" t="s">
        <v>625</v>
      </c>
      <c r="K258" s="10"/>
      <c r="L258" s="10"/>
      <c r="M258" s="10" t="s">
        <v>56</v>
      </c>
      <c r="N258" s="20" t="s">
        <v>626</v>
      </c>
      <c r="O258" s="11" t="s">
        <v>58</v>
      </c>
      <c r="P258" s="10" t="s">
        <v>100</v>
      </c>
      <c r="Q258" s="10" t="s">
        <v>60</v>
      </c>
      <c r="R258" s="10" t="e">
        <v>#REF!</v>
      </c>
      <c r="S258" s="10" t="s">
        <v>61</v>
      </c>
      <c r="T258" s="10" t="s">
        <v>62</v>
      </c>
      <c r="U258" s="10" t="s">
        <v>63</v>
      </c>
      <c r="V258" s="11" t="s">
        <v>64</v>
      </c>
      <c r="W258" s="11" t="s">
        <v>65</v>
      </c>
      <c r="X258" s="11" t="s">
        <v>65</v>
      </c>
      <c r="Y258" s="10" t="s">
        <v>85</v>
      </c>
      <c r="Z258" s="10" t="s">
        <v>575</v>
      </c>
      <c r="AA258" s="10" t="s">
        <v>109</v>
      </c>
      <c r="AB258" s="10" t="s">
        <v>73</v>
      </c>
      <c r="AC258" s="13">
        <v>2</v>
      </c>
      <c r="AD258" s="13" t="e">
        <v>#DIV/0!</v>
      </c>
      <c r="AE258" s="13">
        <v>2</v>
      </c>
      <c r="AF258" s="13" t="e">
        <v>#DIV/0!</v>
      </c>
      <c r="AG258" s="13">
        <v>2</v>
      </c>
      <c r="AH258" s="10" t="s">
        <v>70</v>
      </c>
      <c r="AI258" s="10" t="e">
        <v>#VALUE!</v>
      </c>
      <c r="AJ25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58" s="11" t="s">
        <v>65</v>
      </c>
      <c r="AL258" s="10" t="s">
        <v>62</v>
      </c>
    </row>
    <row r="259" spans="1:38" ht="409.5" x14ac:dyDescent="0.75">
      <c r="A259" s="7">
        <f t="shared" si="3"/>
        <v>253</v>
      </c>
      <c r="B259" s="19" t="s">
        <v>49</v>
      </c>
      <c r="C259" s="10" t="s">
        <v>570</v>
      </c>
      <c r="D259" s="18" t="e">
        <v>#VALUE!</v>
      </c>
      <c r="E259" s="18" t="str">
        <f>+IF(OR(Tabla233[[#This Row],[Área/Dependencia]]="Subdirección de Sistemas Integrados",Tabla233[[#This Row],[Área/Dependencia]]="Subdirección de Recursos Tecnológicos"),"X","")</f>
        <v/>
      </c>
      <c r="F259" s="18" t="e">
        <f>+CONCATENATE(Tabla233[[#This Row],[Tipo de Proceso]],Tabla233[[#This Row],[Columna4]])</f>
        <v>#VALUE!</v>
      </c>
      <c r="G259" s="10" t="s">
        <v>571</v>
      </c>
      <c r="H259" s="10" t="s">
        <v>572</v>
      </c>
      <c r="I259" s="10" t="s">
        <v>53</v>
      </c>
      <c r="J259" s="10" t="s">
        <v>627</v>
      </c>
      <c r="K259" s="10"/>
      <c r="L259" s="10"/>
      <c r="M259" s="10" t="s">
        <v>56</v>
      </c>
      <c r="N259" s="20" t="s">
        <v>628</v>
      </c>
      <c r="O259" s="11" t="s">
        <v>58</v>
      </c>
      <c r="P259" s="10" t="s">
        <v>100</v>
      </c>
      <c r="Q259" s="10" t="s">
        <v>60</v>
      </c>
      <c r="R259" s="10" t="e">
        <v>#REF!</v>
      </c>
      <c r="S259" s="10" t="s">
        <v>61</v>
      </c>
      <c r="T259" s="10" t="s">
        <v>62</v>
      </c>
      <c r="U259" s="10" t="s">
        <v>77</v>
      </c>
      <c r="V259" s="11" t="s">
        <v>64</v>
      </c>
      <c r="W259" s="11" t="s">
        <v>65</v>
      </c>
      <c r="X259" s="11" t="s">
        <v>65</v>
      </c>
      <c r="Y259" s="10" t="s">
        <v>85</v>
      </c>
      <c r="Z259" s="10" t="s">
        <v>575</v>
      </c>
      <c r="AA259" s="10" t="s">
        <v>109</v>
      </c>
      <c r="AB259" s="10" t="s">
        <v>73</v>
      </c>
      <c r="AC259" s="13">
        <v>1</v>
      </c>
      <c r="AD259" s="13" t="e">
        <v>#DIV/0!</v>
      </c>
      <c r="AE259" s="13">
        <v>2</v>
      </c>
      <c r="AF259" s="13" t="e">
        <v>#DIV/0!</v>
      </c>
      <c r="AG259" s="13">
        <v>1</v>
      </c>
      <c r="AH259" s="10" t="s">
        <v>70</v>
      </c>
      <c r="AI259" s="10" t="e">
        <v>#VALUE!</v>
      </c>
      <c r="AJ25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59" s="11" t="s">
        <v>65</v>
      </c>
      <c r="AL259" s="10" t="s">
        <v>62</v>
      </c>
    </row>
    <row r="260" spans="1:38" ht="409.5" x14ac:dyDescent="0.75">
      <c r="A260" s="7">
        <f t="shared" si="3"/>
        <v>254</v>
      </c>
      <c r="B260" s="19" t="s">
        <v>49</v>
      </c>
      <c r="C260" s="10" t="s">
        <v>570</v>
      </c>
      <c r="D260" s="18" t="e">
        <v>#VALUE!</v>
      </c>
      <c r="E260" s="18" t="str">
        <f>+IF(OR(Tabla233[[#This Row],[Área/Dependencia]]="Subdirección de Sistemas Integrados",Tabla233[[#This Row],[Área/Dependencia]]="Subdirección de Recursos Tecnológicos"),"X","")</f>
        <v/>
      </c>
      <c r="F260" s="18" t="e">
        <f>+CONCATENATE(Tabla233[[#This Row],[Tipo de Proceso]],Tabla233[[#This Row],[Columna4]])</f>
        <v>#VALUE!</v>
      </c>
      <c r="G260" s="10" t="s">
        <v>629</v>
      </c>
      <c r="H260" s="10" t="s">
        <v>572</v>
      </c>
      <c r="I260" s="10" t="s">
        <v>53</v>
      </c>
      <c r="J260" s="10" t="s">
        <v>630</v>
      </c>
      <c r="K260" s="10"/>
      <c r="L260" s="10"/>
      <c r="M260" s="10" t="s">
        <v>55</v>
      </c>
      <c r="N260" s="20" t="s">
        <v>631</v>
      </c>
      <c r="O260" s="11" t="s">
        <v>65</v>
      </c>
      <c r="P260" s="10" t="s">
        <v>84</v>
      </c>
      <c r="Q260" s="10" t="s">
        <v>60</v>
      </c>
      <c r="R260" s="10" t="e">
        <v>#REF!</v>
      </c>
      <c r="S260" s="10" t="s">
        <v>61</v>
      </c>
      <c r="T260" s="10" t="s">
        <v>62</v>
      </c>
      <c r="U260" s="10" t="s">
        <v>77</v>
      </c>
      <c r="V260" s="11" t="s">
        <v>64</v>
      </c>
      <c r="W260" s="11" t="s">
        <v>65</v>
      </c>
      <c r="X260" s="11" t="s">
        <v>65</v>
      </c>
      <c r="Y260" s="10" t="s">
        <v>85</v>
      </c>
      <c r="Z260" s="10" t="s">
        <v>575</v>
      </c>
      <c r="AA260" s="10" t="s">
        <v>62</v>
      </c>
      <c r="AB260" s="10" t="s">
        <v>632</v>
      </c>
      <c r="AC260" s="13">
        <v>2</v>
      </c>
      <c r="AD260" s="13" t="e">
        <v>#DIV/0!</v>
      </c>
      <c r="AE260" s="13">
        <v>2</v>
      </c>
      <c r="AF260" s="13" t="e">
        <v>#DIV/0!</v>
      </c>
      <c r="AG260" s="13">
        <v>1</v>
      </c>
      <c r="AH260" s="10" t="s">
        <v>70</v>
      </c>
      <c r="AI260" s="10" t="e">
        <v>#VALUE!</v>
      </c>
      <c r="AJ26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60" s="11" t="s">
        <v>58</v>
      </c>
      <c r="AL260" s="10" t="s">
        <v>633</v>
      </c>
    </row>
    <row r="261" spans="1:38" ht="409.5" x14ac:dyDescent="0.75">
      <c r="A261" s="7">
        <f t="shared" si="3"/>
        <v>255</v>
      </c>
      <c r="B261" s="19" t="s">
        <v>49</v>
      </c>
      <c r="C261" s="10" t="s">
        <v>570</v>
      </c>
      <c r="D261" s="18" t="e">
        <v>#VALUE!</v>
      </c>
      <c r="E261" s="18" t="str">
        <f>+IF(OR(Tabla233[[#This Row],[Área/Dependencia]]="Subdirección de Sistemas Integrados",Tabla233[[#This Row],[Área/Dependencia]]="Subdirección de Recursos Tecnológicos"),"X","")</f>
        <v/>
      </c>
      <c r="F261" s="18" t="e">
        <f>+CONCATENATE(Tabla233[[#This Row],[Tipo de Proceso]],Tabla233[[#This Row],[Columna4]])</f>
        <v>#VALUE!</v>
      </c>
      <c r="G261" s="10" t="s">
        <v>571</v>
      </c>
      <c r="H261" s="10" t="s">
        <v>572</v>
      </c>
      <c r="I261" s="10" t="s">
        <v>53</v>
      </c>
      <c r="J261" s="10" t="s">
        <v>634</v>
      </c>
      <c r="K261" s="10"/>
      <c r="L261" s="10"/>
      <c r="M261" s="10" t="s">
        <v>55</v>
      </c>
      <c r="N261" s="20" t="s">
        <v>635</v>
      </c>
      <c r="O261" s="11" t="s">
        <v>65</v>
      </c>
      <c r="P261" s="10" t="s">
        <v>84</v>
      </c>
      <c r="Q261" s="10" t="s">
        <v>76</v>
      </c>
      <c r="R261" s="10" t="e">
        <v>#REF!</v>
      </c>
      <c r="S261" s="10" t="s">
        <v>61</v>
      </c>
      <c r="T261" s="10" t="s">
        <v>62</v>
      </c>
      <c r="U261" s="10" t="s">
        <v>77</v>
      </c>
      <c r="V261" s="11" t="s">
        <v>64</v>
      </c>
      <c r="W261" s="11" t="s">
        <v>65</v>
      </c>
      <c r="X261" s="11" t="s">
        <v>65</v>
      </c>
      <c r="Y261" s="10" t="s">
        <v>85</v>
      </c>
      <c r="Z261" s="10" t="s">
        <v>575</v>
      </c>
      <c r="AA261" s="10" t="s">
        <v>62</v>
      </c>
      <c r="AB261" s="10" t="s">
        <v>125</v>
      </c>
      <c r="AC261" s="13">
        <v>1</v>
      </c>
      <c r="AD261" s="13" t="e">
        <v>#DIV/0!</v>
      </c>
      <c r="AE261" s="13">
        <v>1</v>
      </c>
      <c r="AF261" s="13" t="e">
        <v>#DIV/0!</v>
      </c>
      <c r="AG261" s="13">
        <v>1</v>
      </c>
      <c r="AH261" s="10" t="s">
        <v>70</v>
      </c>
      <c r="AI261" s="10" t="e">
        <v>#VALUE!</v>
      </c>
      <c r="AJ26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61" s="11" t="s">
        <v>65</v>
      </c>
      <c r="AL261" s="10" t="s">
        <v>62</v>
      </c>
    </row>
    <row r="262" spans="1:38" ht="409.5" x14ac:dyDescent="0.75">
      <c r="A262" s="7">
        <f t="shared" si="3"/>
        <v>256</v>
      </c>
      <c r="B262" s="19" t="s">
        <v>49</v>
      </c>
      <c r="C262" s="10" t="s">
        <v>570</v>
      </c>
      <c r="D262" s="18" t="e">
        <v>#VALUE!</v>
      </c>
      <c r="E262" s="18" t="str">
        <f>+IF(OR(Tabla233[[#This Row],[Área/Dependencia]]="Subdirección de Sistemas Integrados",Tabla233[[#This Row],[Área/Dependencia]]="Subdirección de Recursos Tecnológicos"),"X","")</f>
        <v/>
      </c>
      <c r="F262" s="18" t="e">
        <f>+CONCATENATE(Tabla233[[#This Row],[Tipo de Proceso]],Tabla233[[#This Row],[Columna4]])</f>
        <v>#VALUE!</v>
      </c>
      <c r="G262" s="10" t="s">
        <v>576</v>
      </c>
      <c r="H262" s="10" t="s">
        <v>572</v>
      </c>
      <c r="I262" s="10" t="s">
        <v>53</v>
      </c>
      <c r="J262" s="10" t="s">
        <v>636</v>
      </c>
      <c r="K262" s="10"/>
      <c r="L262" s="10"/>
      <c r="M262" s="10" t="s">
        <v>55</v>
      </c>
      <c r="N262" s="20" t="s">
        <v>637</v>
      </c>
      <c r="O262" s="11" t="s">
        <v>58</v>
      </c>
      <c r="P262" s="10" t="s">
        <v>100</v>
      </c>
      <c r="Q262" s="10" t="s">
        <v>76</v>
      </c>
      <c r="R262" s="10" t="e">
        <v>#REF!</v>
      </c>
      <c r="S262" s="10" t="s">
        <v>61</v>
      </c>
      <c r="T262" s="10" t="s">
        <v>62</v>
      </c>
      <c r="U262" s="10" t="s">
        <v>63</v>
      </c>
      <c r="V262" s="11" t="s">
        <v>64</v>
      </c>
      <c r="W262" s="11" t="s">
        <v>65</v>
      </c>
      <c r="X262" s="11" t="s">
        <v>65</v>
      </c>
      <c r="Y262" s="10" t="s">
        <v>85</v>
      </c>
      <c r="Z262" s="10" t="s">
        <v>575</v>
      </c>
      <c r="AA262" s="10" t="s">
        <v>62</v>
      </c>
      <c r="AB262" s="10" t="s">
        <v>73</v>
      </c>
      <c r="AC262" s="13">
        <v>2</v>
      </c>
      <c r="AD262" s="13" t="e">
        <v>#DIV/0!</v>
      </c>
      <c r="AE262" s="13">
        <v>2</v>
      </c>
      <c r="AF262" s="13" t="e">
        <v>#DIV/0!</v>
      </c>
      <c r="AG262" s="13">
        <v>2</v>
      </c>
      <c r="AH262" s="10" t="s">
        <v>70</v>
      </c>
      <c r="AI262" s="10" t="e">
        <v>#VALUE!</v>
      </c>
      <c r="AJ26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62" s="11" t="s">
        <v>65</v>
      </c>
      <c r="AL262" s="10" t="s">
        <v>62</v>
      </c>
    </row>
    <row r="263" spans="1:38" ht="409.5" x14ac:dyDescent="0.75">
      <c r="A263" s="7">
        <f t="shared" si="3"/>
        <v>257</v>
      </c>
      <c r="B263" s="19" t="s">
        <v>49</v>
      </c>
      <c r="C263" s="10" t="s">
        <v>570</v>
      </c>
      <c r="D263" s="18" t="e">
        <v>#VALUE!</v>
      </c>
      <c r="E263" s="18" t="str">
        <f>+IF(OR(Tabla233[[#This Row],[Área/Dependencia]]="Subdirección de Sistemas Integrados",Tabla233[[#This Row],[Área/Dependencia]]="Subdirección de Recursos Tecnológicos"),"X","")</f>
        <v/>
      </c>
      <c r="F263" s="18" t="e">
        <f>+CONCATENATE(Tabla233[[#This Row],[Tipo de Proceso]],Tabla233[[#This Row],[Columna4]])</f>
        <v>#VALUE!</v>
      </c>
      <c r="G263" s="10" t="s">
        <v>571</v>
      </c>
      <c r="H263" s="10" t="s">
        <v>572</v>
      </c>
      <c r="I263" s="10" t="s">
        <v>53</v>
      </c>
      <c r="J263" s="10" t="s">
        <v>638</v>
      </c>
      <c r="K263" s="10"/>
      <c r="L263" s="10"/>
      <c r="M263" s="10" t="s">
        <v>55</v>
      </c>
      <c r="N263" s="20" t="s">
        <v>639</v>
      </c>
      <c r="O263" s="11" t="s">
        <v>65</v>
      </c>
      <c r="P263" s="10" t="s">
        <v>84</v>
      </c>
      <c r="Q263" s="10" t="s">
        <v>60</v>
      </c>
      <c r="R263" s="10" t="e">
        <v>#REF!</v>
      </c>
      <c r="S263" s="10" t="s">
        <v>61</v>
      </c>
      <c r="T263" s="10" t="s">
        <v>62</v>
      </c>
      <c r="U263" s="10" t="s">
        <v>77</v>
      </c>
      <c r="V263" s="11" t="s">
        <v>64</v>
      </c>
      <c r="W263" s="11" t="s">
        <v>65</v>
      </c>
      <c r="X263" s="11" t="s">
        <v>65</v>
      </c>
      <c r="Y263" s="10" t="s">
        <v>85</v>
      </c>
      <c r="Z263" s="10" t="s">
        <v>575</v>
      </c>
      <c r="AA263" s="10" t="s">
        <v>62</v>
      </c>
      <c r="AB263" s="10" t="s">
        <v>129</v>
      </c>
      <c r="AC263" s="13">
        <v>2</v>
      </c>
      <c r="AD263" s="13" t="e">
        <v>#DIV/0!</v>
      </c>
      <c r="AE263" s="13">
        <v>2</v>
      </c>
      <c r="AF263" s="13" t="e">
        <v>#DIV/0!</v>
      </c>
      <c r="AG263" s="13">
        <v>1</v>
      </c>
      <c r="AH263" s="10" t="s">
        <v>70</v>
      </c>
      <c r="AI263" s="10" t="e">
        <v>#VALUE!</v>
      </c>
      <c r="AJ26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63" s="11" t="s">
        <v>58</v>
      </c>
      <c r="AL263" s="10" t="s">
        <v>640</v>
      </c>
    </row>
    <row r="264" spans="1:38" ht="409.5" x14ac:dyDescent="0.75">
      <c r="A264" s="7">
        <f t="shared" ref="A264:A327" si="4">A263+1</f>
        <v>258</v>
      </c>
      <c r="B264" s="19" t="s">
        <v>49</v>
      </c>
      <c r="C264" s="10" t="s">
        <v>570</v>
      </c>
      <c r="D264" s="18" t="e">
        <v>#VALUE!</v>
      </c>
      <c r="E264" s="18" t="str">
        <f>+IF(OR(Tabla233[[#This Row],[Área/Dependencia]]="Subdirección de Sistemas Integrados",Tabla233[[#This Row],[Área/Dependencia]]="Subdirección de Recursos Tecnológicos"),"X","")</f>
        <v/>
      </c>
      <c r="F264" s="18" t="e">
        <f>+CONCATENATE(Tabla233[[#This Row],[Tipo de Proceso]],Tabla233[[#This Row],[Columna4]])</f>
        <v>#VALUE!</v>
      </c>
      <c r="G264" s="10" t="s">
        <v>571</v>
      </c>
      <c r="H264" s="10" t="s">
        <v>572</v>
      </c>
      <c r="I264" s="10" t="s">
        <v>53</v>
      </c>
      <c r="J264" s="10" t="s">
        <v>641</v>
      </c>
      <c r="K264" s="10"/>
      <c r="L264" s="10"/>
      <c r="M264" s="10" t="s">
        <v>55</v>
      </c>
      <c r="N264" s="20" t="s">
        <v>642</v>
      </c>
      <c r="O264" s="11" t="s">
        <v>58</v>
      </c>
      <c r="P264" s="10" t="s">
        <v>100</v>
      </c>
      <c r="Q264" s="10" t="s">
        <v>60</v>
      </c>
      <c r="R264" s="10" t="e">
        <v>#REF!</v>
      </c>
      <c r="S264" s="10" t="s">
        <v>61</v>
      </c>
      <c r="T264" s="10" t="s">
        <v>62</v>
      </c>
      <c r="U264" s="10" t="s">
        <v>77</v>
      </c>
      <c r="V264" s="11" t="s">
        <v>64</v>
      </c>
      <c r="W264" s="11" t="s">
        <v>65</v>
      </c>
      <c r="X264" s="11" t="s">
        <v>65</v>
      </c>
      <c r="Y264" s="10" t="s">
        <v>85</v>
      </c>
      <c r="Z264" s="10" t="s">
        <v>575</v>
      </c>
      <c r="AA264" s="10" t="s">
        <v>62</v>
      </c>
      <c r="AB264" s="10" t="s">
        <v>125</v>
      </c>
      <c r="AC264" s="13">
        <v>1</v>
      </c>
      <c r="AD264" s="13" t="e">
        <v>#DIV/0!</v>
      </c>
      <c r="AE264" s="13">
        <v>1</v>
      </c>
      <c r="AF264" s="13" t="e">
        <v>#DIV/0!</v>
      </c>
      <c r="AG264" s="13">
        <v>1</v>
      </c>
      <c r="AH264" s="10" t="s">
        <v>70</v>
      </c>
      <c r="AI264" s="10" t="e">
        <v>#VALUE!</v>
      </c>
      <c r="AJ26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64" s="11" t="s">
        <v>65</v>
      </c>
      <c r="AL264" s="10" t="s">
        <v>62</v>
      </c>
    </row>
    <row r="265" spans="1:38" ht="409.5" x14ac:dyDescent="0.75">
      <c r="A265" s="7">
        <f t="shared" si="4"/>
        <v>259</v>
      </c>
      <c r="B265" s="19" t="s">
        <v>49</v>
      </c>
      <c r="C265" s="10" t="s">
        <v>570</v>
      </c>
      <c r="D265" s="18" t="e">
        <v>#VALUE!</v>
      </c>
      <c r="E265" s="18" t="str">
        <f>+IF(OR(Tabla233[[#This Row],[Área/Dependencia]]="Subdirección de Sistemas Integrados",Tabla233[[#This Row],[Área/Dependencia]]="Subdirección de Recursos Tecnológicos"),"X","")</f>
        <v/>
      </c>
      <c r="F265" s="18" t="e">
        <f>+CONCATENATE(Tabla233[[#This Row],[Tipo de Proceso]],Tabla233[[#This Row],[Columna4]])</f>
        <v>#VALUE!</v>
      </c>
      <c r="G265" s="10" t="s">
        <v>571</v>
      </c>
      <c r="H265" s="10" t="s">
        <v>572</v>
      </c>
      <c r="I265" s="10" t="s">
        <v>53</v>
      </c>
      <c r="J265" s="10" t="s">
        <v>643</v>
      </c>
      <c r="K265" s="10"/>
      <c r="L265" s="10"/>
      <c r="M265" s="10" t="s">
        <v>56</v>
      </c>
      <c r="N265" s="20" t="s">
        <v>644</v>
      </c>
      <c r="O265" s="11" t="s">
        <v>58</v>
      </c>
      <c r="P265" s="10" t="s">
        <v>100</v>
      </c>
      <c r="Q265" s="10" t="s">
        <v>60</v>
      </c>
      <c r="R265" s="10" t="e">
        <v>#REF!</v>
      </c>
      <c r="S265" s="10" t="s">
        <v>61</v>
      </c>
      <c r="T265" s="10" t="s">
        <v>62</v>
      </c>
      <c r="U265" s="10" t="s">
        <v>97</v>
      </c>
      <c r="V265" s="11" t="s">
        <v>64</v>
      </c>
      <c r="W265" s="11" t="s">
        <v>65</v>
      </c>
      <c r="X265" s="11" t="s">
        <v>65</v>
      </c>
      <c r="Y265" s="10" t="s">
        <v>85</v>
      </c>
      <c r="Z265" s="10" t="s">
        <v>575</v>
      </c>
      <c r="AA265" s="10" t="s">
        <v>109</v>
      </c>
      <c r="AB265" s="10" t="s">
        <v>73</v>
      </c>
      <c r="AC265" s="13">
        <v>1</v>
      </c>
      <c r="AD265" s="13" t="e">
        <v>#DIV/0!</v>
      </c>
      <c r="AE265" s="13">
        <v>1</v>
      </c>
      <c r="AF265" s="13" t="e">
        <v>#DIV/0!</v>
      </c>
      <c r="AG265" s="13">
        <v>2</v>
      </c>
      <c r="AH265" s="10" t="s">
        <v>70</v>
      </c>
      <c r="AI265" s="10" t="e">
        <v>#VALUE!</v>
      </c>
      <c r="AJ26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65" s="11" t="s">
        <v>65</v>
      </c>
      <c r="AL265" s="10" t="s">
        <v>62</v>
      </c>
    </row>
    <row r="266" spans="1:38" ht="409.5" x14ac:dyDescent="0.75">
      <c r="A266" s="7">
        <f t="shared" si="4"/>
        <v>260</v>
      </c>
      <c r="B266" s="19" t="s">
        <v>49</v>
      </c>
      <c r="C266" s="10" t="s">
        <v>570</v>
      </c>
      <c r="D266" s="18" t="e">
        <v>#VALUE!</v>
      </c>
      <c r="E266" s="18" t="str">
        <f>+IF(OR(Tabla233[[#This Row],[Área/Dependencia]]="Subdirección de Sistemas Integrados",Tabla233[[#This Row],[Área/Dependencia]]="Subdirección de Recursos Tecnológicos"),"X","")</f>
        <v/>
      </c>
      <c r="F266" s="18" t="e">
        <f>+CONCATENATE(Tabla233[[#This Row],[Tipo de Proceso]],Tabla233[[#This Row],[Columna4]])</f>
        <v>#VALUE!</v>
      </c>
      <c r="G266" s="10" t="s">
        <v>581</v>
      </c>
      <c r="H266" s="10" t="s">
        <v>572</v>
      </c>
      <c r="I266" s="10" t="s">
        <v>53</v>
      </c>
      <c r="J266" s="10" t="s">
        <v>645</v>
      </c>
      <c r="K266" s="10"/>
      <c r="L266" s="10"/>
      <c r="M266" s="10" t="s">
        <v>56</v>
      </c>
      <c r="N266" s="20" t="s">
        <v>646</v>
      </c>
      <c r="O266" s="11" t="s">
        <v>58</v>
      </c>
      <c r="P266" s="10" t="s">
        <v>100</v>
      </c>
      <c r="Q266" s="10" t="s">
        <v>76</v>
      </c>
      <c r="R266" s="10" t="e">
        <v>#REF!</v>
      </c>
      <c r="S266" s="10" t="s">
        <v>61</v>
      </c>
      <c r="T266" s="10" t="s">
        <v>62</v>
      </c>
      <c r="U266" s="10" t="s">
        <v>77</v>
      </c>
      <c r="V266" s="11" t="s">
        <v>64</v>
      </c>
      <c r="W266" s="11" t="s">
        <v>65</v>
      </c>
      <c r="X266" s="11" t="s">
        <v>65</v>
      </c>
      <c r="Y266" s="10" t="s">
        <v>85</v>
      </c>
      <c r="Z266" s="10" t="s">
        <v>575</v>
      </c>
      <c r="AA266" s="10" t="s">
        <v>109</v>
      </c>
      <c r="AB266" s="10" t="s">
        <v>73</v>
      </c>
      <c r="AC266" s="13">
        <v>1</v>
      </c>
      <c r="AD266" s="13" t="e">
        <v>#DIV/0!</v>
      </c>
      <c r="AE266" s="13">
        <v>1</v>
      </c>
      <c r="AF266" s="13" t="e">
        <v>#DIV/0!</v>
      </c>
      <c r="AG266" s="13">
        <v>1</v>
      </c>
      <c r="AH266" s="10" t="s">
        <v>70</v>
      </c>
      <c r="AI266" s="10" t="e">
        <v>#VALUE!</v>
      </c>
      <c r="AJ26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66" s="11" t="s">
        <v>65</v>
      </c>
      <c r="AL266" s="10" t="s">
        <v>62</v>
      </c>
    </row>
    <row r="267" spans="1:38" ht="409.5" x14ac:dyDescent="0.75">
      <c r="A267" s="7">
        <f t="shared" si="4"/>
        <v>261</v>
      </c>
      <c r="B267" s="19" t="s">
        <v>49</v>
      </c>
      <c r="C267" s="10" t="s">
        <v>570</v>
      </c>
      <c r="D267" s="18" t="e">
        <v>#VALUE!</v>
      </c>
      <c r="E267" s="18" t="str">
        <f>+IF(OR(Tabla233[[#This Row],[Área/Dependencia]]="Subdirección de Sistemas Integrados",Tabla233[[#This Row],[Área/Dependencia]]="Subdirección de Recursos Tecnológicos"),"X","")</f>
        <v/>
      </c>
      <c r="F267" s="18" t="e">
        <f>+CONCATENATE(Tabla233[[#This Row],[Tipo de Proceso]],Tabla233[[#This Row],[Columna4]])</f>
        <v>#VALUE!</v>
      </c>
      <c r="G267" s="10" t="s">
        <v>571</v>
      </c>
      <c r="H267" s="10" t="s">
        <v>572</v>
      </c>
      <c r="I267" s="10" t="s">
        <v>53</v>
      </c>
      <c r="J267" s="10" t="s">
        <v>647</v>
      </c>
      <c r="K267" s="10"/>
      <c r="L267" s="10"/>
      <c r="M267" s="10" t="s">
        <v>56</v>
      </c>
      <c r="N267" s="20" t="s">
        <v>648</v>
      </c>
      <c r="O267" s="11" t="s">
        <v>58</v>
      </c>
      <c r="P267" s="10" t="s">
        <v>174</v>
      </c>
      <c r="Q267" s="10" t="s">
        <v>60</v>
      </c>
      <c r="R267" s="10" t="e">
        <v>#REF!</v>
      </c>
      <c r="S267" s="10" t="s">
        <v>61</v>
      </c>
      <c r="T267" s="10" t="s">
        <v>62</v>
      </c>
      <c r="U267" s="10" t="s">
        <v>63</v>
      </c>
      <c r="V267" s="11" t="s">
        <v>64</v>
      </c>
      <c r="W267" s="11" t="s">
        <v>65</v>
      </c>
      <c r="X267" s="11" t="s">
        <v>65</v>
      </c>
      <c r="Y267" s="10" t="s">
        <v>85</v>
      </c>
      <c r="Z267" s="10" t="s">
        <v>575</v>
      </c>
      <c r="AA267" s="10" t="s">
        <v>109</v>
      </c>
      <c r="AB267" s="10" t="s">
        <v>125</v>
      </c>
      <c r="AC267" s="13">
        <v>2</v>
      </c>
      <c r="AD267" s="13" t="e">
        <v>#DIV/0!</v>
      </c>
      <c r="AE267" s="13">
        <v>2</v>
      </c>
      <c r="AF267" s="13" t="e">
        <v>#DIV/0!</v>
      </c>
      <c r="AG267" s="13">
        <v>2</v>
      </c>
      <c r="AH267" s="10" t="s">
        <v>70</v>
      </c>
      <c r="AI267" s="10" t="e">
        <v>#VALUE!</v>
      </c>
      <c r="AJ26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67" s="11" t="s">
        <v>65</v>
      </c>
      <c r="AL267" s="10" t="s">
        <v>62</v>
      </c>
    </row>
    <row r="268" spans="1:38" ht="409.5" x14ac:dyDescent="0.75">
      <c r="A268" s="7">
        <f t="shared" si="4"/>
        <v>262</v>
      </c>
      <c r="B268" s="19" t="s">
        <v>49</v>
      </c>
      <c r="C268" s="10" t="s">
        <v>570</v>
      </c>
      <c r="D268" s="18" t="e">
        <v>#VALUE!</v>
      </c>
      <c r="E268" s="18" t="str">
        <f>+IF(OR(Tabla233[[#This Row],[Área/Dependencia]]="Subdirección de Sistemas Integrados",Tabla233[[#This Row],[Área/Dependencia]]="Subdirección de Recursos Tecnológicos"),"X","")</f>
        <v/>
      </c>
      <c r="F268" s="18" t="e">
        <f>+CONCATENATE(Tabla233[[#This Row],[Tipo de Proceso]],Tabla233[[#This Row],[Columna4]])</f>
        <v>#VALUE!</v>
      </c>
      <c r="G268" s="10" t="s">
        <v>581</v>
      </c>
      <c r="H268" s="10" t="s">
        <v>572</v>
      </c>
      <c r="I268" s="10" t="s">
        <v>53</v>
      </c>
      <c r="J268" s="10" t="s">
        <v>649</v>
      </c>
      <c r="K268" s="10"/>
      <c r="L268" s="10"/>
      <c r="M268" s="10" t="s">
        <v>56</v>
      </c>
      <c r="N268" s="20" t="s">
        <v>650</v>
      </c>
      <c r="O268" s="11" t="s">
        <v>58</v>
      </c>
      <c r="P268" s="10" t="s">
        <v>100</v>
      </c>
      <c r="Q268" s="10" t="s">
        <v>60</v>
      </c>
      <c r="R268" s="10" t="e">
        <v>#REF!</v>
      </c>
      <c r="S268" s="10" t="s">
        <v>61</v>
      </c>
      <c r="T268" s="10" t="s">
        <v>62</v>
      </c>
      <c r="U268" s="10" t="s">
        <v>63</v>
      </c>
      <c r="V268" s="11" t="s">
        <v>64</v>
      </c>
      <c r="W268" s="11" t="s">
        <v>65</v>
      </c>
      <c r="X268" s="11" t="s">
        <v>65</v>
      </c>
      <c r="Y268" s="10" t="s">
        <v>85</v>
      </c>
      <c r="Z268" s="10" t="s">
        <v>575</v>
      </c>
      <c r="AA268" s="10" t="s">
        <v>109</v>
      </c>
      <c r="AB268" s="10" t="s">
        <v>118</v>
      </c>
      <c r="AC268" s="13">
        <v>1</v>
      </c>
      <c r="AD268" s="13" t="e">
        <v>#DIV/0!</v>
      </c>
      <c r="AE268" s="13">
        <v>1</v>
      </c>
      <c r="AF268" s="13" t="e">
        <v>#DIV/0!</v>
      </c>
      <c r="AG268" s="13">
        <v>2</v>
      </c>
      <c r="AH268" s="10" t="s">
        <v>70</v>
      </c>
      <c r="AI268" s="10" t="e">
        <v>#VALUE!</v>
      </c>
      <c r="AJ26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68" s="11" t="s">
        <v>65</v>
      </c>
      <c r="AL268" s="10" t="s">
        <v>62</v>
      </c>
    </row>
    <row r="269" spans="1:38" ht="409.5" x14ac:dyDescent="0.75">
      <c r="A269" s="7">
        <f t="shared" si="4"/>
        <v>263</v>
      </c>
      <c r="B269" s="19" t="s">
        <v>49</v>
      </c>
      <c r="C269" s="10" t="s">
        <v>570</v>
      </c>
      <c r="D269" s="18" t="e">
        <v>#VALUE!</v>
      </c>
      <c r="E269" s="18" t="str">
        <f>+IF(OR(Tabla233[[#This Row],[Área/Dependencia]]="Subdirección de Sistemas Integrados",Tabla233[[#This Row],[Área/Dependencia]]="Subdirección de Recursos Tecnológicos"),"X","")</f>
        <v/>
      </c>
      <c r="F269" s="18" t="e">
        <f>+CONCATENATE(Tabla233[[#This Row],[Tipo de Proceso]],Tabla233[[#This Row],[Columna4]])</f>
        <v>#VALUE!</v>
      </c>
      <c r="G269" s="10" t="s">
        <v>571</v>
      </c>
      <c r="H269" s="10" t="s">
        <v>572</v>
      </c>
      <c r="I269" s="10" t="s">
        <v>53</v>
      </c>
      <c r="J269" s="10" t="s">
        <v>651</v>
      </c>
      <c r="K269" s="10"/>
      <c r="L269" s="10"/>
      <c r="M269" s="10" t="s">
        <v>55</v>
      </c>
      <c r="N269" s="20" t="s">
        <v>652</v>
      </c>
      <c r="O269" s="11" t="s">
        <v>65</v>
      </c>
      <c r="P269" s="10" t="s">
        <v>84</v>
      </c>
      <c r="Q269" s="10" t="s">
        <v>76</v>
      </c>
      <c r="R269" s="10" t="e">
        <v>#REF!</v>
      </c>
      <c r="S269" s="10" t="s">
        <v>61</v>
      </c>
      <c r="T269" s="10" t="s">
        <v>62</v>
      </c>
      <c r="U269" s="10" t="s">
        <v>77</v>
      </c>
      <c r="V269" s="11" t="s">
        <v>64</v>
      </c>
      <c r="W269" s="11" t="s">
        <v>65</v>
      </c>
      <c r="X269" s="11" t="s">
        <v>65</v>
      </c>
      <c r="Y269" s="10" t="s">
        <v>85</v>
      </c>
      <c r="Z269" s="10" t="s">
        <v>575</v>
      </c>
      <c r="AA269" s="10" t="s">
        <v>62</v>
      </c>
      <c r="AB269" s="10" t="s">
        <v>73</v>
      </c>
      <c r="AC269" s="13">
        <v>1</v>
      </c>
      <c r="AD269" s="13" t="e">
        <v>#DIV/0!</v>
      </c>
      <c r="AE269" s="13">
        <v>1</v>
      </c>
      <c r="AF269" s="13" t="e">
        <v>#DIV/0!</v>
      </c>
      <c r="AG269" s="13">
        <v>1</v>
      </c>
      <c r="AH269" s="10" t="s">
        <v>70</v>
      </c>
      <c r="AI269" s="10" t="e">
        <v>#VALUE!</v>
      </c>
      <c r="AJ26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69" s="11" t="s">
        <v>65</v>
      </c>
      <c r="AL269" s="10" t="s">
        <v>62</v>
      </c>
    </row>
    <row r="270" spans="1:38" ht="409.5" x14ac:dyDescent="0.75">
      <c r="A270" s="7">
        <f t="shared" si="4"/>
        <v>264</v>
      </c>
      <c r="B270" s="19" t="s">
        <v>49</v>
      </c>
      <c r="C270" s="10" t="s">
        <v>570</v>
      </c>
      <c r="D270" s="18" t="e">
        <v>#VALUE!</v>
      </c>
      <c r="E270" s="18" t="str">
        <f>+IF(OR(Tabla233[[#This Row],[Área/Dependencia]]="Subdirección de Sistemas Integrados",Tabla233[[#This Row],[Área/Dependencia]]="Subdirección de Recursos Tecnológicos"),"X","")</f>
        <v/>
      </c>
      <c r="F270" s="18" t="e">
        <f>+CONCATENATE(Tabla233[[#This Row],[Tipo de Proceso]],Tabla233[[#This Row],[Columna4]])</f>
        <v>#VALUE!</v>
      </c>
      <c r="G270" s="10" t="s">
        <v>584</v>
      </c>
      <c r="H270" s="10" t="s">
        <v>572</v>
      </c>
      <c r="I270" s="10" t="s">
        <v>53</v>
      </c>
      <c r="J270" s="10" t="s">
        <v>653</v>
      </c>
      <c r="K270" s="10"/>
      <c r="L270" s="10"/>
      <c r="M270" s="10" t="s">
        <v>55</v>
      </c>
      <c r="N270" s="20" t="s">
        <v>654</v>
      </c>
      <c r="O270" s="11" t="s">
        <v>58</v>
      </c>
      <c r="P270" s="10" t="s">
        <v>100</v>
      </c>
      <c r="Q270" s="10" t="s">
        <v>60</v>
      </c>
      <c r="R270" s="10" t="e">
        <v>#REF!</v>
      </c>
      <c r="S270" s="10" t="s">
        <v>61</v>
      </c>
      <c r="T270" s="10" t="s">
        <v>62</v>
      </c>
      <c r="U270" s="10" t="s">
        <v>77</v>
      </c>
      <c r="V270" s="11" t="s">
        <v>64</v>
      </c>
      <c r="W270" s="11" t="s">
        <v>65</v>
      </c>
      <c r="X270" s="11" t="s">
        <v>65</v>
      </c>
      <c r="Y270" s="10" t="s">
        <v>85</v>
      </c>
      <c r="Z270" s="10" t="s">
        <v>575</v>
      </c>
      <c r="AA270" s="10" t="s">
        <v>62</v>
      </c>
      <c r="AB270" s="10" t="s">
        <v>151</v>
      </c>
      <c r="AC270" s="13">
        <v>1</v>
      </c>
      <c r="AD270" s="13" t="e">
        <v>#DIV/0!</v>
      </c>
      <c r="AE270" s="13">
        <v>1</v>
      </c>
      <c r="AF270" s="13" t="e">
        <v>#DIV/0!</v>
      </c>
      <c r="AG270" s="13">
        <v>1</v>
      </c>
      <c r="AH270" s="10" t="s">
        <v>70</v>
      </c>
      <c r="AI270" s="10" t="e">
        <v>#VALUE!</v>
      </c>
      <c r="AJ27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70" s="11" t="s">
        <v>65</v>
      </c>
      <c r="AL270" s="10" t="s">
        <v>62</v>
      </c>
    </row>
    <row r="271" spans="1:38" ht="409.5" x14ac:dyDescent="0.75">
      <c r="A271" s="7">
        <f t="shared" si="4"/>
        <v>265</v>
      </c>
      <c r="B271" s="19" t="s">
        <v>49</v>
      </c>
      <c r="C271" s="10" t="s">
        <v>570</v>
      </c>
      <c r="D271" s="18" t="e">
        <v>#VALUE!</v>
      </c>
      <c r="E271" s="18" t="str">
        <f>+IF(OR(Tabla233[[#This Row],[Área/Dependencia]]="Subdirección de Sistemas Integrados",Tabla233[[#This Row],[Área/Dependencia]]="Subdirección de Recursos Tecnológicos"),"X","")</f>
        <v/>
      </c>
      <c r="F271" s="18" t="e">
        <f>+CONCATENATE(Tabla233[[#This Row],[Tipo de Proceso]],Tabla233[[#This Row],[Columna4]])</f>
        <v>#VALUE!</v>
      </c>
      <c r="G271" s="10" t="s">
        <v>584</v>
      </c>
      <c r="H271" s="10" t="s">
        <v>572</v>
      </c>
      <c r="I271" s="10" t="s">
        <v>53</v>
      </c>
      <c r="J271" s="10" t="s">
        <v>655</v>
      </c>
      <c r="K271" s="10"/>
      <c r="L271" s="10"/>
      <c r="M271" s="10" t="s">
        <v>56</v>
      </c>
      <c r="N271" s="20" t="s">
        <v>656</v>
      </c>
      <c r="O271" s="11" t="s">
        <v>58</v>
      </c>
      <c r="P271" s="10" t="s">
        <v>100</v>
      </c>
      <c r="Q271" s="10" t="s">
        <v>60</v>
      </c>
      <c r="R271" s="10" t="e">
        <v>#REF!</v>
      </c>
      <c r="S271" s="10" t="s">
        <v>61</v>
      </c>
      <c r="T271" s="10" t="s">
        <v>62</v>
      </c>
      <c r="U271" s="10" t="s">
        <v>97</v>
      </c>
      <c r="V271" s="11" t="s">
        <v>64</v>
      </c>
      <c r="W271" s="11" t="s">
        <v>65</v>
      </c>
      <c r="X271" s="11" t="s">
        <v>65</v>
      </c>
      <c r="Y271" s="10" t="s">
        <v>85</v>
      </c>
      <c r="Z271" s="10" t="s">
        <v>575</v>
      </c>
      <c r="AA271" s="10" t="s">
        <v>109</v>
      </c>
      <c r="AB271" s="10" t="s">
        <v>73</v>
      </c>
      <c r="AC271" s="13">
        <v>2</v>
      </c>
      <c r="AD271" s="13" t="e">
        <v>#DIV/0!</v>
      </c>
      <c r="AE271" s="13">
        <v>1</v>
      </c>
      <c r="AF271" s="13" t="e">
        <v>#DIV/0!</v>
      </c>
      <c r="AG271" s="13">
        <v>2</v>
      </c>
      <c r="AH271" s="10" t="s">
        <v>70</v>
      </c>
      <c r="AI271" s="10" t="e">
        <v>#VALUE!</v>
      </c>
      <c r="AJ27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71" s="11" t="s">
        <v>65</v>
      </c>
      <c r="AL271" s="10" t="s">
        <v>62</v>
      </c>
    </row>
    <row r="272" spans="1:38" ht="409.5" x14ac:dyDescent="0.75">
      <c r="A272" s="7">
        <f t="shared" si="4"/>
        <v>266</v>
      </c>
      <c r="B272" s="19" t="s">
        <v>49</v>
      </c>
      <c r="C272" s="10" t="s">
        <v>570</v>
      </c>
      <c r="D272" s="18" t="e">
        <v>#VALUE!</v>
      </c>
      <c r="E272" s="18" t="str">
        <f>+IF(OR(Tabla233[[#This Row],[Área/Dependencia]]="Subdirección de Sistemas Integrados",Tabla233[[#This Row],[Área/Dependencia]]="Subdirección de Recursos Tecnológicos"),"X","")</f>
        <v/>
      </c>
      <c r="F272" s="18" t="e">
        <f>+CONCATENATE(Tabla233[[#This Row],[Tipo de Proceso]],Tabla233[[#This Row],[Columna4]])</f>
        <v>#VALUE!</v>
      </c>
      <c r="G272" s="10" t="s">
        <v>571</v>
      </c>
      <c r="H272" s="10" t="s">
        <v>572</v>
      </c>
      <c r="I272" s="10" t="s">
        <v>53</v>
      </c>
      <c r="J272" s="10" t="s">
        <v>657</v>
      </c>
      <c r="K272" s="10"/>
      <c r="L272" s="10"/>
      <c r="M272" s="10" t="s">
        <v>56</v>
      </c>
      <c r="N272" s="20" t="s">
        <v>658</v>
      </c>
      <c r="O272" s="11" t="s">
        <v>58</v>
      </c>
      <c r="P272" s="10" t="s">
        <v>100</v>
      </c>
      <c r="Q272" s="10" t="s">
        <v>60</v>
      </c>
      <c r="R272" s="10" t="e">
        <v>#REF!</v>
      </c>
      <c r="S272" s="10" t="s">
        <v>61</v>
      </c>
      <c r="T272" s="10" t="s">
        <v>62</v>
      </c>
      <c r="U272" s="10" t="s">
        <v>97</v>
      </c>
      <c r="V272" s="11" t="s">
        <v>64</v>
      </c>
      <c r="W272" s="11" t="s">
        <v>65</v>
      </c>
      <c r="X272" s="11" t="s">
        <v>65</v>
      </c>
      <c r="Y272" s="10" t="s">
        <v>85</v>
      </c>
      <c r="Z272" s="10" t="s">
        <v>575</v>
      </c>
      <c r="AA272" s="10" t="s">
        <v>109</v>
      </c>
      <c r="AB272" s="10" t="s">
        <v>125</v>
      </c>
      <c r="AC272" s="13">
        <v>1</v>
      </c>
      <c r="AD272" s="13" t="e">
        <v>#DIV/0!</v>
      </c>
      <c r="AE272" s="13">
        <v>2</v>
      </c>
      <c r="AF272" s="13" t="e">
        <v>#DIV/0!</v>
      </c>
      <c r="AG272" s="13">
        <v>2</v>
      </c>
      <c r="AH272" s="10" t="s">
        <v>70</v>
      </c>
      <c r="AI272" s="10" t="e">
        <v>#VALUE!</v>
      </c>
      <c r="AJ27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72" s="11" t="s">
        <v>65</v>
      </c>
      <c r="AL272" s="10" t="s">
        <v>62</v>
      </c>
    </row>
    <row r="273" spans="1:38" ht="409.5" x14ac:dyDescent="0.75">
      <c r="A273" s="7">
        <f t="shared" si="4"/>
        <v>267</v>
      </c>
      <c r="B273" s="19" t="s">
        <v>49</v>
      </c>
      <c r="C273" s="10" t="s">
        <v>570</v>
      </c>
      <c r="D273" s="18" t="e">
        <v>#VALUE!</v>
      </c>
      <c r="E273" s="18" t="str">
        <f>+IF(OR(Tabla233[[#This Row],[Área/Dependencia]]="Subdirección de Sistemas Integrados",Tabla233[[#This Row],[Área/Dependencia]]="Subdirección de Recursos Tecnológicos"),"X","")</f>
        <v/>
      </c>
      <c r="F273" s="18" t="e">
        <f>+CONCATENATE(Tabla233[[#This Row],[Tipo de Proceso]],Tabla233[[#This Row],[Columna4]])</f>
        <v>#VALUE!</v>
      </c>
      <c r="G273" s="10" t="s">
        <v>571</v>
      </c>
      <c r="H273" s="10" t="s">
        <v>572</v>
      </c>
      <c r="I273" s="10" t="s">
        <v>53</v>
      </c>
      <c r="J273" s="10" t="s">
        <v>659</v>
      </c>
      <c r="K273" s="10"/>
      <c r="L273" s="10"/>
      <c r="M273" s="10" t="s">
        <v>56</v>
      </c>
      <c r="N273" s="20" t="s">
        <v>660</v>
      </c>
      <c r="O273" s="11" t="s">
        <v>58</v>
      </c>
      <c r="P273" s="10" t="s">
        <v>100</v>
      </c>
      <c r="Q273" s="10" t="s">
        <v>76</v>
      </c>
      <c r="R273" s="10" t="e">
        <v>#REF!</v>
      </c>
      <c r="S273" s="10" t="s">
        <v>61</v>
      </c>
      <c r="T273" s="10" t="s">
        <v>62</v>
      </c>
      <c r="U273" s="10" t="s">
        <v>97</v>
      </c>
      <c r="V273" s="11" t="s">
        <v>64</v>
      </c>
      <c r="W273" s="11" t="s">
        <v>65</v>
      </c>
      <c r="X273" s="11" t="s">
        <v>65</v>
      </c>
      <c r="Y273" s="10" t="s">
        <v>85</v>
      </c>
      <c r="Z273" s="10" t="s">
        <v>575</v>
      </c>
      <c r="AA273" s="10" t="s">
        <v>109</v>
      </c>
      <c r="AB273" s="10" t="s">
        <v>125</v>
      </c>
      <c r="AC273" s="13">
        <v>1</v>
      </c>
      <c r="AD273" s="13" t="e">
        <v>#DIV/0!</v>
      </c>
      <c r="AE273" s="13">
        <v>2</v>
      </c>
      <c r="AF273" s="13" t="e">
        <v>#DIV/0!</v>
      </c>
      <c r="AG273" s="13">
        <v>2</v>
      </c>
      <c r="AH273" s="10" t="s">
        <v>70</v>
      </c>
      <c r="AI273" s="10" t="e">
        <v>#VALUE!</v>
      </c>
      <c r="AJ27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73" s="11" t="s">
        <v>65</v>
      </c>
      <c r="AL273" s="14" t="s">
        <v>62</v>
      </c>
    </row>
    <row r="274" spans="1:38" ht="409.5" x14ac:dyDescent="0.75">
      <c r="A274" s="7">
        <f t="shared" si="4"/>
        <v>268</v>
      </c>
      <c r="B274" s="19" t="s">
        <v>49</v>
      </c>
      <c r="C274" s="10" t="s">
        <v>570</v>
      </c>
      <c r="D274" s="18" t="e">
        <v>#VALUE!</v>
      </c>
      <c r="E274" s="18" t="str">
        <f>+IF(OR(Tabla233[[#This Row],[Área/Dependencia]]="Subdirección de Sistemas Integrados",Tabla233[[#This Row],[Área/Dependencia]]="Subdirección de Recursos Tecnológicos"),"X","")</f>
        <v/>
      </c>
      <c r="F274" s="18" t="e">
        <f>+CONCATENATE(Tabla233[[#This Row],[Tipo de Proceso]],Tabla233[[#This Row],[Columna4]])</f>
        <v>#VALUE!</v>
      </c>
      <c r="G274" s="10" t="s">
        <v>571</v>
      </c>
      <c r="H274" s="10" t="s">
        <v>572</v>
      </c>
      <c r="I274" s="10" t="s">
        <v>53</v>
      </c>
      <c r="J274" s="10" t="s">
        <v>661</v>
      </c>
      <c r="K274" s="10"/>
      <c r="L274" s="10"/>
      <c r="M274" s="10" t="s">
        <v>56</v>
      </c>
      <c r="N274" s="20" t="s">
        <v>662</v>
      </c>
      <c r="O274" s="11" t="s">
        <v>58</v>
      </c>
      <c r="P274" s="10" t="s">
        <v>100</v>
      </c>
      <c r="Q274" s="10" t="s">
        <v>60</v>
      </c>
      <c r="R274" s="10" t="e">
        <v>#REF!</v>
      </c>
      <c r="S274" s="10" t="s">
        <v>61</v>
      </c>
      <c r="T274" s="10" t="s">
        <v>62</v>
      </c>
      <c r="U274" s="10" t="s">
        <v>97</v>
      </c>
      <c r="V274" s="11" t="s">
        <v>64</v>
      </c>
      <c r="W274" s="11" t="s">
        <v>65</v>
      </c>
      <c r="X274" s="11" t="s">
        <v>65</v>
      </c>
      <c r="Y274" s="10" t="s">
        <v>85</v>
      </c>
      <c r="Z274" s="10" t="s">
        <v>575</v>
      </c>
      <c r="AA274" s="10" t="s">
        <v>109</v>
      </c>
      <c r="AB274" s="10" t="s">
        <v>125</v>
      </c>
      <c r="AC274" s="13">
        <v>1</v>
      </c>
      <c r="AD274" s="13" t="e">
        <v>#DIV/0!</v>
      </c>
      <c r="AE274" s="13">
        <v>2</v>
      </c>
      <c r="AF274" s="13" t="e">
        <v>#DIV/0!</v>
      </c>
      <c r="AG274" s="13">
        <v>2</v>
      </c>
      <c r="AH274" s="10" t="s">
        <v>70</v>
      </c>
      <c r="AI274" s="10" t="e">
        <v>#VALUE!</v>
      </c>
      <c r="AJ27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74" s="11" t="s">
        <v>65</v>
      </c>
      <c r="AL274" s="14" t="s">
        <v>62</v>
      </c>
    </row>
    <row r="275" spans="1:38" ht="409.5" x14ac:dyDescent="0.75">
      <c r="A275" s="7">
        <f t="shared" si="4"/>
        <v>269</v>
      </c>
      <c r="B275" s="19" t="s">
        <v>49</v>
      </c>
      <c r="C275" s="10" t="s">
        <v>570</v>
      </c>
      <c r="D275" s="18" t="e">
        <v>#VALUE!</v>
      </c>
      <c r="E275" s="18" t="str">
        <f>+IF(OR(Tabla233[[#This Row],[Área/Dependencia]]="Subdirección de Sistemas Integrados",Tabla233[[#This Row],[Área/Dependencia]]="Subdirección de Recursos Tecnológicos"),"X","")</f>
        <v/>
      </c>
      <c r="F275" s="18" t="e">
        <f>+CONCATENATE(Tabla233[[#This Row],[Tipo de Proceso]],Tabla233[[#This Row],[Columna4]])</f>
        <v>#VALUE!</v>
      </c>
      <c r="G275" s="10" t="s">
        <v>571</v>
      </c>
      <c r="H275" s="10" t="s">
        <v>235</v>
      </c>
      <c r="I275" s="10" t="s">
        <v>53</v>
      </c>
      <c r="J275" s="10" t="s">
        <v>663</v>
      </c>
      <c r="K275" s="10"/>
      <c r="L275" s="10"/>
      <c r="M275" s="10" t="s">
        <v>56</v>
      </c>
      <c r="N275" s="20" t="s">
        <v>664</v>
      </c>
      <c r="O275" s="11" t="s">
        <v>58</v>
      </c>
      <c r="P275" s="10" t="s">
        <v>100</v>
      </c>
      <c r="Q275" s="10" t="s">
        <v>60</v>
      </c>
      <c r="R275" s="10" t="e">
        <v>#REF!</v>
      </c>
      <c r="S275" s="10" t="s">
        <v>61</v>
      </c>
      <c r="T275" s="10" t="s">
        <v>62</v>
      </c>
      <c r="U275" s="10" t="s">
        <v>97</v>
      </c>
      <c r="V275" s="11" t="s">
        <v>64</v>
      </c>
      <c r="W275" s="11" t="s">
        <v>65</v>
      </c>
      <c r="X275" s="11" t="s">
        <v>65</v>
      </c>
      <c r="Y275" s="10" t="s">
        <v>85</v>
      </c>
      <c r="Z275" s="10" t="s">
        <v>575</v>
      </c>
      <c r="AA275" s="10" t="s">
        <v>68</v>
      </c>
      <c r="AB275" s="10" t="s">
        <v>125</v>
      </c>
      <c r="AC275" s="13">
        <v>1</v>
      </c>
      <c r="AD275" s="13" t="e">
        <v>#DIV/0!</v>
      </c>
      <c r="AE275" s="13">
        <v>2</v>
      </c>
      <c r="AF275" s="13" t="e">
        <v>#DIV/0!</v>
      </c>
      <c r="AG275" s="13">
        <v>2</v>
      </c>
      <c r="AH275" s="10" t="s">
        <v>70</v>
      </c>
      <c r="AI275" s="10" t="e">
        <v>#VALUE!</v>
      </c>
      <c r="AJ27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75" s="11" t="s">
        <v>65</v>
      </c>
      <c r="AL275" s="14" t="s">
        <v>62</v>
      </c>
    </row>
    <row r="276" spans="1:38" ht="409.5" x14ac:dyDescent="0.75">
      <c r="A276" s="7">
        <f t="shared" si="4"/>
        <v>270</v>
      </c>
      <c r="B276" s="19" t="s">
        <v>49</v>
      </c>
      <c r="C276" s="10" t="s">
        <v>570</v>
      </c>
      <c r="D276" s="18" t="e">
        <v>#VALUE!</v>
      </c>
      <c r="E276" s="18" t="str">
        <f>+IF(OR(Tabla233[[#This Row],[Área/Dependencia]]="Subdirección de Sistemas Integrados",Tabla233[[#This Row],[Área/Dependencia]]="Subdirección de Recursos Tecnológicos"),"X","")</f>
        <v/>
      </c>
      <c r="F276" s="18" t="e">
        <f>+CONCATENATE(Tabla233[[#This Row],[Tipo de Proceso]],Tabla233[[#This Row],[Columna4]])</f>
        <v>#VALUE!</v>
      </c>
      <c r="G276" s="10" t="s">
        <v>571</v>
      </c>
      <c r="H276" s="10" t="s">
        <v>572</v>
      </c>
      <c r="I276" s="10" t="s">
        <v>53</v>
      </c>
      <c r="J276" s="10" t="s">
        <v>665</v>
      </c>
      <c r="K276" s="10"/>
      <c r="L276" s="10"/>
      <c r="M276" s="10" t="s">
        <v>56</v>
      </c>
      <c r="N276" s="20" t="s">
        <v>666</v>
      </c>
      <c r="O276" s="11" t="s">
        <v>58</v>
      </c>
      <c r="P276" s="10" t="s">
        <v>174</v>
      </c>
      <c r="Q276" s="10" t="s">
        <v>60</v>
      </c>
      <c r="R276" s="10" t="e">
        <v>#REF!</v>
      </c>
      <c r="S276" s="10" t="s">
        <v>61</v>
      </c>
      <c r="T276" s="10" t="s">
        <v>62</v>
      </c>
      <c r="U276" s="10" t="s">
        <v>97</v>
      </c>
      <c r="V276" s="11" t="s">
        <v>64</v>
      </c>
      <c r="W276" s="11" t="s">
        <v>65</v>
      </c>
      <c r="X276" s="11" t="s">
        <v>65</v>
      </c>
      <c r="Y276" s="10" t="s">
        <v>85</v>
      </c>
      <c r="Z276" s="10" t="s">
        <v>575</v>
      </c>
      <c r="AA276" s="10" t="s">
        <v>109</v>
      </c>
      <c r="AB276" s="10" t="s">
        <v>125</v>
      </c>
      <c r="AC276" s="13">
        <v>2</v>
      </c>
      <c r="AD276" s="13" t="e">
        <v>#DIV/0!</v>
      </c>
      <c r="AE276" s="13">
        <v>2</v>
      </c>
      <c r="AF276" s="13" t="e">
        <v>#DIV/0!</v>
      </c>
      <c r="AG276" s="13">
        <v>2</v>
      </c>
      <c r="AH276" s="10" t="s">
        <v>70</v>
      </c>
      <c r="AI276" s="10" t="e">
        <v>#VALUE!</v>
      </c>
      <c r="AJ27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76" s="11" t="s">
        <v>65</v>
      </c>
      <c r="AL276" s="14" t="s">
        <v>62</v>
      </c>
    </row>
    <row r="277" spans="1:38" ht="409.5" x14ac:dyDescent="0.75">
      <c r="A277" s="7">
        <f t="shared" si="4"/>
        <v>271</v>
      </c>
      <c r="B277" s="19" t="s">
        <v>49</v>
      </c>
      <c r="C277" s="10" t="s">
        <v>570</v>
      </c>
      <c r="D277" s="18" t="e">
        <v>#VALUE!</v>
      </c>
      <c r="E277" s="18" t="str">
        <f>+IF(OR(Tabla233[[#This Row],[Área/Dependencia]]="Subdirección de Sistemas Integrados",Tabla233[[#This Row],[Área/Dependencia]]="Subdirección de Recursos Tecnológicos"),"X","")</f>
        <v/>
      </c>
      <c r="F277" s="18" t="e">
        <f>+CONCATENATE(Tabla233[[#This Row],[Tipo de Proceso]],Tabla233[[#This Row],[Columna4]])</f>
        <v>#VALUE!</v>
      </c>
      <c r="G277" s="10" t="s">
        <v>571</v>
      </c>
      <c r="H277" s="10" t="s">
        <v>572</v>
      </c>
      <c r="I277" s="10" t="s">
        <v>53</v>
      </c>
      <c r="J277" s="10" t="s">
        <v>667</v>
      </c>
      <c r="K277" s="10"/>
      <c r="L277" s="10"/>
      <c r="M277" s="10" t="s">
        <v>56</v>
      </c>
      <c r="N277" s="20" t="s">
        <v>668</v>
      </c>
      <c r="O277" s="11" t="s">
        <v>58</v>
      </c>
      <c r="P277" s="10" t="s">
        <v>100</v>
      </c>
      <c r="Q277" s="10" t="s">
        <v>60</v>
      </c>
      <c r="R277" s="10" t="e">
        <v>#REF!</v>
      </c>
      <c r="S277" s="10" t="s">
        <v>61</v>
      </c>
      <c r="T277" s="10" t="s">
        <v>62</v>
      </c>
      <c r="U277" s="10" t="s">
        <v>97</v>
      </c>
      <c r="V277" s="11" t="s">
        <v>64</v>
      </c>
      <c r="W277" s="11" t="s">
        <v>65</v>
      </c>
      <c r="X277" s="11" t="s">
        <v>65</v>
      </c>
      <c r="Y277" s="10" t="s">
        <v>85</v>
      </c>
      <c r="Z277" s="10" t="s">
        <v>575</v>
      </c>
      <c r="AA277" s="10" t="s">
        <v>109</v>
      </c>
      <c r="AB277" s="10" t="s">
        <v>125</v>
      </c>
      <c r="AC277" s="13">
        <v>2</v>
      </c>
      <c r="AD277" s="13" t="e">
        <v>#DIV/0!</v>
      </c>
      <c r="AE277" s="13">
        <v>2</v>
      </c>
      <c r="AF277" s="13" t="e">
        <v>#DIV/0!</v>
      </c>
      <c r="AG277" s="13">
        <v>2</v>
      </c>
      <c r="AH277" s="10" t="s">
        <v>70</v>
      </c>
      <c r="AI277" s="10" t="e">
        <v>#VALUE!</v>
      </c>
      <c r="AJ27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77" s="11" t="s">
        <v>65</v>
      </c>
      <c r="AL277" s="14" t="s">
        <v>62</v>
      </c>
    </row>
    <row r="278" spans="1:38" ht="409.5" x14ac:dyDescent="0.75">
      <c r="A278" s="7">
        <f t="shared" si="4"/>
        <v>272</v>
      </c>
      <c r="B278" s="19" t="s">
        <v>49</v>
      </c>
      <c r="C278" s="10" t="s">
        <v>570</v>
      </c>
      <c r="D278" s="18" t="e">
        <v>#VALUE!</v>
      </c>
      <c r="E278" s="18" t="str">
        <f>+IF(OR(Tabla233[[#This Row],[Área/Dependencia]]="Subdirección de Sistemas Integrados",Tabla233[[#This Row],[Área/Dependencia]]="Subdirección de Recursos Tecnológicos"),"X","")</f>
        <v/>
      </c>
      <c r="F278" s="18" t="e">
        <f>+CONCATENATE(Tabla233[[#This Row],[Tipo de Proceso]],Tabla233[[#This Row],[Columna4]])</f>
        <v>#VALUE!</v>
      </c>
      <c r="G278" s="10" t="s">
        <v>571</v>
      </c>
      <c r="H278" s="10" t="s">
        <v>572</v>
      </c>
      <c r="I278" s="10" t="s">
        <v>53</v>
      </c>
      <c r="J278" s="10" t="s">
        <v>669</v>
      </c>
      <c r="K278" s="10"/>
      <c r="L278" s="10"/>
      <c r="M278" s="10" t="s">
        <v>56</v>
      </c>
      <c r="N278" s="20" t="s">
        <v>670</v>
      </c>
      <c r="O278" s="11" t="s">
        <v>58</v>
      </c>
      <c r="P278" s="10" t="s">
        <v>100</v>
      </c>
      <c r="Q278" s="10" t="s">
        <v>76</v>
      </c>
      <c r="R278" s="10" t="e">
        <v>#REF!</v>
      </c>
      <c r="S278" s="10" t="s">
        <v>61</v>
      </c>
      <c r="T278" s="10" t="s">
        <v>62</v>
      </c>
      <c r="U278" s="10" t="s">
        <v>97</v>
      </c>
      <c r="V278" s="11" t="s">
        <v>64</v>
      </c>
      <c r="W278" s="11" t="s">
        <v>65</v>
      </c>
      <c r="X278" s="11" t="s">
        <v>65</v>
      </c>
      <c r="Y278" s="10" t="s">
        <v>85</v>
      </c>
      <c r="Z278" s="10" t="s">
        <v>575</v>
      </c>
      <c r="AA278" s="10" t="s">
        <v>109</v>
      </c>
      <c r="AB278" s="10" t="s">
        <v>125</v>
      </c>
      <c r="AC278" s="13">
        <v>2</v>
      </c>
      <c r="AD278" s="13" t="e">
        <v>#DIV/0!</v>
      </c>
      <c r="AE278" s="13">
        <v>2</v>
      </c>
      <c r="AF278" s="13" t="e">
        <v>#DIV/0!</v>
      </c>
      <c r="AG278" s="13">
        <v>2</v>
      </c>
      <c r="AH278" s="10" t="s">
        <v>70</v>
      </c>
      <c r="AI278" s="10" t="e">
        <v>#VALUE!</v>
      </c>
      <c r="AJ27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78" s="11" t="s">
        <v>65</v>
      </c>
      <c r="AL278" s="14" t="s">
        <v>62</v>
      </c>
    </row>
    <row r="279" spans="1:38" ht="409.5" x14ac:dyDescent="0.75">
      <c r="A279" s="7">
        <f t="shared" si="4"/>
        <v>273</v>
      </c>
      <c r="B279" s="19" t="s">
        <v>49</v>
      </c>
      <c r="C279" s="10" t="s">
        <v>570</v>
      </c>
      <c r="D279" s="18" t="e">
        <v>#VALUE!</v>
      </c>
      <c r="E279" s="18" t="str">
        <f>+IF(OR(Tabla233[[#This Row],[Área/Dependencia]]="Subdirección de Sistemas Integrados",Tabla233[[#This Row],[Área/Dependencia]]="Subdirección de Recursos Tecnológicos"),"X","")</f>
        <v/>
      </c>
      <c r="F279" s="18" t="e">
        <f>+CONCATENATE(Tabla233[[#This Row],[Tipo de Proceso]],Tabla233[[#This Row],[Columna4]])</f>
        <v>#VALUE!</v>
      </c>
      <c r="G279" s="10" t="s">
        <v>571</v>
      </c>
      <c r="H279" s="10" t="s">
        <v>572</v>
      </c>
      <c r="I279" s="10" t="s">
        <v>53</v>
      </c>
      <c r="J279" s="10" t="s">
        <v>671</v>
      </c>
      <c r="K279" s="10"/>
      <c r="L279" s="10"/>
      <c r="M279" s="10" t="s">
        <v>56</v>
      </c>
      <c r="N279" s="20" t="s">
        <v>670</v>
      </c>
      <c r="O279" s="11" t="s">
        <v>58</v>
      </c>
      <c r="P279" s="10" t="s">
        <v>100</v>
      </c>
      <c r="Q279" s="10" t="s">
        <v>76</v>
      </c>
      <c r="R279" s="10" t="e">
        <v>#REF!</v>
      </c>
      <c r="S279" s="10" t="s">
        <v>61</v>
      </c>
      <c r="T279" s="10" t="s">
        <v>62</v>
      </c>
      <c r="U279" s="10" t="s">
        <v>97</v>
      </c>
      <c r="V279" s="11" t="s">
        <v>64</v>
      </c>
      <c r="W279" s="11" t="s">
        <v>65</v>
      </c>
      <c r="X279" s="11" t="s">
        <v>65</v>
      </c>
      <c r="Y279" s="10" t="s">
        <v>85</v>
      </c>
      <c r="Z279" s="10" t="s">
        <v>575</v>
      </c>
      <c r="AA279" s="10" t="s">
        <v>109</v>
      </c>
      <c r="AB279" s="10" t="s">
        <v>125</v>
      </c>
      <c r="AC279" s="13">
        <v>2</v>
      </c>
      <c r="AD279" s="13" t="e">
        <v>#DIV/0!</v>
      </c>
      <c r="AE279" s="13">
        <v>2</v>
      </c>
      <c r="AF279" s="13" t="e">
        <v>#DIV/0!</v>
      </c>
      <c r="AG279" s="13">
        <v>2</v>
      </c>
      <c r="AH279" s="10" t="s">
        <v>70</v>
      </c>
      <c r="AI279" s="10" t="e">
        <v>#VALUE!</v>
      </c>
      <c r="AJ27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79" s="11" t="s">
        <v>65</v>
      </c>
      <c r="AL279" s="14" t="s">
        <v>62</v>
      </c>
    </row>
    <row r="280" spans="1:38" ht="409.5" x14ac:dyDescent="0.75">
      <c r="A280" s="7">
        <f t="shared" si="4"/>
        <v>274</v>
      </c>
      <c r="B280" s="19" t="s">
        <v>49</v>
      </c>
      <c r="C280" s="10" t="s">
        <v>570</v>
      </c>
      <c r="D280" s="18" t="e">
        <v>#VALUE!</v>
      </c>
      <c r="E280" s="18" t="str">
        <f>+IF(OR(Tabla233[[#This Row],[Área/Dependencia]]="Subdirección de Sistemas Integrados",Tabla233[[#This Row],[Área/Dependencia]]="Subdirección de Recursos Tecnológicos"),"X","")</f>
        <v/>
      </c>
      <c r="F280" s="18" t="e">
        <f>+CONCATENATE(Tabla233[[#This Row],[Tipo de Proceso]],Tabla233[[#This Row],[Columna4]])</f>
        <v>#VALUE!</v>
      </c>
      <c r="G280" s="10" t="s">
        <v>571</v>
      </c>
      <c r="H280" s="10" t="s">
        <v>572</v>
      </c>
      <c r="I280" s="10" t="s">
        <v>53</v>
      </c>
      <c r="J280" s="10" t="s">
        <v>672</v>
      </c>
      <c r="K280" s="10"/>
      <c r="L280" s="10"/>
      <c r="M280" s="10" t="s">
        <v>56</v>
      </c>
      <c r="N280" s="20" t="s">
        <v>673</v>
      </c>
      <c r="O280" s="11" t="s">
        <v>58</v>
      </c>
      <c r="P280" s="10" t="s">
        <v>100</v>
      </c>
      <c r="Q280" s="10" t="s">
        <v>60</v>
      </c>
      <c r="R280" s="10" t="e">
        <v>#REF!</v>
      </c>
      <c r="S280" s="10" t="s">
        <v>61</v>
      </c>
      <c r="T280" s="10" t="s">
        <v>62</v>
      </c>
      <c r="U280" s="10" t="s">
        <v>63</v>
      </c>
      <c r="V280" s="11" t="s">
        <v>64</v>
      </c>
      <c r="W280" s="11" t="s">
        <v>65</v>
      </c>
      <c r="X280" s="11" t="s">
        <v>65</v>
      </c>
      <c r="Y280" s="10" t="s">
        <v>85</v>
      </c>
      <c r="Z280" s="10" t="s">
        <v>575</v>
      </c>
      <c r="AA280" s="10" t="s">
        <v>109</v>
      </c>
      <c r="AB280" s="10" t="s">
        <v>125</v>
      </c>
      <c r="AC280" s="13">
        <v>2</v>
      </c>
      <c r="AD280" s="13" t="e">
        <v>#DIV/0!</v>
      </c>
      <c r="AE280" s="13">
        <v>2</v>
      </c>
      <c r="AF280" s="13" t="e">
        <v>#DIV/0!</v>
      </c>
      <c r="AG280" s="13">
        <v>2</v>
      </c>
      <c r="AH280" s="10" t="s">
        <v>70</v>
      </c>
      <c r="AI280" s="10" t="e">
        <v>#VALUE!</v>
      </c>
      <c r="AJ28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80" s="11" t="s">
        <v>65</v>
      </c>
      <c r="AL280" s="14" t="s">
        <v>62</v>
      </c>
    </row>
    <row r="281" spans="1:38" ht="409.5" x14ac:dyDescent="0.75">
      <c r="A281" s="7">
        <f t="shared" si="4"/>
        <v>275</v>
      </c>
      <c r="B281" s="19" t="s">
        <v>49</v>
      </c>
      <c r="C281" s="10" t="s">
        <v>570</v>
      </c>
      <c r="D281" s="18" t="e">
        <v>#VALUE!</v>
      </c>
      <c r="E281" s="18" t="str">
        <f>+IF(OR(Tabla233[[#This Row],[Área/Dependencia]]="Subdirección de Sistemas Integrados",Tabla233[[#This Row],[Área/Dependencia]]="Subdirección de Recursos Tecnológicos"),"X","")</f>
        <v/>
      </c>
      <c r="F281" s="18" t="e">
        <f>+CONCATENATE(Tabla233[[#This Row],[Tipo de Proceso]],Tabla233[[#This Row],[Columna4]])</f>
        <v>#VALUE!</v>
      </c>
      <c r="G281" s="10" t="s">
        <v>571</v>
      </c>
      <c r="H281" s="10" t="s">
        <v>572</v>
      </c>
      <c r="I281" s="10" t="s">
        <v>53</v>
      </c>
      <c r="J281" s="10" t="s">
        <v>674</v>
      </c>
      <c r="K281" s="10"/>
      <c r="L281" s="10"/>
      <c r="M281" s="10" t="s">
        <v>56</v>
      </c>
      <c r="N281" s="20" t="s">
        <v>675</v>
      </c>
      <c r="O281" s="11" t="s">
        <v>65</v>
      </c>
      <c r="P281" s="10" t="s">
        <v>84</v>
      </c>
      <c r="Q281" s="10" t="s">
        <v>60</v>
      </c>
      <c r="R281" s="10" t="e">
        <v>#REF!</v>
      </c>
      <c r="S281" s="10" t="s">
        <v>61</v>
      </c>
      <c r="T281" s="10" t="s">
        <v>62</v>
      </c>
      <c r="U281" s="10" t="s">
        <v>97</v>
      </c>
      <c r="V281" s="11" t="s">
        <v>64</v>
      </c>
      <c r="W281" s="11" t="s">
        <v>65</v>
      </c>
      <c r="X281" s="11" t="s">
        <v>65</v>
      </c>
      <c r="Y281" s="10" t="s">
        <v>85</v>
      </c>
      <c r="Z281" s="10" t="s">
        <v>575</v>
      </c>
      <c r="AA281" s="10" t="s">
        <v>109</v>
      </c>
      <c r="AB281" s="10" t="s">
        <v>125</v>
      </c>
      <c r="AC281" s="13">
        <v>1</v>
      </c>
      <c r="AD281" s="13" t="e">
        <v>#DIV/0!</v>
      </c>
      <c r="AE281" s="13">
        <v>1</v>
      </c>
      <c r="AF281" s="13" t="e">
        <v>#DIV/0!</v>
      </c>
      <c r="AG281" s="13">
        <v>2</v>
      </c>
      <c r="AH281" s="10" t="s">
        <v>70</v>
      </c>
      <c r="AI281" s="10" t="e">
        <v>#VALUE!</v>
      </c>
      <c r="AJ28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81" s="11" t="s">
        <v>65</v>
      </c>
      <c r="AL281" s="14" t="s">
        <v>62</v>
      </c>
    </row>
    <row r="282" spans="1:38" ht="409.5" x14ac:dyDescent="0.75">
      <c r="A282" s="7">
        <f t="shared" si="4"/>
        <v>276</v>
      </c>
      <c r="B282" s="19" t="s">
        <v>49</v>
      </c>
      <c r="C282" s="10" t="s">
        <v>570</v>
      </c>
      <c r="D282" s="18" t="e">
        <v>#VALUE!</v>
      </c>
      <c r="E282" s="18" t="str">
        <f>+IF(OR(Tabla233[[#This Row],[Área/Dependencia]]="Subdirección de Sistemas Integrados",Tabla233[[#This Row],[Área/Dependencia]]="Subdirección de Recursos Tecnológicos"),"X","")</f>
        <v/>
      </c>
      <c r="F282" s="18" t="e">
        <f>+CONCATENATE(Tabla233[[#This Row],[Tipo de Proceso]],Tabla233[[#This Row],[Columna4]])</f>
        <v>#VALUE!</v>
      </c>
      <c r="G282" s="10" t="s">
        <v>571</v>
      </c>
      <c r="H282" s="10" t="s">
        <v>572</v>
      </c>
      <c r="I282" s="10" t="s">
        <v>53</v>
      </c>
      <c r="J282" s="10" t="s">
        <v>676</v>
      </c>
      <c r="K282" s="10"/>
      <c r="L282" s="10"/>
      <c r="M282" s="10" t="s">
        <v>56</v>
      </c>
      <c r="N282" s="20" t="s">
        <v>675</v>
      </c>
      <c r="O282" s="11" t="s">
        <v>65</v>
      </c>
      <c r="P282" s="10" t="s">
        <v>84</v>
      </c>
      <c r="Q282" s="10" t="s">
        <v>60</v>
      </c>
      <c r="R282" s="10" t="e">
        <v>#REF!</v>
      </c>
      <c r="S282" s="10" t="s">
        <v>61</v>
      </c>
      <c r="T282" s="10" t="s">
        <v>62</v>
      </c>
      <c r="U282" s="10" t="s">
        <v>97</v>
      </c>
      <c r="V282" s="11" t="s">
        <v>64</v>
      </c>
      <c r="W282" s="11" t="s">
        <v>65</v>
      </c>
      <c r="X282" s="11" t="s">
        <v>65</v>
      </c>
      <c r="Y282" s="10" t="s">
        <v>85</v>
      </c>
      <c r="Z282" s="10" t="s">
        <v>575</v>
      </c>
      <c r="AA282" s="10" t="s">
        <v>109</v>
      </c>
      <c r="AB282" s="10" t="s">
        <v>125</v>
      </c>
      <c r="AC282" s="13">
        <v>1</v>
      </c>
      <c r="AD282" s="13" t="e">
        <v>#DIV/0!</v>
      </c>
      <c r="AE282" s="13">
        <v>1</v>
      </c>
      <c r="AF282" s="13" t="e">
        <v>#DIV/0!</v>
      </c>
      <c r="AG282" s="13">
        <v>2</v>
      </c>
      <c r="AH282" s="10" t="s">
        <v>70</v>
      </c>
      <c r="AI282" s="10" t="e">
        <v>#VALUE!</v>
      </c>
      <c r="AJ28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82" s="11" t="s">
        <v>65</v>
      </c>
      <c r="AL282" s="14" t="s">
        <v>62</v>
      </c>
    </row>
    <row r="283" spans="1:38" ht="409.5" x14ac:dyDescent="0.75">
      <c r="A283" s="7">
        <f t="shared" si="4"/>
        <v>277</v>
      </c>
      <c r="B283" s="19" t="s">
        <v>49</v>
      </c>
      <c r="C283" s="10" t="s">
        <v>570</v>
      </c>
      <c r="D283" s="18" t="e">
        <v>#VALUE!</v>
      </c>
      <c r="E283" s="18" t="str">
        <f>+IF(OR(Tabla233[[#This Row],[Área/Dependencia]]="Subdirección de Sistemas Integrados",Tabla233[[#This Row],[Área/Dependencia]]="Subdirección de Recursos Tecnológicos"),"X","")</f>
        <v/>
      </c>
      <c r="F283" s="18" t="e">
        <f>+CONCATENATE(Tabla233[[#This Row],[Tipo de Proceso]],Tabla233[[#This Row],[Columna4]])</f>
        <v>#VALUE!</v>
      </c>
      <c r="G283" s="10" t="s">
        <v>571</v>
      </c>
      <c r="H283" s="10" t="s">
        <v>572</v>
      </c>
      <c r="I283" s="10" t="s">
        <v>53</v>
      </c>
      <c r="J283" s="10" t="s">
        <v>677</v>
      </c>
      <c r="K283" s="10"/>
      <c r="L283" s="10"/>
      <c r="M283" s="10" t="s">
        <v>56</v>
      </c>
      <c r="N283" s="20" t="s">
        <v>675</v>
      </c>
      <c r="O283" s="11" t="s">
        <v>65</v>
      </c>
      <c r="P283" s="10" t="s">
        <v>84</v>
      </c>
      <c r="Q283" s="10" t="s">
        <v>60</v>
      </c>
      <c r="R283" s="10" t="e">
        <v>#REF!</v>
      </c>
      <c r="S283" s="10" t="s">
        <v>61</v>
      </c>
      <c r="T283" s="10" t="s">
        <v>62</v>
      </c>
      <c r="U283" s="10" t="s">
        <v>97</v>
      </c>
      <c r="V283" s="11" t="s">
        <v>64</v>
      </c>
      <c r="W283" s="11" t="s">
        <v>65</v>
      </c>
      <c r="X283" s="11" t="s">
        <v>65</v>
      </c>
      <c r="Y283" s="10" t="s">
        <v>85</v>
      </c>
      <c r="Z283" s="10" t="s">
        <v>575</v>
      </c>
      <c r="AA283" s="10" t="s">
        <v>109</v>
      </c>
      <c r="AB283" s="10" t="s">
        <v>125</v>
      </c>
      <c r="AC283" s="13">
        <v>1</v>
      </c>
      <c r="AD283" s="13" t="e">
        <v>#DIV/0!</v>
      </c>
      <c r="AE283" s="13">
        <v>1</v>
      </c>
      <c r="AF283" s="13" t="e">
        <v>#DIV/0!</v>
      </c>
      <c r="AG283" s="13">
        <v>2</v>
      </c>
      <c r="AH283" s="10" t="s">
        <v>70</v>
      </c>
      <c r="AI283" s="10" t="e">
        <v>#VALUE!</v>
      </c>
      <c r="AJ28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83" s="11" t="s">
        <v>65</v>
      </c>
      <c r="AL283" s="14" t="s">
        <v>62</v>
      </c>
    </row>
    <row r="284" spans="1:38" ht="409.5" x14ac:dyDescent="0.75">
      <c r="A284" s="7">
        <f t="shared" si="4"/>
        <v>278</v>
      </c>
      <c r="B284" s="19" t="s">
        <v>49</v>
      </c>
      <c r="C284" s="10" t="s">
        <v>570</v>
      </c>
      <c r="D284" s="18" t="e">
        <v>#VALUE!</v>
      </c>
      <c r="E284" s="18" t="str">
        <f>+IF(OR(Tabla233[[#This Row],[Área/Dependencia]]="Subdirección de Sistemas Integrados",Tabla233[[#This Row],[Área/Dependencia]]="Subdirección de Recursos Tecnológicos"),"X","")</f>
        <v/>
      </c>
      <c r="F284" s="18" t="e">
        <f>+CONCATENATE(Tabla233[[#This Row],[Tipo de Proceso]],Tabla233[[#This Row],[Columna4]])</f>
        <v>#VALUE!</v>
      </c>
      <c r="G284" s="10" t="s">
        <v>571</v>
      </c>
      <c r="H284" s="10" t="s">
        <v>572</v>
      </c>
      <c r="I284" s="10" t="s">
        <v>53</v>
      </c>
      <c r="J284" s="10" t="s">
        <v>678</v>
      </c>
      <c r="K284" s="10"/>
      <c r="L284" s="10"/>
      <c r="M284" s="10" t="s">
        <v>56</v>
      </c>
      <c r="N284" s="20" t="s">
        <v>675</v>
      </c>
      <c r="O284" s="11" t="s">
        <v>65</v>
      </c>
      <c r="P284" s="10" t="s">
        <v>84</v>
      </c>
      <c r="Q284" s="10" t="s">
        <v>60</v>
      </c>
      <c r="R284" s="10" t="e">
        <v>#REF!</v>
      </c>
      <c r="S284" s="10" t="s">
        <v>61</v>
      </c>
      <c r="T284" s="10" t="s">
        <v>62</v>
      </c>
      <c r="U284" s="10" t="s">
        <v>97</v>
      </c>
      <c r="V284" s="11" t="s">
        <v>64</v>
      </c>
      <c r="W284" s="11" t="s">
        <v>65</v>
      </c>
      <c r="X284" s="11" t="s">
        <v>65</v>
      </c>
      <c r="Y284" s="10" t="s">
        <v>85</v>
      </c>
      <c r="Z284" s="10" t="s">
        <v>575</v>
      </c>
      <c r="AA284" s="10" t="s">
        <v>109</v>
      </c>
      <c r="AB284" s="10" t="s">
        <v>125</v>
      </c>
      <c r="AC284" s="13">
        <v>1</v>
      </c>
      <c r="AD284" s="13" t="e">
        <v>#DIV/0!</v>
      </c>
      <c r="AE284" s="13">
        <v>1</v>
      </c>
      <c r="AF284" s="13" t="e">
        <v>#DIV/0!</v>
      </c>
      <c r="AG284" s="13">
        <v>2</v>
      </c>
      <c r="AH284" s="10" t="s">
        <v>70</v>
      </c>
      <c r="AI284" s="10" t="e">
        <v>#VALUE!</v>
      </c>
      <c r="AJ28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84" s="11" t="s">
        <v>65</v>
      </c>
      <c r="AL284" s="14" t="s">
        <v>62</v>
      </c>
    </row>
    <row r="285" spans="1:38" ht="409.5" x14ac:dyDescent="0.75">
      <c r="A285" s="7">
        <f t="shared" si="4"/>
        <v>279</v>
      </c>
      <c r="B285" s="19" t="s">
        <v>49</v>
      </c>
      <c r="C285" s="10" t="s">
        <v>570</v>
      </c>
      <c r="D285" s="18" t="e">
        <v>#VALUE!</v>
      </c>
      <c r="E285" s="18" t="str">
        <f>+IF(OR(Tabla233[[#This Row],[Área/Dependencia]]="Subdirección de Sistemas Integrados",Tabla233[[#This Row],[Área/Dependencia]]="Subdirección de Recursos Tecnológicos"),"X","")</f>
        <v/>
      </c>
      <c r="F285" s="18" t="e">
        <f>+CONCATENATE(Tabla233[[#This Row],[Tipo de Proceso]],Tabla233[[#This Row],[Columna4]])</f>
        <v>#VALUE!</v>
      </c>
      <c r="G285" s="10" t="s">
        <v>584</v>
      </c>
      <c r="H285" s="10" t="s">
        <v>572</v>
      </c>
      <c r="I285" s="10" t="s">
        <v>53</v>
      </c>
      <c r="J285" s="10" t="s">
        <v>679</v>
      </c>
      <c r="K285" s="10"/>
      <c r="L285" s="10"/>
      <c r="M285" s="10" t="s">
        <v>279</v>
      </c>
      <c r="N285" s="20" t="s">
        <v>680</v>
      </c>
      <c r="O285" s="11" t="s">
        <v>58</v>
      </c>
      <c r="P285" s="10" t="s">
        <v>100</v>
      </c>
      <c r="Q285" s="10" t="s">
        <v>60</v>
      </c>
      <c r="R285" s="10" t="e">
        <v>#REF!</v>
      </c>
      <c r="S285" s="10" t="s">
        <v>61</v>
      </c>
      <c r="T285" s="10" t="s">
        <v>62</v>
      </c>
      <c r="U285" s="10" t="s">
        <v>77</v>
      </c>
      <c r="V285" s="11" t="s">
        <v>64</v>
      </c>
      <c r="W285" s="11" t="s">
        <v>65</v>
      </c>
      <c r="X285" s="11" t="s">
        <v>65</v>
      </c>
      <c r="Y285" s="10" t="s">
        <v>85</v>
      </c>
      <c r="Z285" s="10" t="s">
        <v>575</v>
      </c>
      <c r="AA285" s="10" t="s">
        <v>109</v>
      </c>
      <c r="AB285" s="10" t="s">
        <v>62</v>
      </c>
      <c r="AC285" s="13">
        <v>2</v>
      </c>
      <c r="AD285" s="13" t="e">
        <v>#DIV/0!</v>
      </c>
      <c r="AE285" s="13">
        <v>2</v>
      </c>
      <c r="AF285" s="13" t="e">
        <v>#DIV/0!</v>
      </c>
      <c r="AG285" s="13">
        <v>1</v>
      </c>
      <c r="AH285" s="10" t="s">
        <v>70</v>
      </c>
      <c r="AI285" s="10" t="e">
        <v>#VALUE!</v>
      </c>
      <c r="AJ28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85" s="11" t="s">
        <v>65</v>
      </c>
      <c r="AL285" s="14" t="s">
        <v>62</v>
      </c>
    </row>
    <row r="286" spans="1:38" ht="409.5" x14ac:dyDescent="0.75">
      <c r="A286" s="7">
        <f t="shared" si="4"/>
        <v>280</v>
      </c>
      <c r="B286" s="19" t="s">
        <v>49</v>
      </c>
      <c r="C286" s="10" t="s">
        <v>570</v>
      </c>
      <c r="D286" s="18" t="e">
        <v>#VALUE!</v>
      </c>
      <c r="E286" s="18" t="str">
        <f>+IF(OR(Tabla233[[#This Row],[Área/Dependencia]]="Subdirección de Sistemas Integrados",Tabla233[[#This Row],[Área/Dependencia]]="Subdirección de Recursos Tecnológicos"),"X","")</f>
        <v/>
      </c>
      <c r="F286" s="18" t="e">
        <f>+CONCATENATE(Tabla233[[#This Row],[Tipo de Proceso]],Tabla233[[#This Row],[Columna4]])</f>
        <v>#VALUE!</v>
      </c>
      <c r="G286" s="10" t="s">
        <v>584</v>
      </c>
      <c r="H286" s="10" t="s">
        <v>572</v>
      </c>
      <c r="I286" s="10" t="s">
        <v>53</v>
      </c>
      <c r="J286" s="10" t="s">
        <v>681</v>
      </c>
      <c r="K286" s="10"/>
      <c r="L286" s="10"/>
      <c r="M286" s="10" t="s">
        <v>56</v>
      </c>
      <c r="N286" s="20" t="s">
        <v>682</v>
      </c>
      <c r="O286" s="11" t="s">
        <v>58</v>
      </c>
      <c r="P286" s="10" t="s">
        <v>100</v>
      </c>
      <c r="Q286" s="10" t="s">
        <v>60</v>
      </c>
      <c r="R286" s="10" t="e">
        <v>#REF!</v>
      </c>
      <c r="S286" s="10" t="s">
        <v>61</v>
      </c>
      <c r="T286" s="10" t="s">
        <v>62</v>
      </c>
      <c r="U286" s="10" t="s">
        <v>97</v>
      </c>
      <c r="V286" s="11" t="s">
        <v>64</v>
      </c>
      <c r="W286" s="11" t="s">
        <v>65</v>
      </c>
      <c r="X286" s="11" t="s">
        <v>65</v>
      </c>
      <c r="Y286" s="10" t="s">
        <v>85</v>
      </c>
      <c r="Z286" s="10" t="s">
        <v>575</v>
      </c>
      <c r="AA286" s="10" t="s">
        <v>109</v>
      </c>
      <c r="AB286" s="10" t="s">
        <v>151</v>
      </c>
      <c r="AC286" s="13">
        <v>1</v>
      </c>
      <c r="AD286" s="13" t="e">
        <v>#DIV/0!</v>
      </c>
      <c r="AE286" s="13">
        <v>1</v>
      </c>
      <c r="AF286" s="13" t="e">
        <v>#DIV/0!</v>
      </c>
      <c r="AG286" s="13">
        <v>2</v>
      </c>
      <c r="AH286" s="10" t="s">
        <v>70</v>
      </c>
      <c r="AI286" s="10" t="e">
        <v>#VALUE!</v>
      </c>
      <c r="AJ28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86" s="11" t="s">
        <v>65</v>
      </c>
      <c r="AL286" s="14" t="s">
        <v>62</v>
      </c>
    </row>
    <row r="287" spans="1:38" ht="409.5" x14ac:dyDescent="0.75">
      <c r="A287" s="7">
        <f t="shared" si="4"/>
        <v>281</v>
      </c>
      <c r="B287" s="19" t="s">
        <v>49</v>
      </c>
      <c r="C287" s="10" t="s">
        <v>570</v>
      </c>
      <c r="D287" s="18" t="e">
        <v>#VALUE!</v>
      </c>
      <c r="E287" s="18" t="str">
        <f>+IF(OR(Tabla233[[#This Row],[Área/Dependencia]]="Subdirección de Sistemas Integrados",Tabla233[[#This Row],[Área/Dependencia]]="Subdirección de Recursos Tecnológicos"),"X","")</f>
        <v/>
      </c>
      <c r="F287" s="18" t="e">
        <f>+CONCATENATE(Tabla233[[#This Row],[Tipo de Proceso]],Tabla233[[#This Row],[Columna4]])</f>
        <v>#VALUE!</v>
      </c>
      <c r="G287" s="10" t="s">
        <v>571</v>
      </c>
      <c r="H287" s="10" t="s">
        <v>572</v>
      </c>
      <c r="I287" s="10" t="s">
        <v>53</v>
      </c>
      <c r="J287" s="10" t="s">
        <v>683</v>
      </c>
      <c r="K287" s="10"/>
      <c r="L287" s="10"/>
      <c r="M287" s="10" t="s">
        <v>56</v>
      </c>
      <c r="N287" s="20" t="s">
        <v>684</v>
      </c>
      <c r="O287" s="11" t="s">
        <v>58</v>
      </c>
      <c r="P287" s="10" t="s">
        <v>100</v>
      </c>
      <c r="Q287" s="10" t="s">
        <v>76</v>
      </c>
      <c r="R287" s="10" t="e">
        <v>#REF!</v>
      </c>
      <c r="S287" s="10" t="s">
        <v>61</v>
      </c>
      <c r="T287" s="10" t="s">
        <v>62</v>
      </c>
      <c r="U287" s="10" t="s">
        <v>77</v>
      </c>
      <c r="V287" s="11" t="s">
        <v>64</v>
      </c>
      <c r="W287" s="11" t="s">
        <v>65</v>
      </c>
      <c r="X287" s="11" t="s">
        <v>65</v>
      </c>
      <c r="Y287" s="10" t="s">
        <v>85</v>
      </c>
      <c r="Z287" s="10" t="s">
        <v>575</v>
      </c>
      <c r="AA287" s="10" t="s">
        <v>109</v>
      </c>
      <c r="AB287" s="10" t="s">
        <v>125</v>
      </c>
      <c r="AC287" s="13">
        <v>2</v>
      </c>
      <c r="AD287" s="13" t="e">
        <v>#DIV/0!</v>
      </c>
      <c r="AE287" s="13">
        <v>2</v>
      </c>
      <c r="AF287" s="13" t="e">
        <v>#DIV/0!</v>
      </c>
      <c r="AG287" s="13">
        <v>1</v>
      </c>
      <c r="AH287" s="10" t="s">
        <v>70</v>
      </c>
      <c r="AI287" s="10" t="e">
        <v>#VALUE!</v>
      </c>
      <c r="AJ28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87" s="11" t="s">
        <v>65</v>
      </c>
      <c r="AL287" s="14" t="s">
        <v>62</v>
      </c>
    </row>
    <row r="288" spans="1:38" ht="409.5" x14ac:dyDescent="0.75">
      <c r="A288" s="7">
        <f t="shared" si="4"/>
        <v>282</v>
      </c>
      <c r="B288" s="19" t="s">
        <v>49</v>
      </c>
      <c r="C288" s="10" t="s">
        <v>570</v>
      </c>
      <c r="D288" s="18" t="e">
        <v>#VALUE!</v>
      </c>
      <c r="E288" s="18" t="str">
        <f>+IF(OR(Tabla233[[#This Row],[Área/Dependencia]]="Subdirección de Sistemas Integrados",Tabla233[[#This Row],[Área/Dependencia]]="Subdirección de Recursos Tecnológicos"),"X","")</f>
        <v/>
      </c>
      <c r="F288" s="18" t="e">
        <f>+CONCATENATE(Tabla233[[#This Row],[Tipo de Proceso]],Tabla233[[#This Row],[Columna4]])</f>
        <v>#VALUE!</v>
      </c>
      <c r="G288" s="10" t="s">
        <v>571</v>
      </c>
      <c r="H288" s="10" t="s">
        <v>572</v>
      </c>
      <c r="I288" s="10" t="s">
        <v>53</v>
      </c>
      <c r="J288" s="10" t="s">
        <v>685</v>
      </c>
      <c r="K288" s="10"/>
      <c r="L288" s="10"/>
      <c r="M288" s="10" t="s">
        <v>56</v>
      </c>
      <c r="N288" s="20" t="s">
        <v>686</v>
      </c>
      <c r="O288" s="11" t="s">
        <v>58</v>
      </c>
      <c r="P288" s="10" t="s">
        <v>100</v>
      </c>
      <c r="Q288" s="10" t="s">
        <v>76</v>
      </c>
      <c r="R288" s="10" t="e">
        <v>#REF!</v>
      </c>
      <c r="S288" s="10" t="s">
        <v>61</v>
      </c>
      <c r="T288" s="10" t="s">
        <v>62</v>
      </c>
      <c r="U288" s="10" t="s">
        <v>77</v>
      </c>
      <c r="V288" s="11" t="s">
        <v>64</v>
      </c>
      <c r="W288" s="11" t="s">
        <v>65</v>
      </c>
      <c r="X288" s="11" t="s">
        <v>65</v>
      </c>
      <c r="Y288" s="10" t="s">
        <v>85</v>
      </c>
      <c r="Z288" s="10" t="s">
        <v>575</v>
      </c>
      <c r="AA288" s="10" t="s">
        <v>109</v>
      </c>
      <c r="AB288" s="10" t="s">
        <v>125</v>
      </c>
      <c r="AC288" s="13">
        <v>2</v>
      </c>
      <c r="AD288" s="13" t="e">
        <v>#DIV/0!</v>
      </c>
      <c r="AE288" s="13">
        <v>2</v>
      </c>
      <c r="AF288" s="13" t="e">
        <v>#DIV/0!</v>
      </c>
      <c r="AG288" s="13">
        <v>1</v>
      </c>
      <c r="AH288" s="10" t="s">
        <v>70</v>
      </c>
      <c r="AI288" s="10" t="e">
        <v>#VALUE!</v>
      </c>
      <c r="AJ28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88" s="11" t="s">
        <v>65</v>
      </c>
      <c r="AL288" s="14" t="s">
        <v>62</v>
      </c>
    </row>
    <row r="289" spans="1:38" ht="409.5" x14ac:dyDescent="0.75">
      <c r="A289" s="7">
        <f t="shared" si="4"/>
        <v>283</v>
      </c>
      <c r="B289" s="19" t="s">
        <v>49</v>
      </c>
      <c r="C289" s="10" t="s">
        <v>570</v>
      </c>
      <c r="D289" s="18" t="e">
        <v>#VALUE!</v>
      </c>
      <c r="E289" s="18" t="str">
        <f>+IF(OR(Tabla233[[#This Row],[Área/Dependencia]]="Subdirección de Sistemas Integrados",Tabla233[[#This Row],[Área/Dependencia]]="Subdirección de Recursos Tecnológicos"),"X","")</f>
        <v/>
      </c>
      <c r="F289" s="18" t="e">
        <f>+CONCATENATE(Tabla233[[#This Row],[Tipo de Proceso]],Tabla233[[#This Row],[Columna4]])</f>
        <v>#VALUE!</v>
      </c>
      <c r="G289" s="10" t="s">
        <v>571</v>
      </c>
      <c r="H289" s="10" t="s">
        <v>572</v>
      </c>
      <c r="I289" s="10" t="s">
        <v>53</v>
      </c>
      <c r="J289" s="10" t="s">
        <v>687</v>
      </c>
      <c r="K289" s="10"/>
      <c r="L289" s="10"/>
      <c r="M289" s="10" t="s">
        <v>56</v>
      </c>
      <c r="N289" s="20" t="s">
        <v>688</v>
      </c>
      <c r="O289" s="11" t="s">
        <v>58</v>
      </c>
      <c r="P289" s="10" t="s">
        <v>100</v>
      </c>
      <c r="Q289" s="10" t="s">
        <v>76</v>
      </c>
      <c r="R289" s="10" t="e">
        <v>#REF!</v>
      </c>
      <c r="S289" s="10" t="s">
        <v>61</v>
      </c>
      <c r="T289" s="10" t="s">
        <v>62</v>
      </c>
      <c r="U289" s="10" t="s">
        <v>77</v>
      </c>
      <c r="V289" s="11" t="s">
        <v>64</v>
      </c>
      <c r="W289" s="11" t="s">
        <v>65</v>
      </c>
      <c r="X289" s="11" t="s">
        <v>65</v>
      </c>
      <c r="Y289" s="10" t="s">
        <v>85</v>
      </c>
      <c r="Z289" s="10" t="s">
        <v>575</v>
      </c>
      <c r="AA289" s="10" t="s">
        <v>109</v>
      </c>
      <c r="AB289" s="10" t="s">
        <v>125</v>
      </c>
      <c r="AC289" s="13">
        <v>2</v>
      </c>
      <c r="AD289" s="13" t="e">
        <v>#DIV/0!</v>
      </c>
      <c r="AE289" s="13">
        <v>2</v>
      </c>
      <c r="AF289" s="13" t="e">
        <v>#DIV/0!</v>
      </c>
      <c r="AG289" s="13">
        <v>1</v>
      </c>
      <c r="AH289" s="10" t="s">
        <v>70</v>
      </c>
      <c r="AI289" s="10" t="e">
        <v>#VALUE!</v>
      </c>
      <c r="AJ28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89" s="11" t="s">
        <v>65</v>
      </c>
      <c r="AL289" s="14" t="s">
        <v>62</v>
      </c>
    </row>
    <row r="290" spans="1:38" ht="409.5" x14ac:dyDescent="0.75">
      <c r="A290" s="7">
        <f t="shared" si="4"/>
        <v>284</v>
      </c>
      <c r="B290" s="19" t="s">
        <v>49</v>
      </c>
      <c r="C290" s="10" t="s">
        <v>570</v>
      </c>
      <c r="D290" s="18" t="e">
        <v>#VALUE!</v>
      </c>
      <c r="E290" s="18" t="str">
        <f>+IF(OR(Tabla233[[#This Row],[Área/Dependencia]]="Subdirección de Sistemas Integrados",Tabla233[[#This Row],[Área/Dependencia]]="Subdirección de Recursos Tecnológicos"),"X","")</f>
        <v/>
      </c>
      <c r="F290" s="18" t="e">
        <f>+CONCATENATE(Tabla233[[#This Row],[Tipo de Proceso]],Tabla233[[#This Row],[Columna4]])</f>
        <v>#VALUE!</v>
      </c>
      <c r="G290" s="10" t="s">
        <v>571</v>
      </c>
      <c r="H290" s="10" t="s">
        <v>572</v>
      </c>
      <c r="I290" s="10" t="s">
        <v>53</v>
      </c>
      <c r="J290" s="10" t="s">
        <v>689</v>
      </c>
      <c r="K290" s="10"/>
      <c r="L290" s="10"/>
      <c r="M290" s="10" t="s">
        <v>56</v>
      </c>
      <c r="N290" s="20" t="s">
        <v>690</v>
      </c>
      <c r="O290" s="11" t="s">
        <v>58</v>
      </c>
      <c r="P290" s="10" t="s">
        <v>100</v>
      </c>
      <c r="Q290" s="10" t="s">
        <v>76</v>
      </c>
      <c r="R290" s="10" t="e">
        <v>#REF!</v>
      </c>
      <c r="S290" s="10" t="s">
        <v>61</v>
      </c>
      <c r="T290" s="10" t="s">
        <v>62</v>
      </c>
      <c r="U290" s="10" t="s">
        <v>77</v>
      </c>
      <c r="V290" s="11" t="s">
        <v>64</v>
      </c>
      <c r="W290" s="11" t="s">
        <v>65</v>
      </c>
      <c r="X290" s="11" t="s">
        <v>65</v>
      </c>
      <c r="Y290" s="10" t="s">
        <v>85</v>
      </c>
      <c r="Z290" s="10" t="s">
        <v>575</v>
      </c>
      <c r="AA290" s="10" t="s">
        <v>109</v>
      </c>
      <c r="AB290" s="10" t="s">
        <v>125</v>
      </c>
      <c r="AC290" s="13">
        <v>2</v>
      </c>
      <c r="AD290" s="13" t="e">
        <v>#DIV/0!</v>
      </c>
      <c r="AE290" s="13">
        <v>2</v>
      </c>
      <c r="AF290" s="13" t="e">
        <v>#DIV/0!</v>
      </c>
      <c r="AG290" s="13">
        <v>1</v>
      </c>
      <c r="AH290" s="10" t="s">
        <v>70</v>
      </c>
      <c r="AI290" s="10" t="e">
        <v>#VALUE!</v>
      </c>
      <c r="AJ29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90" s="11" t="s">
        <v>65</v>
      </c>
      <c r="AL290" s="14" t="s">
        <v>62</v>
      </c>
    </row>
    <row r="291" spans="1:38" ht="409.5" x14ac:dyDescent="0.75">
      <c r="A291" s="7">
        <f t="shared" si="4"/>
        <v>285</v>
      </c>
      <c r="B291" s="19" t="s">
        <v>49</v>
      </c>
      <c r="C291" s="10" t="s">
        <v>570</v>
      </c>
      <c r="D291" s="18" t="e">
        <v>#VALUE!</v>
      </c>
      <c r="E291" s="18" t="str">
        <f>+IF(OR(Tabla233[[#This Row],[Área/Dependencia]]="Subdirección de Sistemas Integrados",Tabla233[[#This Row],[Área/Dependencia]]="Subdirección de Recursos Tecnológicos"),"X","")</f>
        <v/>
      </c>
      <c r="F291" s="18" t="e">
        <f>+CONCATENATE(Tabla233[[#This Row],[Tipo de Proceso]],Tabla233[[#This Row],[Columna4]])</f>
        <v>#VALUE!</v>
      </c>
      <c r="G291" s="10" t="s">
        <v>571</v>
      </c>
      <c r="H291" s="10" t="s">
        <v>572</v>
      </c>
      <c r="I291" s="10" t="s">
        <v>53</v>
      </c>
      <c r="J291" s="10" t="s">
        <v>691</v>
      </c>
      <c r="K291" s="10"/>
      <c r="L291" s="10"/>
      <c r="M291" s="10" t="s">
        <v>56</v>
      </c>
      <c r="N291" s="20" t="s">
        <v>692</v>
      </c>
      <c r="O291" s="11" t="s">
        <v>58</v>
      </c>
      <c r="P291" s="10" t="s">
        <v>100</v>
      </c>
      <c r="Q291" s="10" t="s">
        <v>76</v>
      </c>
      <c r="R291" s="10" t="e">
        <v>#REF!</v>
      </c>
      <c r="S291" s="10" t="s">
        <v>61</v>
      </c>
      <c r="T291" s="10" t="s">
        <v>62</v>
      </c>
      <c r="U291" s="10" t="s">
        <v>77</v>
      </c>
      <c r="V291" s="11" t="s">
        <v>64</v>
      </c>
      <c r="W291" s="11" t="s">
        <v>65</v>
      </c>
      <c r="X291" s="11" t="s">
        <v>65</v>
      </c>
      <c r="Y291" s="10" t="s">
        <v>85</v>
      </c>
      <c r="Z291" s="10" t="s">
        <v>575</v>
      </c>
      <c r="AA291" s="10" t="s">
        <v>109</v>
      </c>
      <c r="AB291" s="10" t="s">
        <v>125</v>
      </c>
      <c r="AC291" s="13">
        <v>2</v>
      </c>
      <c r="AD291" s="13" t="e">
        <v>#DIV/0!</v>
      </c>
      <c r="AE291" s="13">
        <v>2</v>
      </c>
      <c r="AF291" s="13" t="e">
        <v>#DIV/0!</v>
      </c>
      <c r="AG291" s="13">
        <v>1</v>
      </c>
      <c r="AH291" s="10" t="s">
        <v>70</v>
      </c>
      <c r="AI291" s="10" t="e">
        <v>#VALUE!</v>
      </c>
      <c r="AJ29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91" s="11" t="s">
        <v>65</v>
      </c>
      <c r="AL291" s="14" t="s">
        <v>62</v>
      </c>
    </row>
    <row r="292" spans="1:38" ht="409.5" x14ac:dyDescent="0.75">
      <c r="A292" s="7">
        <f t="shared" si="4"/>
        <v>286</v>
      </c>
      <c r="B292" s="19" t="s">
        <v>49</v>
      </c>
      <c r="C292" s="10" t="s">
        <v>570</v>
      </c>
      <c r="D292" s="18" t="e">
        <v>#VALUE!</v>
      </c>
      <c r="E292" s="18" t="str">
        <f>+IF(OR(Tabla233[[#This Row],[Área/Dependencia]]="Subdirección de Sistemas Integrados",Tabla233[[#This Row],[Área/Dependencia]]="Subdirección de Recursos Tecnológicos"),"X","")</f>
        <v/>
      </c>
      <c r="F292" s="18" t="e">
        <f>+CONCATENATE(Tabla233[[#This Row],[Tipo de Proceso]],Tabla233[[#This Row],[Columna4]])</f>
        <v>#VALUE!</v>
      </c>
      <c r="G292" s="10" t="s">
        <v>571</v>
      </c>
      <c r="H292" s="10" t="s">
        <v>572</v>
      </c>
      <c r="I292" s="10" t="s">
        <v>53</v>
      </c>
      <c r="J292" s="10" t="s">
        <v>693</v>
      </c>
      <c r="K292" s="10"/>
      <c r="L292" s="10"/>
      <c r="M292" s="10" t="s">
        <v>56</v>
      </c>
      <c r="N292" s="20" t="s">
        <v>694</v>
      </c>
      <c r="O292" s="11" t="s">
        <v>58</v>
      </c>
      <c r="P292" s="10" t="s">
        <v>100</v>
      </c>
      <c r="Q292" s="10" t="s">
        <v>76</v>
      </c>
      <c r="R292" s="10" t="e">
        <v>#REF!</v>
      </c>
      <c r="S292" s="10" t="s">
        <v>61</v>
      </c>
      <c r="T292" s="10" t="s">
        <v>62</v>
      </c>
      <c r="U292" s="10" t="s">
        <v>77</v>
      </c>
      <c r="V292" s="11" t="s">
        <v>64</v>
      </c>
      <c r="W292" s="11" t="s">
        <v>65</v>
      </c>
      <c r="X292" s="11" t="s">
        <v>65</v>
      </c>
      <c r="Y292" s="10" t="s">
        <v>85</v>
      </c>
      <c r="Z292" s="10" t="s">
        <v>575</v>
      </c>
      <c r="AA292" s="10" t="s">
        <v>109</v>
      </c>
      <c r="AB292" s="10" t="s">
        <v>125</v>
      </c>
      <c r="AC292" s="13">
        <v>2</v>
      </c>
      <c r="AD292" s="13" t="e">
        <v>#DIV/0!</v>
      </c>
      <c r="AE292" s="13">
        <v>2</v>
      </c>
      <c r="AF292" s="13" t="e">
        <v>#DIV/0!</v>
      </c>
      <c r="AG292" s="13">
        <v>1</v>
      </c>
      <c r="AH292" s="10" t="s">
        <v>70</v>
      </c>
      <c r="AI292" s="10" t="e">
        <v>#VALUE!</v>
      </c>
      <c r="AJ29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92" s="11" t="s">
        <v>65</v>
      </c>
      <c r="AL292" s="14" t="s">
        <v>62</v>
      </c>
    </row>
    <row r="293" spans="1:38" ht="409.5" x14ac:dyDescent="0.75">
      <c r="A293" s="7">
        <f t="shared" si="4"/>
        <v>287</v>
      </c>
      <c r="B293" s="19" t="s">
        <v>49</v>
      </c>
      <c r="C293" s="10" t="s">
        <v>570</v>
      </c>
      <c r="D293" s="18" t="e">
        <v>#VALUE!</v>
      </c>
      <c r="E293" s="18" t="str">
        <f>+IF(OR(Tabla233[[#This Row],[Área/Dependencia]]="Subdirección de Sistemas Integrados",Tabla233[[#This Row],[Área/Dependencia]]="Subdirección de Recursos Tecnológicos"),"X","")</f>
        <v/>
      </c>
      <c r="F293" s="18" t="e">
        <f>+CONCATENATE(Tabla233[[#This Row],[Tipo de Proceso]],Tabla233[[#This Row],[Columna4]])</f>
        <v>#VALUE!</v>
      </c>
      <c r="G293" s="10" t="s">
        <v>571</v>
      </c>
      <c r="H293" s="10" t="s">
        <v>572</v>
      </c>
      <c r="I293" s="10" t="s">
        <v>53</v>
      </c>
      <c r="J293" s="10" t="s">
        <v>695</v>
      </c>
      <c r="K293" s="10"/>
      <c r="L293" s="10"/>
      <c r="M293" s="10" t="s">
        <v>55</v>
      </c>
      <c r="N293" s="20" t="s">
        <v>696</v>
      </c>
      <c r="O293" s="11" t="s">
        <v>58</v>
      </c>
      <c r="P293" s="10" t="s">
        <v>100</v>
      </c>
      <c r="Q293" s="10" t="s">
        <v>76</v>
      </c>
      <c r="R293" s="10" t="e">
        <v>#REF!</v>
      </c>
      <c r="S293" s="10" t="s">
        <v>61</v>
      </c>
      <c r="T293" s="10" t="s">
        <v>62</v>
      </c>
      <c r="U293" s="10" t="s">
        <v>97</v>
      </c>
      <c r="V293" s="11" t="s">
        <v>64</v>
      </c>
      <c r="W293" s="11" t="s">
        <v>65</v>
      </c>
      <c r="X293" s="11" t="s">
        <v>65</v>
      </c>
      <c r="Y293" s="10" t="s">
        <v>85</v>
      </c>
      <c r="Z293" s="10" t="s">
        <v>575</v>
      </c>
      <c r="AA293" s="10" t="s">
        <v>62</v>
      </c>
      <c r="AB293" s="10" t="s">
        <v>73</v>
      </c>
      <c r="AC293" s="13">
        <v>2</v>
      </c>
      <c r="AD293" s="13" t="e">
        <v>#DIV/0!</v>
      </c>
      <c r="AE293" s="13">
        <v>2</v>
      </c>
      <c r="AF293" s="13" t="e">
        <v>#DIV/0!</v>
      </c>
      <c r="AG293" s="13">
        <v>2</v>
      </c>
      <c r="AH293" s="10" t="s">
        <v>70</v>
      </c>
      <c r="AI293" s="10" t="e">
        <v>#VALUE!</v>
      </c>
      <c r="AJ29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93" s="11" t="s">
        <v>65</v>
      </c>
      <c r="AL293" s="14" t="s">
        <v>62</v>
      </c>
    </row>
    <row r="294" spans="1:38" ht="409.5" x14ac:dyDescent="0.75">
      <c r="A294" s="7">
        <f t="shared" si="4"/>
        <v>288</v>
      </c>
      <c r="B294" s="19" t="s">
        <v>49</v>
      </c>
      <c r="C294" s="10" t="s">
        <v>570</v>
      </c>
      <c r="D294" s="18" t="e">
        <v>#VALUE!</v>
      </c>
      <c r="E294" s="18" t="str">
        <f>+IF(OR(Tabla233[[#This Row],[Área/Dependencia]]="Subdirección de Sistemas Integrados",Tabla233[[#This Row],[Área/Dependencia]]="Subdirección de Recursos Tecnológicos"),"X","")</f>
        <v/>
      </c>
      <c r="F294" s="18" t="e">
        <f>+CONCATENATE(Tabla233[[#This Row],[Tipo de Proceso]],Tabla233[[#This Row],[Columna4]])</f>
        <v>#VALUE!</v>
      </c>
      <c r="G294" s="10" t="s">
        <v>571</v>
      </c>
      <c r="H294" s="10" t="s">
        <v>572</v>
      </c>
      <c r="I294" s="10" t="s">
        <v>53</v>
      </c>
      <c r="J294" s="10" t="s">
        <v>697</v>
      </c>
      <c r="K294" s="10"/>
      <c r="L294" s="10"/>
      <c r="M294" s="10" t="s">
        <v>56</v>
      </c>
      <c r="N294" s="20" t="s">
        <v>698</v>
      </c>
      <c r="O294" s="11" t="s">
        <v>58</v>
      </c>
      <c r="P294" s="10" t="s">
        <v>174</v>
      </c>
      <c r="Q294" s="10" t="s">
        <v>76</v>
      </c>
      <c r="R294" s="10" t="e">
        <v>#REF!</v>
      </c>
      <c r="S294" s="10" t="s">
        <v>61</v>
      </c>
      <c r="T294" s="10" t="s">
        <v>62</v>
      </c>
      <c r="U294" s="10" t="s">
        <v>63</v>
      </c>
      <c r="V294" s="11" t="s">
        <v>64</v>
      </c>
      <c r="W294" s="11" t="s">
        <v>65</v>
      </c>
      <c r="X294" s="11" t="s">
        <v>65</v>
      </c>
      <c r="Y294" s="10" t="s">
        <v>85</v>
      </c>
      <c r="Z294" s="10" t="s">
        <v>575</v>
      </c>
      <c r="AA294" s="10" t="s">
        <v>109</v>
      </c>
      <c r="AB294" s="10" t="s">
        <v>125</v>
      </c>
      <c r="AC294" s="13">
        <v>2</v>
      </c>
      <c r="AD294" s="13" t="e">
        <v>#DIV/0!</v>
      </c>
      <c r="AE294" s="13">
        <v>2</v>
      </c>
      <c r="AF294" s="13" t="e">
        <v>#DIV/0!</v>
      </c>
      <c r="AG294" s="13">
        <v>2</v>
      </c>
      <c r="AH294" s="10" t="s">
        <v>70</v>
      </c>
      <c r="AI294" s="10" t="e">
        <v>#VALUE!</v>
      </c>
      <c r="AJ29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294" s="11" t="s">
        <v>65</v>
      </c>
      <c r="AL294" s="14" t="s">
        <v>62</v>
      </c>
    </row>
    <row r="295" spans="1:38" ht="409.5" x14ac:dyDescent="0.75">
      <c r="A295" s="7">
        <f t="shared" si="4"/>
        <v>289</v>
      </c>
      <c r="B295" s="19" t="s">
        <v>49</v>
      </c>
      <c r="C295" s="10" t="s">
        <v>570</v>
      </c>
      <c r="D295" s="18" t="e">
        <v>#VALUE!</v>
      </c>
      <c r="E295" s="18" t="str">
        <f>+IF(OR(Tabla233[[#This Row],[Área/Dependencia]]="Subdirección de Sistemas Integrados",Tabla233[[#This Row],[Área/Dependencia]]="Subdirección de Recursos Tecnológicos"),"X","")</f>
        <v/>
      </c>
      <c r="F295" s="18" t="e">
        <f>+CONCATENATE(Tabla233[[#This Row],[Tipo de Proceso]],Tabla233[[#This Row],[Columna4]])</f>
        <v>#VALUE!</v>
      </c>
      <c r="G295" s="10" t="s">
        <v>571</v>
      </c>
      <c r="H295" s="10" t="s">
        <v>572</v>
      </c>
      <c r="I295" s="10" t="s">
        <v>53</v>
      </c>
      <c r="J295" s="10" t="s">
        <v>699</v>
      </c>
      <c r="K295" s="10"/>
      <c r="L295" s="10"/>
      <c r="M295" s="10" t="s">
        <v>56</v>
      </c>
      <c r="N295" s="20" t="s">
        <v>700</v>
      </c>
      <c r="O295" s="11" t="s">
        <v>58</v>
      </c>
      <c r="P295" s="10" t="s">
        <v>100</v>
      </c>
      <c r="Q295" s="10" t="s">
        <v>60</v>
      </c>
      <c r="R295" s="10" t="e">
        <v>#REF!</v>
      </c>
      <c r="S295" s="10" t="s">
        <v>61</v>
      </c>
      <c r="T295" s="10" t="s">
        <v>62</v>
      </c>
      <c r="U295" s="10" t="s">
        <v>77</v>
      </c>
      <c r="V295" s="11" t="s">
        <v>64</v>
      </c>
      <c r="W295" s="11" t="s">
        <v>65</v>
      </c>
      <c r="X295" s="11" t="s">
        <v>65</v>
      </c>
      <c r="Y295" s="10" t="s">
        <v>85</v>
      </c>
      <c r="Z295" s="10" t="s">
        <v>575</v>
      </c>
      <c r="AA295" s="10" t="s">
        <v>109</v>
      </c>
      <c r="AB295" s="10" t="s">
        <v>73</v>
      </c>
      <c r="AC295" s="13">
        <v>1</v>
      </c>
      <c r="AD295" s="13" t="e">
        <v>#DIV/0!</v>
      </c>
      <c r="AE295" s="13">
        <v>1</v>
      </c>
      <c r="AF295" s="13" t="e">
        <v>#DIV/0!</v>
      </c>
      <c r="AG295" s="13">
        <v>1</v>
      </c>
      <c r="AH295" s="10" t="s">
        <v>70</v>
      </c>
      <c r="AI295" s="10" t="e">
        <v>#VALUE!</v>
      </c>
      <c r="AJ29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95" s="11" t="s">
        <v>65</v>
      </c>
      <c r="AL295" s="10" t="s">
        <v>62</v>
      </c>
    </row>
    <row r="296" spans="1:38" ht="409.5" x14ac:dyDescent="0.75">
      <c r="A296" s="7">
        <f t="shared" si="4"/>
        <v>290</v>
      </c>
      <c r="B296" s="19" t="s">
        <v>49</v>
      </c>
      <c r="C296" s="10" t="s">
        <v>570</v>
      </c>
      <c r="D296" s="18" t="e">
        <v>#VALUE!</v>
      </c>
      <c r="E296" s="18" t="str">
        <f>+IF(OR(Tabla233[[#This Row],[Área/Dependencia]]="Subdirección de Sistemas Integrados",Tabla233[[#This Row],[Área/Dependencia]]="Subdirección de Recursos Tecnológicos"),"X","")</f>
        <v/>
      </c>
      <c r="F296" s="18" t="e">
        <f>+CONCATENATE(Tabla233[[#This Row],[Tipo de Proceso]],Tabla233[[#This Row],[Columna4]])</f>
        <v>#VALUE!</v>
      </c>
      <c r="G296" s="10" t="s">
        <v>571</v>
      </c>
      <c r="H296" s="10" t="s">
        <v>572</v>
      </c>
      <c r="I296" s="10" t="s">
        <v>53</v>
      </c>
      <c r="J296" s="10" t="s">
        <v>701</v>
      </c>
      <c r="K296" s="10"/>
      <c r="L296" s="10"/>
      <c r="M296" s="10" t="s">
        <v>56</v>
      </c>
      <c r="N296" s="20" t="s">
        <v>700</v>
      </c>
      <c r="O296" s="11" t="s">
        <v>58</v>
      </c>
      <c r="P296" s="10" t="s">
        <v>100</v>
      </c>
      <c r="Q296" s="10" t="s">
        <v>60</v>
      </c>
      <c r="R296" s="10" t="e">
        <v>#REF!</v>
      </c>
      <c r="S296" s="10" t="s">
        <v>61</v>
      </c>
      <c r="T296" s="10" t="s">
        <v>62</v>
      </c>
      <c r="U296" s="10" t="s">
        <v>77</v>
      </c>
      <c r="V296" s="11" t="s">
        <v>64</v>
      </c>
      <c r="W296" s="11" t="s">
        <v>65</v>
      </c>
      <c r="X296" s="11" t="s">
        <v>65</v>
      </c>
      <c r="Y296" s="10" t="s">
        <v>85</v>
      </c>
      <c r="Z296" s="10" t="s">
        <v>575</v>
      </c>
      <c r="AA296" s="10" t="s">
        <v>109</v>
      </c>
      <c r="AB296" s="10" t="s">
        <v>73</v>
      </c>
      <c r="AC296" s="13">
        <v>1</v>
      </c>
      <c r="AD296" s="13" t="e">
        <v>#DIV/0!</v>
      </c>
      <c r="AE296" s="13">
        <v>1</v>
      </c>
      <c r="AF296" s="13" t="e">
        <v>#DIV/0!</v>
      </c>
      <c r="AG296" s="13">
        <v>1</v>
      </c>
      <c r="AH296" s="10" t="s">
        <v>70</v>
      </c>
      <c r="AI296" s="10" t="e">
        <v>#VALUE!</v>
      </c>
      <c r="AJ29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96" s="11" t="s">
        <v>65</v>
      </c>
      <c r="AL296" s="10" t="s">
        <v>62</v>
      </c>
    </row>
    <row r="297" spans="1:38" ht="409.5" x14ac:dyDescent="0.75">
      <c r="A297" s="7">
        <f t="shared" si="4"/>
        <v>291</v>
      </c>
      <c r="B297" s="19" t="s">
        <v>49</v>
      </c>
      <c r="C297" s="10" t="s">
        <v>570</v>
      </c>
      <c r="D297" s="18" t="e">
        <v>#VALUE!</v>
      </c>
      <c r="E297" s="18" t="str">
        <f>+IF(OR(Tabla233[[#This Row],[Área/Dependencia]]="Subdirección de Sistemas Integrados",Tabla233[[#This Row],[Área/Dependencia]]="Subdirección de Recursos Tecnológicos"),"X","")</f>
        <v/>
      </c>
      <c r="F297" s="18" t="e">
        <f>+CONCATENATE(Tabla233[[#This Row],[Tipo de Proceso]],Tabla233[[#This Row],[Columna4]])</f>
        <v>#VALUE!</v>
      </c>
      <c r="G297" s="10" t="s">
        <v>571</v>
      </c>
      <c r="H297" s="10" t="s">
        <v>572</v>
      </c>
      <c r="I297" s="10" t="s">
        <v>53</v>
      </c>
      <c r="J297" s="10" t="s">
        <v>702</v>
      </c>
      <c r="K297" s="10"/>
      <c r="L297" s="10"/>
      <c r="M297" s="10" t="s">
        <v>56</v>
      </c>
      <c r="N297" s="20" t="s">
        <v>703</v>
      </c>
      <c r="O297" s="11" t="s">
        <v>65</v>
      </c>
      <c r="P297" s="10" t="s">
        <v>84</v>
      </c>
      <c r="Q297" s="10" t="s">
        <v>76</v>
      </c>
      <c r="R297" s="10" t="e">
        <v>#REF!</v>
      </c>
      <c r="S297" s="10" t="s">
        <v>61</v>
      </c>
      <c r="T297" s="10" t="s">
        <v>62</v>
      </c>
      <c r="U297" s="10" t="s">
        <v>77</v>
      </c>
      <c r="V297" s="11" t="s">
        <v>64</v>
      </c>
      <c r="W297" s="11" t="s">
        <v>65</v>
      </c>
      <c r="X297" s="11" t="s">
        <v>65</v>
      </c>
      <c r="Y297" s="10" t="s">
        <v>85</v>
      </c>
      <c r="Z297" s="10" t="s">
        <v>575</v>
      </c>
      <c r="AA297" s="10" t="s">
        <v>109</v>
      </c>
      <c r="AB297" s="10" t="s">
        <v>125</v>
      </c>
      <c r="AC297" s="13">
        <v>1</v>
      </c>
      <c r="AD297" s="13" t="e">
        <v>#DIV/0!</v>
      </c>
      <c r="AE297" s="13">
        <v>1</v>
      </c>
      <c r="AF297" s="13" t="e">
        <v>#DIV/0!</v>
      </c>
      <c r="AG297" s="13">
        <v>1</v>
      </c>
      <c r="AH297" s="10" t="s">
        <v>70</v>
      </c>
      <c r="AI297" s="10" t="e">
        <v>#VALUE!</v>
      </c>
      <c r="AJ29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97" s="11" t="s">
        <v>65</v>
      </c>
      <c r="AL297" s="10" t="s">
        <v>62</v>
      </c>
    </row>
    <row r="298" spans="1:38" ht="409.5" x14ac:dyDescent="0.75">
      <c r="A298" s="7">
        <f t="shared" si="4"/>
        <v>292</v>
      </c>
      <c r="B298" s="19" t="s">
        <v>49</v>
      </c>
      <c r="C298" s="10" t="s">
        <v>570</v>
      </c>
      <c r="D298" s="18" t="e">
        <v>#VALUE!</v>
      </c>
      <c r="E298" s="18" t="str">
        <f>+IF(OR(Tabla233[[#This Row],[Área/Dependencia]]="Subdirección de Sistemas Integrados",Tabla233[[#This Row],[Área/Dependencia]]="Subdirección de Recursos Tecnológicos"),"X","")</f>
        <v/>
      </c>
      <c r="F298" s="18" t="e">
        <f>+CONCATENATE(Tabla233[[#This Row],[Tipo de Proceso]],Tabla233[[#This Row],[Columna4]])</f>
        <v>#VALUE!</v>
      </c>
      <c r="G298" s="10" t="s">
        <v>571</v>
      </c>
      <c r="H298" s="10" t="s">
        <v>572</v>
      </c>
      <c r="I298" s="10" t="s">
        <v>53</v>
      </c>
      <c r="J298" s="10" t="s">
        <v>704</v>
      </c>
      <c r="K298" s="10"/>
      <c r="L298" s="10"/>
      <c r="M298" s="10" t="s">
        <v>56</v>
      </c>
      <c r="N298" s="20" t="s">
        <v>705</v>
      </c>
      <c r="O298" s="11" t="s">
        <v>58</v>
      </c>
      <c r="P298" s="10" t="s">
        <v>100</v>
      </c>
      <c r="Q298" s="10" t="s">
        <v>76</v>
      </c>
      <c r="R298" s="10" t="e">
        <v>#REF!</v>
      </c>
      <c r="S298" s="10" t="s">
        <v>61</v>
      </c>
      <c r="T298" s="10" t="s">
        <v>62</v>
      </c>
      <c r="U298" s="10" t="s">
        <v>77</v>
      </c>
      <c r="V298" s="11" t="s">
        <v>64</v>
      </c>
      <c r="W298" s="11" t="s">
        <v>65</v>
      </c>
      <c r="X298" s="11" t="s">
        <v>65</v>
      </c>
      <c r="Y298" s="10" t="s">
        <v>85</v>
      </c>
      <c r="Z298" s="10" t="s">
        <v>575</v>
      </c>
      <c r="AA298" s="10" t="s">
        <v>109</v>
      </c>
      <c r="AB298" s="10" t="s">
        <v>125</v>
      </c>
      <c r="AC298" s="13">
        <v>1</v>
      </c>
      <c r="AD298" s="13" t="e">
        <v>#DIV/0!</v>
      </c>
      <c r="AE298" s="13">
        <v>1</v>
      </c>
      <c r="AF298" s="13" t="e">
        <v>#DIV/0!</v>
      </c>
      <c r="AG298" s="13">
        <v>1</v>
      </c>
      <c r="AH298" s="10" t="s">
        <v>70</v>
      </c>
      <c r="AI298" s="10" t="e">
        <v>#VALUE!</v>
      </c>
      <c r="AJ29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98" s="11" t="s">
        <v>65</v>
      </c>
      <c r="AL298" s="10" t="s">
        <v>62</v>
      </c>
    </row>
    <row r="299" spans="1:38" ht="409.5" x14ac:dyDescent="0.75">
      <c r="A299" s="7">
        <f t="shared" si="4"/>
        <v>293</v>
      </c>
      <c r="B299" s="19" t="s">
        <v>49</v>
      </c>
      <c r="C299" s="10" t="s">
        <v>570</v>
      </c>
      <c r="D299" s="18" t="e">
        <v>#VALUE!</v>
      </c>
      <c r="E299" s="18" t="str">
        <f>+IF(OR(Tabla233[[#This Row],[Área/Dependencia]]="Subdirección de Sistemas Integrados",Tabla233[[#This Row],[Área/Dependencia]]="Subdirección de Recursos Tecnológicos"),"X","")</f>
        <v/>
      </c>
      <c r="F299" s="18" t="e">
        <f>+CONCATENATE(Tabla233[[#This Row],[Tipo de Proceso]],Tabla233[[#This Row],[Columna4]])</f>
        <v>#VALUE!</v>
      </c>
      <c r="G299" s="10" t="s">
        <v>571</v>
      </c>
      <c r="H299" s="10" t="s">
        <v>572</v>
      </c>
      <c r="I299" s="10" t="s">
        <v>53</v>
      </c>
      <c r="J299" s="10" t="s">
        <v>706</v>
      </c>
      <c r="K299" s="10"/>
      <c r="L299" s="10"/>
      <c r="M299" s="10" t="s">
        <v>55</v>
      </c>
      <c r="N299" s="20" t="s">
        <v>707</v>
      </c>
      <c r="O299" s="11" t="s">
        <v>65</v>
      </c>
      <c r="P299" s="10" t="s">
        <v>84</v>
      </c>
      <c r="Q299" s="10" t="s">
        <v>76</v>
      </c>
      <c r="R299" s="10" t="e">
        <v>#REF!</v>
      </c>
      <c r="S299" s="10" t="s">
        <v>61</v>
      </c>
      <c r="T299" s="10" t="s">
        <v>62</v>
      </c>
      <c r="U299" s="10" t="s">
        <v>77</v>
      </c>
      <c r="V299" s="11" t="s">
        <v>64</v>
      </c>
      <c r="W299" s="11" t="s">
        <v>65</v>
      </c>
      <c r="X299" s="11" t="s">
        <v>65</v>
      </c>
      <c r="Y299" s="10" t="s">
        <v>85</v>
      </c>
      <c r="Z299" s="10" t="s">
        <v>575</v>
      </c>
      <c r="AA299" s="10" t="s">
        <v>62</v>
      </c>
      <c r="AB299" s="10" t="s">
        <v>125</v>
      </c>
      <c r="AC299" s="13">
        <v>1</v>
      </c>
      <c r="AD299" s="13" t="e">
        <v>#DIV/0!</v>
      </c>
      <c r="AE299" s="13">
        <v>1</v>
      </c>
      <c r="AF299" s="13" t="e">
        <v>#DIV/0!</v>
      </c>
      <c r="AG299" s="13">
        <v>1</v>
      </c>
      <c r="AH299" s="10" t="s">
        <v>70</v>
      </c>
      <c r="AI299" s="10" t="e">
        <v>#VALUE!</v>
      </c>
      <c r="AJ29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299" s="11" t="s">
        <v>65</v>
      </c>
      <c r="AL299" s="10" t="s">
        <v>62</v>
      </c>
    </row>
    <row r="300" spans="1:38" ht="409.5" x14ac:dyDescent="0.75">
      <c r="A300" s="7">
        <f t="shared" si="4"/>
        <v>294</v>
      </c>
      <c r="B300" s="19" t="s">
        <v>49</v>
      </c>
      <c r="C300" s="10" t="s">
        <v>570</v>
      </c>
      <c r="D300" s="18" t="e">
        <v>#VALUE!</v>
      </c>
      <c r="E300" s="18" t="str">
        <f>+IF(OR(Tabla233[[#This Row],[Área/Dependencia]]="Subdirección de Sistemas Integrados",Tabla233[[#This Row],[Área/Dependencia]]="Subdirección de Recursos Tecnológicos"),"X","")</f>
        <v/>
      </c>
      <c r="F300" s="18" t="e">
        <f>+CONCATENATE(Tabla233[[#This Row],[Tipo de Proceso]],Tabla233[[#This Row],[Columna4]])</f>
        <v>#VALUE!</v>
      </c>
      <c r="G300" s="10" t="s">
        <v>571</v>
      </c>
      <c r="H300" s="10" t="s">
        <v>572</v>
      </c>
      <c r="I300" s="10" t="s">
        <v>53</v>
      </c>
      <c r="J300" s="10" t="s">
        <v>708</v>
      </c>
      <c r="K300" s="10"/>
      <c r="L300" s="10"/>
      <c r="M300" s="10" t="s">
        <v>56</v>
      </c>
      <c r="N300" s="20" t="s">
        <v>709</v>
      </c>
      <c r="O300" s="11" t="s">
        <v>58</v>
      </c>
      <c r="P300" s="10" t="s">
        <v>100</v>
      </c>
      <c r="Q300" s="10" t="s">
        <v>60</v>
      </c>
      <c r="R300" s="10" t="e">
        <v>#REF!</v>
      </c>
      <c r="S300" s="10" t="s">
        <v>61</v>
      </c>
      <c r="T300" s="10" t="s">
        <v>62</v>
      </c>
      <c r="U300" s="10" t="s">
        <v>77</v>
      </c>
      <c r="V300" s="11" t="s">
        <v>64</v>
      </c>
      <c r="W300" s="11" t="s">
        <v>65</v>
      </c>
      <c r="X300" s="11" t="s">
        <v>65</v>
      </c>
      <c r="Y300" s="10" t="s">
        <v>85</v>
      </c>
      <c r="Z300" s="10" t="s">
        <v>575</v>
      </c>
      <c r="AA300" s="10" t="s">
        <v>109</v>
      </c>
      <c r="AB300" s="10" t="s">
        <v>73</v>
      </c>
      <c r="AC300" s="13">
        <v>1</v>
      </c>
      <c r="AD300" s="13" t="e">
        <v>#DIV/0!</v>
      </c>
      <c r="AE300" s="13">
        <v>1</v>
      </c>
      <c r="AF300" s="13" t="e">
        <v>#DIV/0!</v>
      </c>
      <c r="AG300" s="13">
        <v>1</v>
      </c>
      <c r="AH300" s="10" t="s">
        <v>70</v>
      </c>
      <c r="AI300" s="10" t="e">
        <v>#VALUE!</v>
      </c>
      <c r="AJ30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00" s="11" t="s">
        <v>65</v>
      </c>
      <c r="AL300" s="10" t="s">
        <v>62</v>
      </c>
    </row>
    <row r="301" spans="1:38" ht="409.5" x14ac:dyDescent="0.75">
      <c r="A301" s="7">
        <f t="shared" si="4"/>
        <v>295</v>
      </c>
      <c r="B301" s="19" t="s">
        <v>49</v>
      </c>
      <c r="C301" s="10" t="s">
        <v>570</v>
      </c>
      <c r="D301" s="18" t="e">
        <v>#VALUE!</v>
      </c>
      <c r="E301" s="18" t="str">
        <f>+IF(OR(Tabla233[[#This Row],[Área/Dependencia]]="Subdirección de Sistemas Integrados",Tabla233[[#This Row],[Área/Dependencia]]="Subdirección de Recursos Tecnológicos"),"X","")</f>
        <v/>
      </c>
      <c r="F301" s="18" t="e">
        <f>+CONCATENATE(Tabla233[[#This Row],[Tipo de Proceso]],Tabla233[[#This Row],[Columna4]])</f>
        <v>#VALUE!</v>
      </c>
      <c r="G301" s="10" t="s">
        <v>571</v>
      </c>
      <c r="H301" s="10" t="s">
        <v>572</v>
      </c>
      <c r="I301" s="10" t="s">
        <v>53</v>
      </c>
      <c r="J301" s="10" t="s">
        <v>710</v>
      </c>
      <c r="K301" s="10"/>
      <c r="L301" s="10"/>
      <c r="M301" s="10" t="s">
        <v>56</v>
      </c>
      <c r="N301" s="20" t="s">
        <v>711</v>
      </c>
      <c r="O301" s="11" t="s">
        <v>58</v>
      </c>
      <c r="P301" s="10" t="s">
        <v>100</v>
      </c>
      <c r="Q301" s="10" t="s">
        <v>76</v>
      </c>
      <c r="R301" s="10" t="e">
        <v>#REF!</v>
      </c>
      <c r="S301" s="10" t="s">
        <v>61</v>
      </c>
      <c r="T301" s="10" t="s">
        <v>62</v>
      </c>
      <c r="U301" s="10" t="s">
        <v>97</v>
      </c>
      <c r="V301" s="11" t="s">
        <v>64</v>
      </c>
      <c r="W301" s="11" t="s">
        <v>65</v>
      </c>
      <c r="X301" s="11" t="s">
        <v>65</v>
      </c>
      <c r="Y301" s="10" t="s">
        <v>85</v>
      </c>
      <c r="Z301" s="10" t="s">
        <v>575</v>
      </c>
      <c r="AA301" s="10" t="s">
        <v>109</v>
      </c>
      <c r="AB301" s="10" t="s">
        <v>73</v>
      </c>
      <c r="AC301" s="13">
        <v>1</v>
      </c>
      <c r="AD301" s="13" t="e">
        <v>#DIV/0!</v>
      </c>
      <c r="AE301" s="13">
        <v>1</v>
      </c>
      <c r="AF301" s="13" t="e">
        <v>#DIV/0!</v>
      </c>
      <c r="AG301" s="13">
        <v>2</v>
      </c>
      <c r="AH301" s="10" t="s">
        <v>70</v>
      </c>
      <c r="AI301" s="10" t="e">
        <v>#VALUE!</v>
      </c>
      <c r="AJ30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01" s="11" t="s">
        <v>65</v>
      </c>
      <c r="AL301" s="10" t="s">
        <v>62</v>
      </c>
    </row>
    <row r="302" spans="1:38" ht="409.5" x14ac:dyDescent="0.75">
      <c r="A302" s="7">
        <f t="shared" si="4"/>
        <v>296</v>
      </c>
      <c r="B302" s="19" t="s">
        <v>49</v>
      </c>
      <c r="C302" s="10" t="s">
        <v>570</v>
      </c>
      <c r="D302" s="18" t="e">
        <v>#VALUE!</v>
      </c>
      <c r="E302" s="18" t="str">
        <f>+IF(OR(Tabla233[[#This Row],[Área/Dependencia]]="Subdirección de Sistemas Integrados",Tabla233[[#This Row],[Área/Dependencia]]="Subdirección de Recursos Tecnológicos"),"X","")</f>
        <v/>
      </c>
      <c r="F302" s="18" t="e">
        <f>+CONCATENATE(Tabla233[[#This Row],[Tipo de Proceso]],Tabla233[[#This Row],[Columna4]])</f>
        <v>#VALUE!</v>
      </c>
      <c r="G302" s="10" t="s">
        <v>571</v>
      </c>
      <c r="H302" s="10" t="s">
        <v>572</v>
      </c>
      <c r="I302" s="10" t="s">
        <v>53</v>
      </c>
      <c r="J302" s="10" t="s">
        <v>712</v>
      </c>
      <c r="K302" s="10"/>
      <c r="L302" s="10"/>
      <c r="M302" s="10" t="s">
        <v>56</v>
      </c>
      <c r="N302" s="20" t="s">
        <v>713</v>
      </c>
      <c r="O302" s="11" t="s">
        <v>58</v>
      </c>
      <c r="P302" s="10" t="s">
        <v>59</v>
      </c>
      <c r="Q302" s="10" t="s">
        <v>76</v>
      </c>
      <c r="R302" s="10" t="e">
        <v>#REF!</v>
      </c>
      <c r="S302" s="10" t="s">
        <v>61</v>
      </c>
      <c r="T302" s="10" t="s">
        <v>62</v>
      </c>
      <c r="U302" s="10" t="s">
        <v>77</v>
      </c>
      <c r="V302" s="11" t="s">
        <v>64</v>
      </c>
      <c r="W302" s="11" t="s">
        <v>65</v>
      </c>
      <c r="X302" s="11" t="s">
        <v>65</v>
      </c>
      <c r="Y302" s="10" t="s">
        <v>85</v>
      </c>
      <c r="Z302" s="10" t="s">
        <v>575</v>
      </c>
      <c r="AA302" s="10" t="s">
        <v>109</v>
      </c>
      <c r="AB302" s="10" t="s">
        <v>73</v>
      </c>
      <c r="AC302" s="13">
        <v>2</v>
      </c>
      <c r="AD302" s="13" t="e">
        <v>#DIV/0!</v>
      </c>
      <c r="AE302" s="13">
        <v>2</v>
      </c>
      <c r="AF302" s="13" t="e">
        <v>#DIV/0!</v>
      </c>
      <c r="AG302" s="13">
        <v>1</v>
      </c>
      <c r="AH302" s="10" t="s">
        <v>70</v>
      </c>
      <c r="AI302" s="10" t="e">
        <v>#VALUE!</v>
      </c>
      <c r="AJ30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02" s="11" t="s">
        <v>65</v>
      </c>
      <c r="AL302" s="10" t="s">
        <v>62</v>
      </c>
    </row>
    <row r="303" spans="1:38" ht="409.5" x14ac:dyDescent="0.75">
      <c r="A303" s="7">
        <f t="shared" si="4"/>
        <v>297</v>
      </c>
      <c r="B303" s="19" t="s">
        <v>49</v>
      </c>
      <c r="C303" s="10" t="s">
        <v>570</v>
      </c>
      <c r="D303" s="18" t="e">
        <v>#VALUE!</v>
      </c>
      <c r="E303" s="18" t="str">
        <f>+IF(OR(Tabla233[[#This Row],[Área/Dependencia]]="Subdirección de Sistemas Integrados",Tabla233[[#This Row],[Área/Dependencia]]="Subdirección de Recursos Tecnológicos"),"X","")</f>
        <v/>
      </c>
      <c r="F303" s="18" t="e">
        <f>+CONCATENATE(Tabla233[[#This Row],[Tipo de Proceso]],Tabla233[[#This Row],[Columna4]])</f>
        <v>#VALUE!</v>
      </c>
      <c r="G303" s="10" t="s">
        <v>581</v>
      </c>
      <c r="H303" s="10" t="s">
        <v>572</v>
      </c>
      <c r="I303" s="10" t="s">
        <v>53</v>
      </c>
      <c r="J303" s="10" t="s">
        <v>714</v>
      </c>
      <c r="K303" s="10"/>
      <c r="L303" s="10"/>
      <c r="M303" s="10" t="s">
        <v>56</v>
      </c>
      <c r="N303" s="20" t="s">
        <v>715</v>
      </c>
      <c r="O303" s="11" t="s">
        <v>58</v>
      </c>
      <c r="P303" s="10" t="s">
        <v>174</v>
      </c>
      <c r="Q303" s="10" t="s">
        <v>76</v>
      </c>
      <c r="R303" s="10" t="e">
        <v>#REF!</v>
      </c>
      <c r="S303" s="10" t="s">
        <v>61</v>
      </c>
      <c r="T303" s="10" t="s">
        <v>62</v>
      </c>
      <c r="U303" s="10" t="s">
        <v>63</v>
      </c>
      <c r="V303" s="11" t="s">
        <v>64</v>
      </c>
      <c r="W303" s="11" t="s">
        <v>65</v>
      </c>
      <c r="X303" s="11" t="s">
        <v>65</v>
      </c>
      <c r="Y303" s="10" t="s">
        <v>85</v>
      </c>
      <c r="Z303" s="10" t="s">
        <v>575</v>
      </c>
      <c r="AA303" s="10" t="s">
        <v>109</v>
      </c>
      <c r="AB303" s="10" t="s">
        <v>118</v>
      </c>
      <c r="AC303" s="13">
        <v>1</v>
      </c>
      <c r="AD303" s="13" t="e">
        <v>#DIV/0!</v>
      </c>
      <c r="AE303" s="13">
        <v>1</v>
      </c>
      <c r="AF303" s="13" t="e">
        <v>#DIV/0!</v>
      </c>
      <c r="AG303" s="13">
        <v>2</v>
      </c>
      <c r="AH303" s="10" t="s">
        <v>70</v>
      </c>
      <c r="AI303" s="10" t="e">
        <v>#VALUE!</v>
      </c>
      <c r="AJ30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03" s="11" t="s">
        <v>65</v>
      </c>
      <c r="AL303" s="10" t="s">
        <v>62</v>
      </c>
    </row>
    <row r="304" spans="1:38" ht="409.5" x14ac:dyDescent="0.75">
      <c r="A304" s="7">
        <f t="shared" si="4"/>
        <v>298</v>
      </c>
      <c r="B304" s="19" t="s">
        <v>49</v>
      </c>
      <c r="C304" s="10" t="s">
        <v>570</v>
      </c>
      <c r="D304" s="18" t="e">
        <v>#VALUE!</v>
      </c>
      <c r="E304" s="18" t="str">
        <f>+IF(OR(Tabla233[[#This Row],[Área/Dependencia]]="Subdirección de Sistemas Integrados",Tabla233[[#This Row],[Área/Dependencia]]="Subdirección de Recursos Tecnológicos"),"X","")</f>
        <v/>
      </c>
      <c r="F304" s="18" t="e">
        <f>+CONCATENATE(Tabla233[[#This Row],[Tipo de Proceso]],Tabla233[[#This Row],[Columna4]])</f>
        <v>#VALUE!</v>
      </c>
      <c r="G304" s="10" t="s">
        <v>584</v>
      </c>
      <c r="H304" s="10" t="s">
        <v>572</v>
      </c>
      <c r="I304" s="10" t="s">
        <v>53</v>
      </c>
      <c r="J304" s="10" t="s">
        <v>716</v>
      </c>
      <c r="K304" s="10"/>
      <c r="L304" s="10"/>
      <c r="M304" s="10" t="s">
        <v>56</v>
      </c>
      <c r="N304" s="20" t="s">
        <v>717</v>
      </c>
      <c r="O304" s="11" t="s">
        <v>65</v>
      </c>
      <c r="P304" s="10" t="s">
        <v>84</v>
      </c>
      <c r="Q304" s="10" t="s">
        <v>60</v>
      </c>
      <c r="R304" s="10" t="e">
        <v>#REF!</v>
      </c>
      <c r="S304" s="10" t="s">
        <v>61</v>
      </c>
      <c r="T304" s="10" t="s">
        <v>62</v>
      </c>
      <c r="U304" s="10" t="s">
        <v>77</v>
      </c>
      <c r="V304" s="11" t="s">
        <v>64</v>
      </c>
      <c r="W304" s="11" t="s">
        <v>65</v>
      </c>
      <c r="X304" s="11" t="s">
        <v>65</v>
      </c>
      <c r="Y304" s="10" t="s">
        <v>85</v>
      </c>
      <c r="Z304" s="10" t="s">
        <v>575</v>
      </c>
      <c r="AA304" s="10" t="s">
        <v>109</v>
      </c>
      <c r="AB304" s="10" t="s">
        <v>118</v>
      </c>
      <c r="AC304" s="13">
        <v>2</v>
      </c>
      <c r="AD304" s="13" t="e">
        <v>#DIV/0!</v>
      </c>
      <c r="AE304" s="13">
        <v>2</v>
      </c>
      <c r="AF304" s="13" t="e">
        <v>#DIV/0!</v>
      </c>
      <c r="AG304" s="13">
        <v>1</v>
      </c>
      <c r="AH304" s="10" t="s">
        <v>70</v>
      </c>
      <c r="AI304" s="10" t="e">
        <v>#VALUE!</v>
      </c>
      <c r="AJ30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04" s="11" t="s">
        <v>65</v>
      </c>
      <c r="AL304" s="10" t="s">
        <v>62</v>
      </c>
    </row>
    <row r="305" spans="1:38" ht="409.5" x14ac:dyDescent="0.75">
      <c r="A305" s="7">
        <f t="shared" si="4"/>
        <v>299</v>
      </c>
      <c r="B305" s="19" t="s">
        <v>49</v>
      </c>
      <c r="C305" s="10" t="s">
        <v>570</v>
      </c>
      <c r="D305" s="18" t="e">
        <v>#VALUE!</v>
      </c>
      <c r="E305" s="18" t="str">
        <f>+IF(OR(Tabla233[[#This Row],[Área/Dependencia]]="Subdirección de Sistemas Integrados",Tabla233[[#This Row],[Área/Dependencia]]="Subdirección de Recursos Tecnológicos"),"X","")</f>
        <v/>
      </c>
      <c r="F305" s="18" t="e">
        <f>+CONCATENATE(Tabla233[[#This Row],[Tipo de Proceso]],Tabla233[[#This Row],[Columna4]])</f>
        <v>#VALUE!</v>
      </c>
      <c r="G305" s="10" t="s">
        <v>571</v>
      </c>
      <c r="H305" s="10" t="s">
        <v>62</v>
      </c>
      <c r="I305" s="10" t="s">
        <v>53</v>
      </c>
      <c r="J305" s="10" t="s">
        <v>718</v>
      </c>
      <c r="K305" s="10"/>
      <c r="L305" s="10"/>
      <c r="M305" s="10" t="s">
        <v>55</v>
      </c>
      <c r="N305" s="20" t="s">
        <v>719</v>
      </c>
      <c r="O305" s="11" t="s">
        <v>58</v>
      </c>
      <c r="P305" s="10" t="s">
        <v>174</v>
      </c>
      <c r="Q305" s="10" t="s">
        <v>76</v>
      </c>
      <c r="R305" s="10" t="e">
        <v>#REF!</v>
      </c>
      <c r="S305" s="10" t="s">
        <v>61</v>
      </c>
      <c r="T305" s="10" t="s">
        <v>62</v>
      </c>
      <c r="U305" s="10" t="s">
        <v>63</v>
      </c>
      <c r="V305" s="11" t="s">
        <v>64</v>
      </c>
      <c r="W305" s="11" t="s">
        <v>65</v>
      </c>
      <c r="X305" s="11" t="s">
        <v>65</v>
      </c>
      <c r="Y305" s="10" t="s">
        <v>85</v>
      </c>
      <c r="Z305" s="10" t="s">
        <v>575</v>
      </c>
      <c r="AA305" s="10" t="s">
        <v>62</v>
      </c>
      <c r="AB305" s="10" t="s">
        <v>125</v>
      </c>
      <c r="AC305" s="13">
        <v>2</v>
      </c>
      <c r="AD305" s="13" t="e">
        <v>#DIV/0!</v>
      </c>
      <c r="AE305" s="13">
        <v>2</v>
      </c>
      <c r="AF305" s="13" t="e">
        <v>#DIV/0!</v>
      </c>
      <c r="AG305" s="13">
        <v>2</v>
      </c>
      <c r="AH305" s="10" t="s">
        <v>70</v>
      </c>
      <c r="AI305" s="10" t="e">
        <v>#VALUE!</v>
      </c>
      <c r="AJ30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05" s="11" t="s">
        <v>65</v>
      </c>
      <c r="AL305" s="10" t="s">
        <v>62</v>
      </c>
    </row>
    <row r="306" spans="1:38" ht="409.5" x14ac:dyDescent="0.75">
      <c r="A306" s="7">
        <f t="shared" si="4"/>
        <v>300</v>
      </c>
      <c r="B306" s="19" t="s">
        <v>49</v>
      </c>
      <c r="C306" s="10" t="s">
        <v>570</v>
      </c>
      <c r="D306" s="18" t="e">
        <v>#VALUE!</v>
      </c>
      <c r="E306" s="18" t="str">
        <f>+IF(OR(Tabla233[[#This Row],[Área/Dependencia]]="Subdirección de Sistemas Integrados",Tabla233[[#This Row],[Área/Dependencia]]="Subdirección de Recursos Tecnológicos"),"X","")</f>
        <v/>
      </c>
      <c r="F306" s="18" t="e">
        <f>+CONCATENATE(Tabla233[[#This Row],[Tipo de Proceso]],Tabla233[[#This Row],[Columna4]])</f>
        <v>#VALUE!</v>
      </c>
      <c r="G306" s="10" t="s">
        <v>571</v>
      </c>
      <c r="H306" s="10" t="s">
        <v>572</v>
      </c>
      <c r="I306" s="10" t="s">
        <v>53</v>
      </c>
      <c r="J306" s="10" t="s">
        <v>720</v>
      </c>
      <c r="K306" s="10"/>
      <c r="L306" s="10"/>
      <c r="M306" s="10" t="s">
        <v>56</v>
      </c>
      <c r="N306" s="20" t="s">
        <v>721</v>
      </c>
      <c r="O306" s="11" t="s">
        <v>58</v>
      </c>
      <c r="P306" s="10" t="s">
        <v>100</v>
      </c>
      <c r="Q306" s="10" t="s">
        <v>76</v>
      </c>
      <c r="R306" s="10" t="e">
        <v>#REF!</v>
      </c>
      <c r="S306" s="10" t="s">
        <v>61</v>
      </c>
      <c r="T306" s="10" t="s">
        <v>62</v>
      </c>
      <c r="U306" s="10" t="s">
        <v>63</v>
      </c>
      <c r="V306" s="11" t="s">
        <v>64</v>
      </c>
      <c r="W306" s="11" t="s">
        <v>65</v>
      </c>
      <c r="X306" s="11" t="s">
        <v>65</v>
      </c>
      <c r="Y306" s="10" t="s">
        <v>85</v>
      </c>
      <c r="Z306" s="10" t="s">
        <v>575</v>
      </c>
      <c r="AA306" s="10" t="s">
        <v>109</v>
      </c>
      <c r="AB306" s="10" t="s">
        <v>125</v>
      </c>
      <c r="AC306" s="13">
        <v>2</v>
      </c>
      <c r="AD306" s="13" t="e">
        <v>#DIV/0!</v>
      </c>
      <c r="AE306" s="13">
        <v>2</v>
      </c>
      <c r="AF306" s="13" t="e">
        <v>#DIV/0!</v>
      </c>
      <c r="AG306" s="13">
        <v>2</v>
      </c>
      <c r="AH306" s="10" t="s">
        <v>70</v>
      </c>
      <c r="AI306" s="10" t="e">
        <v>#VALUE!</v>
      </c>
      <c r="AJ30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06" s="11" t="s">
        <v>65</v>
      </c>
      <c r="AL306" s="10" t="s">
        <v>62</v>
      </c>
    </row>
    <row r="307" spans="1:38" ht="409.5" x14ac:dyDescent="0.75">
      <c r="A307" s="7">
        <f t="shared" si="4"/>
        <v>301</v>
      </c>
      <c r="B307" s="19" t="s">
        <v>49</v>
      </c>
      <c r="C307" s="10" t="s">
        <v>570</v>
      </c>
      <c r="D307" s="18" t="e">
        <v>#VALUE!</v>
      </c>
      <c r="E307" s="18" t="str">
        <f>+IF(OR(Tabla233[[#This Row],[Área/Dependencia]]="Subdirección de Sistemas Integrados",Tabla233[[#This Row],[Área/Dependencia]]="Subdirección de Recursos Tecnológicos"),"X","")</f>
        <v/>
      </c>
      <c r="F307" s="18" t="e">
        <f>+CONCATENATE(Tabla233[[#This Row],[Tipo de Proceso]],Tabla233[[#This Row],[Columna4]])</f>
        <v>#VALUE!</v>
      </c>
      <c r="G307" s="10" t="s">
        <v>571</v>
      </c>
      <c r="H307" s="10" t="s">
        <v>572</v>
      </c>
      <c r="I307" s="10" t="s">
        <v>53</v>
      </c>
      <c r="J307" s="10" t="s">
        <v>722</v>
      </c>
      <c r="K307" s="10"/>
      <c r="L307" s="10"/>
      <c r="M307" s="10" t="s">
        <v>55</v>
      </c>
      <c r="N307" s="20" t="s">
        <v>723</v>
      </c>
      <c r="O307" s="11" t="s">
        <v>58</v>
      </c>
      <c r="P307" s="10" t="s">
        <v>100</v>
      </c>
      <c r="Q307" s="10" t="s">
        <v>60</v>
      </c>
      <c r="R307" s="10" t="e">
        <v>#REF!</v>
      </c>
      <c r="S307" s="10" t="s">
        <v>61</v>
      </c>
      <c r="T307" s="10" t="s">
        <v>62</v>
      </c>
      <c r="U307" s="10" t="s">
        <v>77</v>
      </c>
      <c r="V307" s="11" t="s">
        <v>64</v>
      </c>
      <c r="W307" s="11" t="s">
        <v>65</v>
      </c>
      <c r="X307" s="11" t="s">
        <v>65</v>
      </c>
      <c r="Y307" s="10" t="s">
        <v>85</v>
      </c>
      <c r="Z307" s="10" t="s">
        <v>575</v>
      </c>
      <c r="AA307" s="10" t="s">
        <v>62</v>
      </c>
      <c r="AB307" s="10" t="s">
        <v>125</v>
      </c>
      <c r="AC307" s="13">
        <v>1</v>
      </c>
      <c r="AD307" s="13" t="e">
        <v>#DIV/0!</v>
      </c>
      <c r="AE307" s="13">
        <v>1</v>
      </c>
      <c r="AF307" s="13" t="e">
        <v>#DIV/0!</v>
      </c>
      <c r="AG307" s="13">
        <v>1</v>
      </c>
      <c r="AH307" s="10" t="s">
        <v>70</v>
      </c>
      <c r="AI307" s="10" t="e">
        <v>#VALUE!</v>
      </c>
      <c r="AJ30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07" s="11" t="s">
        <v>65</v>
      </c>
      <c r="AL307" s="10" t="s">
        <v>62</v>
      </c>
    </row>
    <row r="308" spans="1:38" ht="409.5" x14ac:dyDescent="0.75">
      <c r="A308" s="7">
        <f t="shared" si="4"/>
        <v>302</v>
      </c>
      <c r="B308" s="19" t="s">
        <v>49</v>
      </c>
      <c r="C308" s="10" t="s">
        <v>570</v>
      </c>
      <c r="D308" s="18" t="e">
        <v>#VALUE!</v>
      </c>
      <c r="E308" s="18" t="str">
        <f>+IF(OR(Tabla233[[#This Row],[Área/Dependencia]]="Subdirección de Sistemas Integrados",Tabla233[[#This Row],[Área/Dependencia]]="Subdirección de Recursos Tecnológicos"),"X","")</f>
        <v/>
      </c>
      <c r="F308" s="18" t="e">
        <f>+CONCATENATE(Tabla233[[#This Row],[Tipo de Proceso]],Tabla233[[#This Row],[Columna4]])</f>
        <v>#VALUE!</v>
      </c>
      <c r="G308" s="10" t="s">
        <v>571</v>
      </c>
      <c r="H308" s="10" t="s">
        <v>572</v>
      </c>
      <c r="I308" s="10" t="s">
        <v>53</v>
      </c>
      <c r="J308" s="10" t="s">
        <v>724</v>
      </c>
      <c r="K308" s="10"/>
      <c r="L308" s="10"/>
      <c r="M308" s="10" t="s">
        <v>55</v>
      </c>
      <c r="N308" s="20" t="s">
        <v>725</v>
      </c>
      <c r="O308" s="11" t="s">
        <v>58</v>
      </c>
      <c r="P308" s="10" t="s">
        <v>100</v>
      </c>
      <c r="Q308" s="10" t="s">
        <v>76</v>
      </c>
      <c r="R308" s="10" t="e">
        <v>#REF!</v>
      </c>
      <c r="S308" s="10" t="s">
        <v>61</v>
      </c>
      <c r="T308" s="10" t="s">
        <v>62</v>
      </c>
      <c r="U308" s="10" t="s">
        <v>77</v>
      </c>
      <c r="V308" s="11" t="s">
        <v>64</v>
      </c>
      <c r="W308" s="11" t="s">
        <v>65</v>
      </c>
      <c r="X308" s="11" t="s">
        <v>65</v>
      </c>
      <c r="Y308" s="10" t="s">
        <v>85</v>
      </c>
      <c r="Z308" s="10" t="s">
        <v>575</v>
      </c>
      <c r="AA308" s="10" t="s">
        <v>62</v>
      </c>
      <c r="AB308" s="10" t="s">
        <v>125</v>
      </c>
      <c r="AC308" s="13">
        <v>1</v>
      </c>
      <c r="AD308" s="13" t="e">
        <v>#DIV/0!</v>
      </c>
      <c r="AE308" s="13">
        <v>1</v>
      </c>
      <c r="AF308" s="13" t="e">
        <v>#DIV/0!</v>
      </c>
      <c r="AG308" s="13">
        <v>1</v>
      </c>
      <c r="AH308" s="10" t="s">
        <v>70</v>
      </c>
      <c r="AI308" s="10" t="e">
        <v>#VALUE!</v>
      </c>
      <c r="AJ30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08" s="11" t="s">
        <v>65</v>
      </c>
      <c r="AL308" s="10" t="s">
        <v>62</v>
      </c>
    </row>
    <row r="309" spans="1:38" ht="409.5" x14ac:dyDescent="0.75">
      <c r="A309" s="7">
        <f t="shared" si="4"/>
        <v>303</v>
      </c>
      <c r="B309" s="19" t="s">
        <v>49</v>
      </c>
      <c r="C309" s="10" t="s">
        <v>570</v>
      </c>
      <c r="D309" s="18" t="e">
        <v>#VALUE!</v>
      </c>
      <c r="E309" s="18" t="str">
        <f>+IF(OR(Tabla233[[#This Row],[Área/Dependencia]]="Subdirección de Sistemas Integrados",Tabla233[[#This Row],[Área/Dependencia]]="Subdirección de Recursos Tecnológicos"),"X","")</f>
        <v/>
      </c>
      <c r="F309" s="18" t="e">
        <f>+CONCATENATE(Tabla233[[#This Row],[Tipo de Proceso]],Tabla233[[#This Row],[Columna4]])</f>
        <v>#VALUE!</v>
      </c>
      <c r="G309" s="10" t="s">
        <v>571</v>
      </c>
      <c r="H309" s="10" t="s">
        <v>572</v>
      </c>
      <c r="I309" s="10" t="s">
        <v>53</v>
      </c>
      <c r="J309" s="10" t="s">
        <v>726</v>
      </c>
      <c r="K309" s="10"/>
      <c r="L309" s="10"/>
      <c r="M309" s="10" t="s">
        <v>55</v>
      </c>
      <c r="N309" s="20" t="s">
        <v>727</v>
      </c>
      <c r="O309" s="11" t="s">
        <v>58</v>
      </c>
      <c r="P309" s="10" t="s">
        <v>100</v>
      </c>
      <c r="Q309" s="10" t="s">
        <v>76</v>
      </c>
      <c r="R309" s="10" t="e">
        <v>#REF!</v>
      </c>
      <c r="S309" s="10" t="s">
        <v>61</v>
      </c>
      <c r="T309" s="10" t="s">
        <v>62</v>
      </c>
      <c r="U309" s="10" t="s">
        <v>77</v>
      </c>
      <c r="V309" s="11" t="s">
        <v>64</v>
      </c>
      <c r="W309" s="11" t="s">
        <v>65</v>
      </c>
      <c r="X309" s="11" t="s">
        <v>65</v>
      </c>
      <c r="Y309" s="10" t="s">
        <v>85</v>
      </c>
      <c r="Z309" s="10" t="s">
        <v>575</v>
      </c>
      <c r="AA309" s="10" t="s">
        <v>62</v>
      </c>
      <c r="AB309" s="10" t="s">
        <v>125</v>
      </c>
      <c r="AC309" s="13">
        <v>1</v>
      </c>
      <c r="AD309" s="13" t="e">
        <v>#DIV/0!</v>
      </c>
      <c r="AE309" s="13">
        <v>1</v>
      </c>
      <c r="AF309" s="13" t="e">
        <v>#DIV/0!</v>
      </c>
      <c r="AG309" s="13">
        <v>1</v>
      </c>
      <c r="AH309" s="10" t="s">
        <v>70</v>
      </c>
      <c r="AI309" s="10" t="e">
        <v>#VALUE!</v>
      </c>
      <c r="AJ30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09" s="11" t="s">
        <v>65</v>
      </c>
      <c r="AL309" s="10" t="s">
        <v>62</v>
      </c>
    </row>
    <row r="310" spans="1:38" ht="409.5" x14ac:dyDescent="0.75">
      <c r="A310" s="7">
        <f t="shared" si="4"/>
        <v>304</v>
      </c>
      <c r="B310" s="19" t="s">
        <v>49</v>
      </c>
      <c r="C310" s="10" t="s">
        <v>570</v>
      </c>
      <c r="D310" s="18" t="e">
        <v>#VALUE!</v>
      </c>
      <c r="E310" s="18" t="str">
        <f>+IF(OR(Tabla233[[#This Row],[Área/Dependencia]]="Subdirección de Sistemas Integrados",Tabla233[[#This Row],[Área/Dependencia]]="Subdirección de Recursos Tecnológicos"),"X","")</f>
        <v/>
      </c>
      <c r="F310" s="18" t="e">
        <f>+CONCATENATE(Tabla233[[#This Row],[Tipo de Proceso]],Tabla233[[#This Row],[Columna4]])</f>
        <v>#VALUE!</v>
      </c>
      <c r="G310" s="10" t="s">
        <v>571</v>
      </c>
      <c r="H310" s="10" t="s">
        <v>572</v>
      </c>
      <c r="I310" s="10" t="s">
        <v>53</v>
      </c>
      <c r="J310" s="10" t="s">
        <v>728</v>
      </c>
      <c r="K310" s="10"/>
      <c r="L310" s="10"/>
      <c r="M310" s="10" t="s">
        <v>56</v>
      </c>
      <c r="N310" s="20" t="s">
        <v>729</v>
      </c>
      <c r="O310" s="11" t="s">
        <v>58</v>
      </c>
      <c r="P310" s="10" t="s">
        <v>100</v>
      </c>
      <c r="Q310" s="10" t="s">
        <v>76</v>
      </c>
      <c r="R310" s="10" t="e">
        <v>#REF!</v>
      </c>
      <c r="S310" s="10" t="s">
        <v>61</v>
      </c>
      <c r="T310" s="10" t="s">
        <v>62</v>
      </c>
      <c r="U310" s="10" t="s">
        <v>63</v>
      </c>
      <c r="V310" s="11" t="s">
        <v>64</v>
      </c>
      <c r="W310" s="11" t="s">
        <v>65</v>
      </c>
      <c r="X310" s="11" t="s">
        <v>65</v>
      </c>
      <c r="Y310" s="10" t="s">
        <v>85</v>
      </c>
      <c r="Z310" s="10" t="s">
        <v>575</v>
      </c>
      <c r="AA310" s="10" t="s">
        <v>109</v>
      </c>
      <c r="AB310" s="10" t="s">
        <v>125</v>
      </c>
      <c r="AC310" s="13">
        <v>1</v>
      </c>
      <c r="AD310" s="13" t="e">
        <v>#DIV/0!</v>
      </c>
      <c r="AE310" s="13">
        <v>1</v>
      </c>
      <c r="AF310" s="13" t="e">
        <v>#DIV/0!</v>
      </c>
      <c r="AG310" s="13">
        <v>2</v>
      </c>
      <c r="AH310" s="10" t="s">
        <v>70</v>
      </c>
      <c r="AI310" s="10" t="e">
        <v>#VALUE!</v>
      </c>
      <c r="AJ31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10" s="11" t="s">
        <v>65</v>
      </c>
      <c r="AL310" s="10" t="s">
        <v>62</v>
      </c>
    </row>
    <row r="311" spans="1:38" ht="409.5" x14ac:dyDescent="0.75">
      <c r="A311" s="7">
        <f t="shared" si="4"/>
        <v>305</v>
      </c>
      <c r="B311" s="19" t="s">
        <v>49</v>
      </c>
      <c r="C311" s="10" t="s">
        <v>570</v>
      </c>
      <c r="D311" s="18" t="e">
        <v>#VALUE!</v>
      </c>
      <c r="E311" s="18" t="str">
        <f>+IF(OR(Tabla233[[#This Row],[Área/Dependencia]]="Subdirección de Sistemas Integrados",Tabla233[[#This Row],[Área/Dependencia]]="Subdirección de Recursos Tecnológicos"),"X","")</f>
        <v/>
      </c>
      <c r="F311" s="18" t="e">
        <f>+CONCATENATE(Tabla233[[#This Row],[Tipo de Proceso]],Tabla233[[#This Row],[Columna4]])</f>
        <v>#VALUE!</v>
      </c>
      <c r="G311" s="10" t="s">
        <v>571</v>
      </c>
      <c r="H311" s="10" t="s">
        <v>572</v>
      </c>
      <c r="I311" s="10" t="s">
        <v>53</v>
      </c>
      <c r="J311" s="10" t="s">
        <v>730</v>
      </c>
      <c r="K311" s="10"/>
      <c r="L311" s="10"/>
      <c r="M311" s="10" t="s">
        <v>56</v>
      </c>
      <c r="N311" s="20" t="s">
        <v>731</v>
      </c>
      <c r="O311" s="11" t="s">
        <v>58</v>
      </c>
      <c r="P311" s="10" t="s">
        <v>174</v>
      </c>
      <c r="Q311" s="10" t="s">
        <v>60</v>
      </c>
      <c r="R311" s="10" t="e">
        <v>#REF!</v>
      </c>
      <c r="S311" s="10" t="s">
        <v>61</v>
      </c>
      <c r="T311" s="10" t="s">
        <v>62</v>
      </c>
      <c r="U311" s="10" t="s">
        <v>63</v>
      </c>
      <c r="V311" s="11" t="s">
        <v>64</v>
      </c>
      <c r="W311" s="11" t="s">
        <v>65</v>
      </c>
      <c r="X311" s="11" t="s">
        <v>65</v>
      </c>
      <c r="Y311" s="10" t="s">
        <v>85</v>
      </c>
      <c r="Z311" s="10" t="s">
        <v>575</v>
      </c>
      <c r="AA311" s="10" t="s">
        <v>109</v>
      </c>
      <c r="AB311" s="10" t="s">
        <v>125</v>
      </c>
      <c r="AC311" s="13">
        <v>1</v>
      </c>
      <c r="AD311" s="13" t="e">
        <v>#DIV/0!</v>
      </c>
      <c r="AE311" s="13">
        <v>1</v>
      </c>
      <c r="AF311" s="13" t="e">
        <v>#DIV/0!</v>
      </c>
      <c r="AG311" s="13">
        <v>2</v>
      </c>
      <c r="AH311" s="10" t="s">
        <v>70</v>
      </c>
      <c r="AI311" s="10" t="e">
        <v>#VALUE!</v>
      </c>
      <c r="AJ31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11" s="11" t="s">
        <v>65</v>
      </c>
      <c r="AL311" s="10" t="s">
        <v>62</v>
      </c>
    </row>
    <row r="312" spans="1:38" ht="409.5" x14ac:dyDescent="0.75">
      <c r="A312" s="7">
        <f t="shared" si="4"/>
        <v>306</v>
      </c>
      <c r="B312" s="19" t="s">
        <v>49</v>
      </c>
      <c r="C312" s="10" t="s">
        <v>570</v>
      </c>
      <c r="D312" s="18" t="e">
        <v>#VALUE!</v>
      </c>
      <c r="E312" s="18" t="str">
        <f>+IF(OR(Tabla233[[#This Row],[Área/Dependencia]]="Subdirección de Sistemas Integrados",Tabla233[[#This Row],[Área/Dependencia]]="Subdirección de Recursos Tecnológicos"),"X","")</f>
        <v/>
      </c>
      <c r="F312" s="18" t="e">
        <f>+CONCATENATE(Tabla233[[#This Row],[Tipo de Proceso]],Tabla233[[#This Row],[Columna4]])</f>
        <v>#VALUE!</v>
      </c>
      <c r="G312" s="10" t="s">
        <v>571</v>
      </c>
      <c r="H312" s="10" t="s">
        <v>572</v>
      </c>
      <c r="I312" s="10" t="s">
        <v>53</v>
      </c>
      <c r="J312" s="10" t="s">
        <v>732</v>
      </c>
      <c r="K312" s="10"/>
      <c r="L312" s="10"/>
      <c r="M312" s="10" t="s">
        <v>55</v>
      </c>
      <c r="N312" s="20" t="s">
        <v>733</v>
      </c>
      <c r="O312" s="11" t="s">
        <v>65</v>
      </c>
      <c r="P312" s="10" t="s">
        <v>84</v>
      </c>
      <c r="Q312" s="10" t="s">
        <v>76</v>
      </c>
      <c r="R312" s="10" t="e">
        <v>#REF!</v>
      </c>
      <c r="S312" s="10" t="s">
        <v>61</v>
      </c>
      <c r="T312" s="10" t="s">
        <v>62</v>
      </c>
      <c r="U312" s="10" t="s">
        <v>77</v>
      </c>
      <c r="V312" s="11" t="s">
        <v>64</v>
      </c>
      <c r="W312" s="11" t="s">
        <v>65</v>
      </c>
      <c r="X312" s="11" t="s">
        <v>65</v>
      </c>
      <c r="Y312" s="10" t="s">
        <v>85</v>
      </c>
      <c r="Z312" s="10" t="s">
        <v>575</v>
      </c>
      <c r="AA312" s="10" t="s">
        <v>62</v>
      </c>
      <c r="AB312" s="10" t="s">
        <v>125</v>
      </c>
      <c r="AC312" s="13">
        <v>2</v>
      </c>
      <c r="AD312" s="13" t="e">
        <v>#DIV/0!</v>
      </c>
      <c r="AE312" s="13">
        <v>2</v>
      </c>
      <c r="AF312" s="13" t="e">
        <v>#DIV/0!</v>
      </c>
      <c r="AG312" s="13">
        <v>1</v>
      </c>
      <c r="AH312" s="10" t="s">
        <v>70</v>
      </c>
      <c r="AI312" s="10" t="e">
        <v>#VALUE!</v>
      </c>
      <c r="AJ31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12" s="11" t="s">
        <v>65</v>
      </c>
      <c r="AL312" s="10" t="s">
        <v>62</v>
      </c>
    </row>
    <row r="313" spans="1:38" ht="409.5" x14ac:dyDescent="0.75">
      <c r="A313" s="7">
        <f t="shared" si="4"/>
        <v>307</v>
      </c>
      <c r="B313" s="19" t="s">
        <v>49</v>
      </c>
      <c r="C313" s="10" t="s">
        <v>570</v>
      </c>
      <c r="D313" s="18" t="e">
        <v>#VALUE!</v>
      </c>
      <c r="E313" s="18" t="str">
        <f>+IF(OR(Tabla233[[#This Row],[Área/Dependencia]]="Subdirección de Sistemas Integrados",Tabla233[[#This Row],[Área/Dependencia]]="Subdirección de Recursos Tecnológicos"),"X","")</f>
        <v/>
      </c>
      <c r="F313" s="18" t="e">
        <f>+CONCATENATE(Tabla233[[#This Row],[Tipo de Proceso]],Tabla233[[#This Row],[Columna4]])</f>
        <v>#VALUE!</v>
      </c>
      <c r="G313" s="10" t="s">
        <v>571</v>
      </c>
      <c r="H313" s="10" t="s">
        <v>572</v>
      </c>
      <c r="I313" s="10" t="s">
        <v>53</v>
      </c>
      <c r="J313" s="10" t="s">
        <v>734</v>
      </c>
      <c r="K313" s="10"/>
      <c r="L313" s="10"/>
      <c r="M313" s="10" t="s">
        <v>56</v>
      </c>
      <c r="N313" s="20" t="s">
        <v>735</v>
      </c>
      <c r="O313" s="11" t="s">
        <v>58</v>
      </c>
      <c r="P313" s="10" t="s">
        <v>100</v>
      </c>
      <c r="Q313" s="10" t="s">
        <v>76</v>
      </c>
      <c r="R313" s="10" t="e">
        <v>#REF!</v>
      </c>
      <c r="S313" s="10" t="s">
        <v>61</v>
      </c>
      <c r="T313" s="10" t="s">
        <v>62</v>
      </c>
      <c r="U313" s="10" t="s">
        <v>77</v>
      </c>
      <c r="V313" s="11" t="s">
        <v>64</v>
      </c>
      <c r="W313" s="11" t="s">
        <v>65</v>
      </c>
      <c r="X313" s="11" t="s">
        <v>65</v>
      </c>
      <c r="Y313" s="10" t="s">
        <v>85</v>
      </c>
      <c r="Z313" s="10" t="s">
        <v>575</v>
      </c>
      <c r="AA313" s="10" t="s">
        <v>109</v>
      </c>
      <c r="AB313" s="10" t="s">
        <v>125</v>
      </c>
      <c r="AC313" s="13">
        <v>1</v>
      </c>
      <c r="AD313" s="13" t="e">
        <v>#DIV/0!</v>
      </c>
      <c r="AE313" s="13">
        <v>1</v>
      </c>
      <c r="AF313" s="13" t="e">
        <v>#DIV/0!</v>
      </c>
      <c r="AG313" s="13">
        <v>1</v>
      </c>
      <c r="AH313" s="10" t="s">
        <v>70</v>
      </c>
      <c r="AI313" s="10" t="e">
        <v>#VALUE!</v>
      </c>
      <c r="AJ31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13" s="11" t="s">
        <v>65</v>
      </c>
      <c r="AL313" s="10" t="s">
        <v>62</v>
      </c>
    </row>
    <row r="314" spans="1:38" ht="409.5" x14ac:dyDescent="0.75">
      <c r="A314" s="7">
        <f t="shared" si="4"/>
        <v>308</v>
      </c>
      <c r="B314" s="19" t="s">
        <v>49</v>
      </c>
      <c r="C314" s="10" t="s">
        <v>570</v>
      </c>
      <c r="D314" s="18" t="e">
        <v>#VALUE!</v>
      </c>
      <c r="E314" s="18" t="str">
        <f>+IF(OR(Tabla233[[#This Row],[Área/Dependencia]]="Subdirección de Sistemas Integrados",Tabla233[[#This Row],[Área/Dependencia]]="Subdirección de Recursos Tecnológicos"),"X","")</f>
        <v/>
      </c>
      <c r="F314" s="18" t="e">
        <f>+CONCATENATE(Tabla233[[#This Row],[Tipo de Proceso]],Tabla233[[#This Row],[Columna4]])</f>
        <v>#VALUE!</v>
      </c>
      <c r="G314" s="10" t="s">
        <v>581</v>
      </c>
      <c r="H314" s="10" t="s">
        <v>572</v>
      </c>
      <c r="I314" s="10" t="s">
        <v>53</v>
      </c>
      <c r="J314" s="10" t="s">
        <v>736</v>
      </c>
      <c r="K314" s="10"/>
      <c r="L314" s="10"/>
      <c r="M314" s="10" t="s">
        <v>56</v>
      </c>
      <c r="N314" s="20" t="s">
        <v>737</v>
      </c>
      <c r="O314" s="11" t="s">
        <v>65</v>
      </c>
      <c r="P314" s="10" t="s">
        <v>84</v>
      </c>
      <c r="Q314" s="10" t="s">
        <v>76</v>
      </c>
      <c r="R314" s="10" t="e">
        <v>#REF!</v>
      </c>
      <c r="S314" s="10" t="s">
        <v>61</v>
      </c>
      <c r="T314" s="10" t="s">
        <v>62</v>
      </c>
      <c r="U314" s="10" t="s">
        <v>77</v>
      </c>
      <c r="V314" s="11" t="s">
        <v>64</v>
      </c>
      <c r="W314" s="11" t="s">
        <v>65</v>
      </c>
      <c r="X314" s="11" t="s">
        <v>65</v>
      </c>
      <c r="Y314" s="10" t="s">
        <v>85</v>
      </c>
      <c r="Z314" s="10" t="s">
        <v>575</v>
      </c>
      <c r="AA314" s="10" t="s">
        <v>109</v>
      </c>
      <c r="AB314" s="10" t="s">
        <v>73</v>
      </c>
      <c r="AC314" s="13">
        <v>1</v>
      </c>
      <c r="AD314" s="13" t="e">
        <v>#DIV/0!</v>
      </c>
      <c r="AE314" s="13">
        <v>1</v>
      </c>
      <c r="AF314" s="13" t="e">
        <v>#DIV/0!</v>
      </c>
      <c r="AG314" s="13">
        <v>1</v>
      </c>
      <c r="AH314" s="10" t="s">
        <v>70</v>
      </c>
      <c r="AI314" s="10" t="e">
        <v>#VALUE!</v>
      </c>
      <c r="AJ31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14" s="11" t="s">
        <v>65</v>
      </c>
      <c r="AL314" s="10" t="s">
        <v>62</v>
      </c>
    </row>
    <row r="315" spans="1:38" ht="409.5" x14ac:dyDescent="0.75">
      <c r="A315" s="7">
        <f t="shared" si="4"/>
        <v>309</v>
      </c>
      <c r="B315" s="19" t="s">
        <v>49</v>
      </c>
      <c r="C315" s="10" t="s">
        <v>570</v>
      </c>
      <c r="D315" s="18" t="e">
        <v>#VALUE!</v>
      </c>
      <c r="E315" s="18" t="str">
        <f>+IF(OR(Tabla233[[#This Row],[Área/Dependencia]]="Subdirección de Sistemas Integrados",Tabla233[[#This Row],[Área/Dependencia]]="Subdirección de Recursos Tecnológicos"),"X","")</f>
        <v/>
      </c>
      <c r="F315" s="18" t="e">
        <f>+CONCATENATE(Tabla233[[#This Row],[Tipo de Proceso]],Tabla233[[#This Row],[Columna4]])</f>
        <v>#VALUE!</v>
      </c>
      <c r="G315" s="10" t="s">
        <v>571</v>
      </c>
      <c r="H315" s="10" t="s">
        <v>235</v>
      </c>
      <c r="I315" s="10" t="s">
        <v>53</v>
      </c>
      <c r="J315" s="10" t="s">
        <v>738</v>
      </c>
      <c r="K315" s="10"/>
      <c r="L315" s="10"/>
      <c r="M315" s="10" t="s">
        <v>56</v>
      </c>
      <c r="N315" s="20" t="s">
        <v>739</v>
      </c>
      <c r="O315" s="11" t="s">
        <v>58</v>
      </c>
      <c r="P315" s="10" t="s">
        <v>100</v>
      </c>
      <c r="Q315" s="10" t="s">
        <v>60</v>
      </c>
      <c r="R315" s="10" t="e">
        <v>#REF!</v>
      </c>
      <c r="S315" s="10" t="s">
        <v>61</v>
      </c>
      <c r="T315" s="10" t="s">
        <v>62</v>
      </c>
      <c r="U315" s="10" t="s">
        <v>77</v>
      </c>
      <c r="V315" s="11" t="s">
        <v>64</v>
      </c>
      <c r="W315" s="11" t="s">
        <v>65</v>
      </c>
      <c r="X315" s="11" t="s">
        <v>65</v>
      </c>
      <c r="Y315" s="10" t="s">
        <v>85</v>
      </c>
      <c r="Z315" s="10" t="s">
        <v>575</v>
      </c>
      <c r="AA315" s="10" t="s">
        <v>109</v>
      </c>
      <c r="AB315" s="10" t="s">
        <v>125</v>
      </c>
      <c r="AC315" s="13">
        <v>1</v>
      </c>
      <c r="AD315" s="13" t="e">
        <v>#DIV/0!</v>
      </c>
      <c r="AE315" s="13">
        <v>1</v>
      </c>
      <c r="AF315" s="13" t="e">
        <v>#DIV/0!</v>
      </c>
      <c r="AG315" s="13">
        <v>1</v>
      </c>
      <c r="AH315" s="10" t="s">
        <v>70</v>
      </c>
      <c r="AI315" s="10" t="e">
        <v>#VALUE!</v>
      </c>
      <c r="AJ31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15" s="11" t="s">
        <v>65</v>
      </c>
      <c r="AL315" s="10" t="s">
        <v>62</v>
      </c>
    </row>
    <row r="316" spans="1:38" ht="409.5" x14ac:dyDescent="0.75">
      <c r="A316" s="7">
        <f t="shared" si="4"/>
        <v>310</v>
      </c>
      <c r="B316" s="19" t="s">
        <v>49</v>
      </c>
      <c r="C316" s="10" t="s">
        <v>570</v>
      </c>
      <c r="D316" s="18" t="e">
        <v>#VALUE!</v>
      </c>
      <c r="E316" s="18" t="str">
        <f>+IF(OR(Tabla233[[#This Row],[Área/Dependencia]]="Subdirección de Sistemas Integrados",Tabla233[[#This Row],[Área/Dependencia]]="Subdirección de Recursos Tecnológicos"),"X","")</f>
        <v/>
      </c>
      <c r="F316" s="18" t="e">
        <f>+CONCATENATE(Tabla233[[#This Row],[Tipo de Proceso]],Tabla233[[#This Row],[Columna4]])</f>
        <v>#VALUE!</v>
      </c>
      <c r="G316" s="10" t="s">
        <v>571</v>
      </c>
      <c r="H316" s="10" t="s">
        <v>235</v>
      </c>
      <c r="I316" s="10" t="s">
        <v>53</v>
      </c>
      <c r="J316" s="10" t="s">
        <v>740</v>
      </c>
      <c r="K316" s="10"/>
      <c r="L316" s="10"/>
      <c r="M316" s="10" t="s">
        <v>55</v>
      </c>
      <c r="N316" s="20" t="s">
        <v>741</v>
      </c>
      <c r="O316" s="11" t="s">
        <v>58</v>
      </c>
      <c r="P316" s="10" t="s">
        <v>100</v>
      </c>
      <c r="Q316" s="10" t="s">
        <v>76</v>
      </c>
      <c r="R316" s="10" t="e">
        <v>#REF!</v>
      </c>
      <c r="S316" s="10" t="s">
        <v>61</v>
      </c>
      <c r="T316" s="10" t="s">
        <v>62</v>
      </c>
      <c r="U316" s="10" t="s">
        <v>77</v>
      </c>
      <c r="V316" s="11" t="s">
        <v>64</v>
      </c>
      <c r="W316" s="11" t="s">
        <v>65</v>
      </c>
      <c r="X316" s="11" t="s">
        <v>65</v>
      </c>
      <c r="Y316" s="10" t="s">
        <v>85</v>
      </c>
      <c r="Z316" s="10" t="s">
        <v>575</v>
      </c>
      <c r="AA316" s="10" t="s">
        <v>62</v>
      </c>
      <c r="AB316" s="10" t="s">
        <v>73</v>
      </c>
      <c r="AC316" s="13">
        <v>1</v>
      </c>
      <c r="AD316" s="13" t="e">
        <v>#DIV/0!</v>
      </c>
      <c r="AE316" s="13">
        <v>1</v>
      </c>
      <c r="AF316" s="13" t="e">
        <v>#DIV/0!</v>
      </c>
      <c r="AG316" s="13">
        <v>1</v>
      </c>
      <c r="AH316" s="10" t="s">
        <v>70</v>
      </c>
      <c r="AI316" s="10" t="e">
        <v>#VALUE!</v>
      </c>
      <c r="AJ31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16" s="11" t="s">
        <v>65</v>
      </c>
      <c r="AL316" s="10" t="s">
        <v>62</v>
      </c>
    </row>
    <row r="317" spans="1:38" ht="409.5" x14ac:dyDescent="0.75">
      <c r="A317" s="7">
        <f t="shared" si="4"/>
        <v>311</v>
      </c>
      <c r="B317" s="19" t="s">
        <v>49</v>
      </c>
      <c r="C317" s="10" t="s">
        <v>570</v>
      </c>
      <c r="D317" s="18" t="e">
        <v>#VALUE!</v>
      </c>
      <c r="E317" s="18" t="str">
        <f>+IF(OR(Tabla233[[#This Row],[Área/Dependencia]]="Subdirección de Sistemas Integrados",Tabla233[[#This Row],[Área/Dependencia]]="Subdirección de Recursos Tecnológicos"),"X","")</f>
        <v/>
      </c>
      <c r="F317" s="18" t="e">
        <f>+CONCATENATE(Tabla233[[#This Row],[Tipo de Proceso]],Tabla233[[#This Row],[Columna4]])</f>
        <v>#VALUE!</v>
      </c>
      <c r="G317" s="10" t="s">
        <v>576</v>
      </c>
      <c r="H317" s="10" t="s">
        <v>572</v>
      </c>
      <c r="I317" s="10" t="s">
        <v>53</v>
      </c>
      <c r="J317" s="10" t="s">
        <v>742</v>
      </c>
      <c r="K317" s="10"/>
      <c r="L317" s="10"/>
      <c r="M317" s="10" t="s">
        <v>56</v>
      </c>
      <c r="N317" s="20" t="s">
        <v>743</v>
      </c>
      <c r="O317" s="11" t="s">
        <v>58</v>
      </c>
      <c r="P317" s="10" t="s">
        <v>100</v>
      </c>
      <c r="Q317" s="10" t="s">
        <v>60</v>
      </c>
      <c r="R317" s="10" t="e">
        <v>#REF!</v>
      </c>
      <c r="S317" s="10" t="s">
        <v>61</v>
      </c>
      <c r="T317" s="10" t="s">
        <v>62</v>
      </c>
      <c r="U317" s="10" t="s">
        <v>97</v>
      </c>
      <c r="V317" s="11" t="s">
        <v>64</v>
      </c>
      <c r="W317" s="11" t="s">
        <v>65</v>
      </c>
      <c r="X317" s="11" t="s">
        <v>65</v>
      </c>
      <c r="Y317" s="10" t="s">
        <v>85</v>
      </c>
      <c r="Z317" s="10" t="s">
        <v>575</v>
      </c>
      <c r="AA317" s="10" t="s">
        <v>109</v>
      </c>
      <c r="AB317" s="10" t="s">
        <v>73</v>
      </c>
      <c r="AC317" s="13">
        <v>2</v>
      </c>
      <c r="AD317" s="13" t="e">
        <v>#DIV/0!</v>
      </c>
      <c r="AE317" s="13">
        <v>2</v>
      </c>
      <c r="AF317" s="13" t="e">
        <v>#DIV/0!</v>
      </c>
      <c r="AG317" s="13">
        <v>2</v>
      </c>
      <c r="AH317" s="10" t="s">
        <v>70</v>
      </c>
      <c r="AI317" s="10" t="e">
        <v>#VALUE!</v>
      </c>
      <c r="AJ31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17" s="11" t="s">
        <v>65</v>
      </c>
      <c r="AL317" s="10" t="s">
        <v>62</v>
      </c>
    </row>
    <row r="318" spans="1:38" ht="409.5" x14ac:dyDescent="0.75">
      <c r="A318" s="7">
        <f t="shared" si="4"/>
        <v>312</v>
      </c>
      <c r="B318" s="19" t="s">
        <v>49</v>
      </c>
      <c r="C318" s="10" t="s">
        <v>570</v>
      </c>
      <c r="D318" s="18" t="e">
        <v>#VALUE!</v>
      </c>
      <c r="E318" s="18" t="str">
        <f>+IF(OR(Tabla233[[#This Row],[Área/Dependencia]]="Subdirección de Sistemas Integrados",Tabla233[[#This Row],[Área/Dependencia]]="Subdirección de Recursos Tecnológicos"),"X","")</f>
        <v/>
      </c>
      <c r="F318" s="18" t="e">
        <f>+CONCATENATE(Tabla233[[#This Row],[Tipo de Proceso]],Tabla233[[#This Row],[Columna4]])</f>
        <v>#VALUE!</v>
      </c>
      <c r="G318" s="10" t="s">
        <v>576</v>
      </c>
      <c r="H318" s="10" t="s">
        <v>572</v>
      </c>
      <c r="I318" s="10" t="s">
        <v>53</v>
      </c>
      <c r="J318" s="10" t="s">
        <v>744</v>
      </c>
      <c r="K318" s="10"/>
      <c r="L318" s="10"/>
      <c r="M318" s="10" t="s">
        <v>56</v>
      </c>
      <c r="N318" s="20" t="s">
        <v>745</v>
      </c>
      <c r="O318" s="11" t="s">
        <v>58</v>
      </c>
      <c r="P318" s="10" t="s">
        <v>100</v>
      </c>
      <c r="Q318" s="10" t="s">
        <v>60</v>
      </c>
      <c r="R318" s="10" t="e">
        <v>#REF!</v>
      </c>
      <c r="S318" s="10" t="s">
        <v>61</v>
      </c>
      <c r="T318" s="10" t="s">
        <v>62</v>
      </c>
      <c r="U318" s="10" t="s">
        <v>97</v>
      </c>
      <c r="V318" s="11" t="s">
        <v>64</v>
      </c>
      <c r="W318" s="11" t="s">
        <v>65</v>
      </c>
      <c r="X318" s="11" t="s">
        <v>65</v>
      </c>
      <c r="Y318" s="10" t="s">
        <v>85</v>
      </c>
      <c r="Z318" s="10" t="s">
        <v>575</v>
      </c>
      <c r="AA318" s="10" t="s">
        <v>109</v>
      </c>
      <c r="AB318" s="10" t="s">
        <v>73</v>
      </c>
      <c r="AC318" s="13">
        <v>2</v>
      </c>
      <c r="AD318" s="13" t="e">
        <v>#DIV/0!</v>
      </c>
      <c r="AE318" s="13">
        <v>2</v>
      </c>
      <c r="AF318" s="13" t="e">
        <v>#DIV/0!</v>
      </c>
      <c r="AG318" s="13">
        <v>2</v>
      </c>
      <c r="AH318" s="10" t="s">
        <v>70</v>
      </c>
      <c r="AI318" s="10" t="e">
        <v>#VALUE!</v>
      </c>
      <c r="AJ31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18" s="11" t="s">
        <v>65</v>
      </c>
      <c r="AL318" s="10" t="s">
        <v>62</v>
      </c>
    </row>
    <row r="319" spans="1:38" ht="409.5" x14ac:dyDescent="0.75">
      <c r="A319" s="7">
        <f t="shared" si="4"/>
        <v>313</v>
      </c>
      <c r="B319" s="19" t="s">
        <v>49</v>
      </c>
      <c r="C319" s="10" t="s">
        <v>570</v>
      </c>
      <c r="D319" s="18" t="e">
        <v>#VALUE!</v>
      </c>
      <c r="E319" s="18" t="str">
        <f>+IF(OR(Tabla233[[#This Row],[Área/Dependencia]]="Subdirección de Sistemas Integrados",Tabla233[[#This Row],[Área/Dependencia]]="Subdirección de Recursos Tecnológicos"),"X","")</f>
        <v/>
      </c>
      <c r="F319" s="18" t="e">
        <f>+CONCATENATE(Tabla233[[#This Row],[Tipo de Proceso]],Tabla233[[#This Row],[Columna4]])</f>
        <v>#VALUE!</v>
      </c>
      <c r="G319" s="10" t="s">
        <v>576</v>
      </c>
      <c r="H319" s="10" t="s">
        <v>572</v>
      </c>
      <c r="I319" s="10" t="s">
        <v>53</v>
      </c>
      <c r="J319" s="10" t="s">
        <v>746</v>
      </c>
      <c r="K319" s="10"/>
      <c r="L319" s="10"/>
      <c r="M319" s="10" t="s">
        <v>56</v>
      </c>
      <c r="N319" s="20" t="s">
        <v>747</v>
      </c>
      <c r="O319" s="11" t="s">
        <v>58</v>
      </c>
      <c r="P319" s="10" t="s">
        <v>100</v>
      </c>
      <c r="Q319" s="10" t="s">
        <v>60</v>
      </c>
      <c r="R319" s="10" t="e">
        <v>#REF!</v>
      </c>
      <c r="S319" s="10" t="s">
        <v>61</v>
      </c>
      <c r="T319" s="10" t="s">
        <v>62</v>
      </c>
      <c r="U319" s="10" t="s">
        <v>97</v>
      </c>
      <c r="V319" s="11" t="s">
        <v>64</v>
      </c>
      <c r="W319" s="11" t="s">
        <v>65</v>
      </c>
      <c r="X319" s="11" t="s">
        <v>65</v>
      </c>
      <c r="Y319" s="10" t="s">
        <v>85</v>
      </c>
      <c r="Z319" s="10" t="s">
        <v>575</v>
      </c>
      <c r="AA319" s="10" t="s">
        <v>109</v>
      </c>
      <c r="AB319" s="10" t="s">
        <v>73</v>
      </c>
      <c r="AC319" s="13">
        <v>2</v>
      </c>
      <c r="AD319" s="13" t="e">
        <v>#DIV/0!</v>
      </c>
      <c r="AE319" s="13">
        <v>2</v>
      </c>
      <c r="AF319" s="13" t="e">
        <v>#DIV/0!</v>
      </c>
      <c r="AG319" s="13">
        <v>2</v>
      </c>
      <c r="AH319" s="10" t="s">
        <v>70</v>
      </c>
      <c r="AI319" s="10" t="e">
        <v>#VALUE!</v>
      </c>
      <c r="AJ31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19" s="11" t="s">
        <v>65</v>
      </c>
      <c r="AL319" s="10" t="s">
        <v>62</v>
      </c>
    </row>
    <row r="320" spans="1:38" ht="409.5" x14ac:dyDescent="0.75">
      <c r="A320" s="7">
        <f t="shared" si="4"/>
        <v>314</v>
      </c>
      <c r="B320" s="19" t="s">
        <v>49</v>
      </c>
      <c r="C320" s="10" t="s">
        <v>570</v>
      </c>
      <c r="D320" s="18" t="e">
        <v>#VALUE!</v>
      </c>
      <c r="E320" s="18" t="str">
        <f>+IF(OR(Tabla233[[#This Row],[Área/Dependencia]]="Subdirección de Sistemas Integrados",Tabla233[[#This Row],[Área/Dependencia]]="Subdirección de Recursos Tecnológicos"),"X","")</f>
        <v/>
      </c>
      <c r="F320" s="18" t="e">
        <f>+CONCATENATE(Tabla233[[#This Row],[Tipo de Proceso]],Tabla233[[#This Row],[Columna4]])</f>
        <v>#VALUE!</v>
      </c>
      <c r="G320" s="10" t="s">
        <v>576</v>
      </c>
      <c r="H320" s="10" t="s">
        <v>572</v>
      </c>
      <c r="I320" s="10" t="s">
        <v>53</v>
      </c>
      <c r="J320" s="10" t="s">
        <v>164</v>
      </c>
      <c r="K320" s="10"/>
      <c r="L320" s="10"/>
      <c r="M320" s="10" t="s">
        <v>56</v>
      </c>
      <c r="N320" s="20" t="s">
        <v>748</v>
      </c>
      <c r="O320" s="11" t="s">
        <v>58</v>
      </c>
      <c r="P320" s="10" t="s">
        <v>100</v>
      </c>
      <c r="Q320" s="10" t="s">
        <v>76</v>
      </c>
      <c r="R320" s="10" t="e">
        <v>#REF!</v>
      </c>
      <c r="S320" s="10" t="s">
        <v>61</v>
      </c>
      <c r="T320" s="10" t="s">
        <v>62</v>
      </c>
      <c r="U320" s="10" t="s">
        <v>97</v>
      </c>
      <c r="V320" s="11" t="s">
        <v>64</v>
      </c>
      <c r="W320" s="11" t="s">
        <v>65</v>
      </c>
      <c r="X320" s="11" t="s">
        <v>65</v>
      </c>
      <c r="Y320" s="10" t="s">
        <v>85</v>
      </c>
      <c r="Z320" s="10" t="s">
        <v>575</v>
      </c>
      <c r="AA320" s="10" t="s">
        <v>109</v>
      </c>
      <c r="AB320" s="10" t="s">
        <v>73</v>
      </c>
      <c r="AC320" s="13">
        <v>2</v>
      </c>
      <c r="AD320" s="13" t="e">
        <v>#DIV/0!</v>
      </c>
      <c r="AE320" s="13">
        <v>2</v>
      </c>
      <c r="AF320" s="13" t="e">
        <v>#DIV/0!</v>
      </c>
      <c r="AG320" s="13">
        <v>2</v>
      </c>
      <c r="AH320" s="10" t="s">
        <v>70</v>
      </c>
      <c r="AI320" s="10" t="e">
        <v>#VALUE!</v>
      </c>
      <c r="AJ32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20" s="11" t="s">
        <v>65</v>
      </c>
      <c r="AL320" s="10" t="s">
        <v>62</v>
      </c>
    </row>
    <row r="321" spans="1:38" ht="409.5" x14ac:dyDescent="0.75">
      <c r="A321" s="7">
        <f t="shared" si="4"/>
        <v>315</v>
      </c>
      <c r="B321" s="19" t="s">
        <v>49</v>
      </c>
      <c r="C321" s="10" t="s">
        <v>570</v>
      </c>
      <c r="D321" s="18" t="e">
        <v>#VALUE!</v>
      </c>
      <c r="E321" s="18" t="str">
        <f>+IF(OR(Tabla233[[#This Row],[Área/Dependencia]]="Subdirección de Sistemas Integrados",Tabla233[[#This Row],[Área/Dependencia]]="Subdirección de Recursos Tecnológicos"),"X","")</f>
        <v/>
      </c>
      <c r="F321" s="18" t="e">
        <f>+CONCATENATE(Tabla233[[#This Row],[Tipo de Proceso]],Tabla233[[#This Row],[Columna4]])</f>
        <v>#VALUE!</v>
      </c>
      <c r="G321" s="10" t="s">
        <v>571</v>
      </c>
      <c r="H321" s="10" t="s">
        <v>572</v>
      </c>
      <c r="I321" s="10" t="s">
        <v>53</v>
      </c>
      <c r="J321" s="10" t="s">
        <v>749</v>
      </c>
      <c r="K321" s="10"/>
      <c r="L321" s="10"/>
      <c r="M321" s="10" t="s">
        <v>56</v>
      </c>
      <c r="N321" s="20" t="s">
        <v>750</v>
      </c>
      <c r="O321" s="11" t="s">
        <v>58</v>
      </c>
      <c r="P321" s="10" t="s">
        <v>100</v>
      </c>
      <c r="Q321" s="10" t="s">
        <v>60</v>
      </c>
      <c r="R321" s="10" t="e">
        <v>#REF!</v>
      </c>
      <c r="S321" s="10" t="s">
        <v>61</v>
      </c>
      <c r="T321" s="10" t="s">
        <v>62</v>
      </c>
      <c r="U321" s="10" t="s">
        <v>97</v>
      </c>
      <c r="V321" s="11" t="s">
        <v>64</v>
      </c>
      <c r="W321" s="11" t="s">
        <v>65</v>
      </c>
      <c r="X321" s="11" t="s">
        <v>65</v>
      </c>
      <c r="Y321" s="10" t="s">
        <v>85</v>
      </c>
      <c r="Z321" s="10" t="s">
        <v>575</v>
      </c>
      <c r="AA321" s="10" t="s">
        <v>109</v>
      </c>
      <c r="AB321" s="10" t="s">
        <v>125</v>
      </c>
      <c r="AC321" s="13">
        <v>2</v>
      </c>
      <c r="AD321" s="13" t="e">
        <v>#DIV/0!</v>
      </c>
      <c r="AE321" s="13">
        <v>2</v>
      </c>
      <c r="AF321" s="13" t="e">
        <v>#DIV/0!</v>
      </c>
      <c r="AG321" s="13">
        <v>2</v>
      </c>
      <c r="AH321" s="10" t="s">
        <v>70</v>
      </c>
      <c r="AI321" s="10" t="e">
        <v>#VALUE!</v>
      </c>
      <c r="AJ32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21" s="11" t="s">
        <v>65</v>
      </c>
      <c r="AL321" s="10" t="s">
        <v>62</v>
      </c>
    </row>
    <row r="322" spans="1:38" ht="409.5" x14ac:dyDescent="0.75">
      <c r="A322" s="7">
        <f t="shared" si="4"/>
        <v>316</v>
      </c>
      <c r="B322" s="19" t="s">
        <v>49</v>
      </c>
      <c r="C322" s="10" t="s">
        <v>570</v>
      </c>
      <c r="D322" s="18" t="e">
        <v>#VALUE!</v>
      </c>
      <c r="E322" s="18" t="str">
        <f>+IF(OR(Tabla233[[#This Row],[Área/Dependencia]]="Subdirección de Sistemas Integrados",Tabla233[[#This Row],[Área/Dependencia]]="Subdirección de Recursos Tecnológicos"),"X","")</f>
        <v/>
      </c>
      <c r="F322" s="18" t="e">
        <f>+CONCATENATE(Tabla233[[#This Row],[Tipo de Proceso]],Tabla233[[#This Row],[Columna4]])</f>
        <v>#VALUE!</v>
      </c>
      <c r="G322" s="10" t="s">
        <v>571</v>
      </c>
      <c r="H322" s="10" t="s">
        <v>235</v>
      </c>
      <c r="I322" s="10" t="s">
        <v>53</v>
      </c>
      <c r="J322" s="10" t="s">
        <v>751</v>
      </c>
      <c r="K322" s="10"/>
      <c r="L322" s="10"/>
      <c r="M322" s="10" t="s">
        <v>56</v>
      </c>
      <c r="N322" s="20" t="s">
        <v>752</v>
      </c>
      <c r="O322" s="11" t="s">
        <v>58</v>
      </c>
      <c r="P322" s="10" t="s">
        <v>100</v>
      </c>
      <c r="Q322" s="10" t="s">
        <v>60</v>
      </c>
      <c r="R322" s="10" t="e">
        <v>#REF!</v>
      </c>
      <c r="S322" s="10" t="s">
        <v>61</v>
      </c>
      <c r="T322" s="10" t="s">
        <v>62</v>
      </c>
      <c r="U322" s="10" t="s">
        <v>63</v>
      </c>
      <c r="V322" s="11" t="s">
        <v>64</v>
      </c>
      <c r="W322" s="11" t="s">
        <v>65</v>
      </c>
      <c r="X322" s="11" t="s">
        <v>65</v>
      </c>
      <c r="Y322" s="10" t="s">
        <v>85</v>
      </c>
      <c r="Z322" s="10" t="s">
        <v>575</v>
      </c>
      <c r="AA322" s="10" t="s">
        <v>109</v>
      </c>
      <c r="AB322" s="10" t="s">
        <v>125</v>
      </c>
      <c r="AC322" s="13">
        <v>2</v>
      </c>
      <c r="AD322" s="13" t="e">
        <v>#DIV/0!</v>
      </c>
      <c r="AE322" s="13">
        <v>2</v>
      </c>
      <c r="AF322" s="13" t="e">
        <v>#DIV/0!</v>
      </c>
      <c r="AG322" s="13">
        <v>2</v>
      </c>
      <c r="AH322" s="10" t="s">
        <v>70</v>
      </c>
      <c r="AI322" s="10" t="e">
        <v>#VALUE!</v>
      </c>
      <c r="AJ32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22" s="11" t="s">
        <v>65</v>
      </c>
      <c r="AL322" s="10" t="s">
        <v>62</v>
      </c>
    </row>
    <row r="323" spans="1:38" ht="409.5" x14ac:dyDescent="0.75">
      <c r="A323" s="7">
        <f t="shared" si="4"/>
        <v>317</v>
      </c>
      <c r="B323" s="19" t="s">
        <v>49</v>
      </c>
      <c r="C323" s="10" t="s">
        <v>570</v>
      </c>
      <c r="D323" s="18" t="e">
        <v>#VALUE!</v>
      </c>
      <c r="E323" s="18" t="str">
        <f>+IF(OR(Tabla233[[#This Row],[Área/Dependencia]]="Subdirección de Sistemas Integrados",Tabla233[[#This Row],[Área/Dependencia]]="Subdirección de Recursos Tecnológicos"),"X","")</f>
        <v/>
      </c>
      <c r="F323" s="18" t="e">
        <f>+CONCATENATE(Tabla233[[#This Row],[Tipo de Proceso]],Tabla233[[#This Row],[Columna4]])</f>
        <v>#VALUE!</v>
      </c>
      <c r="G323" s="10" t="s">
        <v>571</v>
      </c>
      <c r="H323" s="10" t="s">
        <v>572</v>
      </c>
      <c r="I323" s="10" t="s">
        <v>53</v>
      </c>
      <c r="J323" s="10" t="s">
        <v>753</v>
      </c>
      <c r="K323" s="10"/>
      <c r="L323" s="10"/>
      <c r="M323" s="10" t="s">
        <v>56</v>
      </c>
      <c r="N323" s="20" t="s">
        <v>754</v>
      </c>
      <c r="O323" s="11" t="s">
        <v>58</v>
      </c>
      <c r="P323" s="10" t="s">
        <v>59</v>
      </c>
      <c r="Q323" s="10" t="s">
        <v>60</v>
      </c>
      <c r="R323" s="10" t="e">
        <v>#REF!</v>
      </c>
      <c r="S323" s="10" t="s">
        <v>61</v>
      </c>
      <c r="T323" s="10" t="s">
        <v>62</v>
      </c>
      <c r="U323" s="10" t="s">
        <v>77</v>
      </c>
      <c r="V323" s="11" t="s">
        <v>64</v>
      </c>
      <c r="W323" s="11" t="s">
        <v>65</v>
      </c>
      <c r="X323" s="11" t="s">
        <v>65</v>
      </c>
      <c r="Y323" s="10" t="s">
        <v>85</v>
      </c>
      <c r="Z323" s="10" t="s">
        <v>575</v>
      </c>
      <c r="AA323" s="10" t="s">
        <v>109</v>
      </c>
      <c r="AB323" s="10" t="s">
        <v>129</v>
      </c>
      <c r="AC323" s="13">
        <v>1</v>
      </c>
      <c r="AD323" s="13" t="e">
        <v>#DIV/0!</v>
      </c>
      <c r="AE323" s="13">
        <v>1</v>
      </c>
      <c r="AF323" s="13" t="e">
        <v>#DIV/0!</v>
      </c>
      <c r="AG323" s="13">
        <v>1</v>
      </c>
      <c r="AH323" s="10" t="s">
        <v>70</v>
      </c>
      <c r="AI323" s="10" t="e">
        <v>#VALUE!</v>
      </c>
      <c r="AJ32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23" s="11" t="s">
        <v>58</v>
      </c>
      <c r="AL323" s="10" t="s">
        <v>755</v>
      </c>
    </row>
    <row r="324" spans="1:38" ht="409.5" x14ac:dyDescent="0.75">
      <c r="A324" s="7">
        <f t="shared" si="4"/>
        <v>318</v>
      </c>
      <c r="B324" s="19" t="s">
        <v>49</v>
      </c>
      <c r="C324" s="10" t="s">
        <v>570</v>
      </c>
      <c r="D324" s="18" t="e">
        <v>#VALUE!</v>
      </c>
      <c r="E324" s="18" t="str">
        <f>+IF(OR(Tabla233[[#This Row],[Área/Dependencia]]="Subdirección de Sistemas Integrados",Tabla233[[#This Row],[Área/Dependencia]]="Subdirección de Recursos Tecnológicos"),"X","")</f>
        <v/>
      </c>
      <c r="F324" s="18" t="e">
        <f>+CONCATENATE(Tabla233[[#This Row],[Tipo de Proceso]],Tabla233[[#This Row],[Columna4]])</f>
        <v>#VALUE!</v>
      </c>
      <c r="G324" s="10" t="s">
        <v>581</v>
      </c>
      <c r="H324" s="10" t="s">
        <v>572</v>
      </c>
      <c r="I324" s="10" t="s">
        <v>53</v>
      </c>
      <c r="J324" s="10" t="s">
        <v>756</v>
      </c>
      <c r="K324" s="10"/>
      <c r="L324" s="10"/>
      <c r="M324" s="10" t="s">
        <v>56</v>
      </c>
      <c r="N324" s="20" t="s">
        <v>757</v>
      </c>
      <c r="O324" s="11" t="s">
        <v>58</v>
      </c>
      <c r="P324" s="10" t="s">
        <v>174</v>
      </c>
      <c r="Q324" s="10" t="s">
        <v>136</v>
      </c>
      <c r="R324" s="10" t="e">
        <v>#REF!</v>
      </c>
      <c r="S324" s="10" t="s">
        <v>61</v>
      </c>
      <c r="T324" s="10" t="s">
        <v>62</v>
      </c>
      <c r="U324" s="10" t="s">
        <v>63</v>
      </c>
      <c r="V324" s="11" t="s">
        <v>64</v>
      </c>
      <c r="W324" s="11" t="s">
        <v>65</v>
      </c>
      <c r="X324" s="11" t="s">
        <v>65</v>
      </c>
      <c r="Y324" s="10" t="s">
        <v>85</v>
      </c>
      <c r="Z324" s="10" t="s">
        <v>575</v>
      </c>
      <c r="AA324" s="10" t="s">
        <v>109</v>
      </c>
      <c r="AB324" s="10" t="s">
        <v>118</v>
      </c>
      <c r="AC324" s="13">
        <v>2</v>
      </c>
      <c r="AD324" s="13" t="e">
        <v>#DIV/0!</v>
      </c>
      <c r="AE324" s="13">
        <v>2</v>
      </c>
      <c r="AF324" s="13" t="e">
        <v>#DIV/0!</v>
      </c>
      <c r="AG324" s="13">
        <v>2</v>
      </c>
      <c r="AH324" s="10" t="s">
        <v>70</v>
      </c>
      <c r="AI324" s="10" t="e">
        <v>#VALUE!</v>
      </c>
      <c r="AJ32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24" s="11" t="s">
        <v>65</v>
      </c>
      <c r="AL324" s="10" t="s">
        <v>62</v>
      </c>
    </row>
    <row r="325" spans="1:38" ht="409.5" x14ac:dyDescent="0.75">
      <c r="A325" s="7">
        <f t="shared" si="4"/>
        <v>319</v>
      </c>
      <c r="B325" s="19" t="s">
        <v>49</v>
      </c>
      <c r="C325" s="10" t="s">
        <v>570</v>
      </c>
      <c r="D325" s="18" t="e">
        <v>#VALUE!</v>
      </c>
      <c r="E325" s="18" t="str">
        <f>+IF(OR(Tabla233[[#This Row],[Área/Dependencia]]="Subdirección de Sistemas Integrados",Tabla233[[#This Row],[Área/Dependencia]]="Subdirección de Recursos Tecnológicos"),"X","")</f>
        <v/>
      </c>
      <c r="F325" s="18" t="e">
        <f>+CONCATENATE(Tabla233[[#This Row],[Tipo de Proceso]],Tabla233[[#This Row],[Columna4]])</f>
        <v>#VALUE!</v>
      </c>
      <c r="G325" s="10" t="s">
        <v>584</v>
      </c>
      <c r="H325" s="10" t="s">
        <v>572</v>
      </c>
      <c r="I325" s="10" t="s">
        <v>53</v>
      </c>
      <c r="J325" s="10" t="s">
        <v>758</v>
      </c>
      <c r="K325" s="10"/>
      <c r="L325" s="10"/>
      <c r="M325" s="10" t="s">
        <v>56</v>
      </c>
      <c r="N325" s="20" t="s">
        <v>759</v>
      </c>
      <c r="O325" s="11" t="s">
        <v>58</v>
      </c>
      <c r="P325" s="10" t="s">
        <v>100</v>
      </c>
      <c r="Q325" s="10" t="s">
        <v>60</v>
      </c>
      <c r="R325" s="10" t="e">
        <v>#REF!</v>
      </c>
      <c r="S325" s="10" t="s">
        <v>61</v>
      </c>
      <c r="T325" s="10" t="s">
        <v>62</v>
      </c>
      <c r="U325" s="10" t="s">
        <v>77</v>
      </c>
      <c r="V325" s="11" t="s">
        <v>64</v>
      </c>
      <c r="W325" s="11" t="s">
        <v>65</v>
      </c>
      <c r="X325" s="11" t="s">
        <v>65</v>
      </c>
      <c r="Y325" s="10" t="s">
        <v>85</v>
      </c>
      <c r="Z325" s="10" t="s">
        <v>575</v>
      </c>
      <c r="AA325" s="10" t="s">
        <v>109</v>
      </c>
      <c r="AB325" s="10" t="s">
        <v>73</v>
      </c>
      <c r="AC325" s="13">
        <v>2</v>
      </c>
      <c r="AD325" s="13" t="e">
        <v>#DIV/0!</v>
      </c>
      <c r="AE325" s="13">
        <v>1</v>
      </c>
      <c r="AF325" s="13" t="e">
        <v>#DIV/0!</v>
      </c>
      <c r="AG325" s="13">
        <v>1</v>
      </c>
      <c r="AH325" s="10" t="s">
        <v>70</v>
      </c>
      <c r="AI325" s="10" t="e">
        <v>#VALUE!</v>
      </c>
      <c r="AJ32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25" s="11" t="s">
        <v>65</v>
      </c>
      <c r="AL325" s="10" t="s">
        <v>62</v>
      </c>
    </row>
    <row r="326" spans="1:38" ht="409.5" x14ac:dyDescent="0.75">
      <c r="A326" s="7">
        <f t="shared" si="4"/>
        <v>320</v>
      </c>
      <c r="B326" s="19" t="s">
        <v>49</v>
      </c>
      <c r="C326" s="10" t="s">
        <v>570</v>
      </c>
      <c r="D326" s="18" t="e">
        <v>#VALUE!</v>
      </c>
      <c r="E326" s="18" t="str">
        <f>+IF(OR(Tabla233[[#This Row],[Área/Dependencia]]="Subdirección de Sistemas Integrados",Tabla233[[#This Row],[Área/Dependencia]]="Subdirección de Recursos Tecnológicos"),"X","")</f>
        <v/>
      </c>
      <c r="F326" s="18" t="e">
        <f>+CONCATENATE(Tabla233[[#This Row],[Tipo de Proceso]],Tabla233[[#This Row],[Columna4]])</f>
        <v>#VALUE!</v>
      </c>
      <c r="G326" s="10" t="s">
        <v>576</v>
      </c>
      <c r="H326" s="10" t="s">
        <v>572</v>
      </c>
      <c r="I326" s="10" t="s">
        <v>53</v>
      </c>
      <c r="J326" s="10" t="s">
        <v>760</v>
      </c>
      <c r="K326" s="10"/>
      <c r="L326" s="10"/>
      <c r="M326" s="10" t="s">
        <v>56</v>
      </c>
      <c r="N326" s="20" t="s">
        <v>761</v>
      </c>
      <c r="O326" s="11" t="s">
        <v>65</v>
      </c>
      <c r="P326" s="10" t="s">
        <v>84</v>
      </c>
      <c r="Q326" s="10" t="s">
        <v>60</v>
      </c>
      <c r="R326" s="10" t="e">
        <v>#REF!</v>
      </c>
      <c r="S326" s="10" t="s">
        <v>61</v>
      </c>
      <c r="T326" s="10" t="s">
        <v>62</v>
      </c>
      <c r="U326" s="10" t="s">
        <v>77</v>
      </c>
      <c r="V326" s="11" t="s">
        <v>64</v>
      </c>
      <c r="W326" s="11" t="s">
        <v>65</v>
      </c>
      <c r="X326" s="11" t="s">
        <v>65</v>
      </c>
      <c r="Y326" s="10" t="s">
        <v>85</v>
      </c>
      <c r="Z326" s="10" t="s">
        <v>575</v>
      </c>
      <c r="AA326" s="10" t="s">
        <v>109</v>
      </c>
      <c r="AB326" s="10" t="s">
        <v>73</v>
      </c>
      <c r="AC326" s="13">
        <v>2</v>
      </c>
      <c r="AD326" s="13" t="e">
        <v>#DIV/0!</v>
      </c>
      <c r="AE326" s="13">
        <v>2</v>
      </c>
      <c r="AF326" s="13" t="e">
        <v>#DIV/0!</v>
      </c>
      <c r="AG326" s="13">
        <v>1</v>
      </c>
      <c r="AH326" s="10" t="s">
        <v>70</v>
      </c>
      <c r="AI326" s="10" t="e">
        <v>#VALUE!</v>
      </c>
      <c r="AJ32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26" s="11" t="s">
        <v>65</v>
      </c>
      <c r="AL326" s="10" t="s">
        <v>62</v>
      </c>
    </row>
    <row r="327" spans="1:38" ht="409.5" x14ac:dyDescent="0.75">
      <c r="A327" s="7">
        <f t="shared" si="4"/>
        <v>321</v>
      </c>
      <c r="B327" s="19" t="s">
        <v>49</v>
      </c>
      <c r="C327" s="10" t="s">
        <v>570</v>
      </c>
      <c r="D327" s="18" t="e">
        <v>#VALUE!</v>
      </c>
      <c r="E327" s="18" t="str">
        <f>+IF(OR(Tabla233[[#This Row],[Área/Dependencia]]="Subdirección de Sistemas Integrados",Tabla233[[#This Row],[Área/Dependencia]]="Subdirección de Recursos Tecnológicos"),"X","")</f>
        <v/>
      </c>
      <c r="F327" s="18" t="e">
        <f>+CONCATENATE(Tabla233[[#This Row],[Tipo de Proceso]],Tabla233[[#This Row],[Columna4]])</f>
        <v>#VALUE!</v>
      </c>
      <c r="G327" s="10" t="s">
        <v>571</v>
      </c>
      <c r="H327" s="10" t="s">
        <v>572</v>
      </c>
      <c r="I327" s="10" t="s">
        <v>53</v>
      </c>
      <c r="J327" s="10" t="s">
        <v>762</v>
      </c>
      <c r="K327" s="10"/>
      <c r="L327" s="10"/>
      <c r="M327" s="10" t="s">
        <v>56</v>
      </c>
      <c r="N327" s="20" t="s">
        <v>763</v>
      </c>
      <c r="O327" s="11" t="s">
        <v>65</v>
      </c>
      <c r="P327" s="10" t="s">
        <v>84</v>
      </c>
      <c r="Q327" s="10" t="s">
        <v>60</v>
      </c>
      <c r="R327" s="10" t="e">
        <v>#REF!</v>
      </c>
      <c r="S327" s="10" t="s">
        <v>61</v>
      </c>
      <c r="T327" s="10" t="s">
        <v>62</v>
      </c>
      <c r="U327" s="10" t="s">
        <v>77</v>
      </c>
      <c r="V327" s="11" t="s">
        <v>64</v>
      </c>
      <c r="W327" s="11" t="s">
        <v>65</v>
      </c>
      <c r="X327" s="11" t="s">
        <v>65</v>
      </c>
      <c r="Y327" s="10" t="s">
        <v>85</v>
      </c>
      <c r="Z327" s="10" t="s">
        <v>575</v>
      </c>
      <c r="AA327" s="10" t="s">
        <v>109</v>
      </c>
      <c r="AB327" s="10" t="s">
        <v>73</v>
      </c>
      <c r="AC327" s="13">
        <v>1</v>
      </c>
      <c r="AD327" s="13" t="e">
        <v>#DIV/0!</v>
      </c>
      <c r="AE327" s="13">
        <v>1</v>
      </c>
      <c r="AF327" s="13" t="e">
        <v>#DIV/0!</v>
      </c>
      <c r="AG327" s="13">
        <v>1</v>
      </c>
      <c r="AH327" s="10" t="s">
        <v>70</v>
      </c>
      <c r="AI327" s="10" t="e">
        <v>#VALUE!</v>
      </c>
      <c r="AJ32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27" s="11" t="s">
        <v>65</v>
      </c>
      <c r="AL327" s="10" t="s">
        <v>62</v>
      </c>
    </row>
    <row r="328" spans="1:38" ht="409.5" x14ac:dyDescent="0.75">
      <c r="A328" s="7">
        <f t="shared" ref="A328:A391" si="5">A327+1</f>
        <v>322</v>
      </c>
      <c r="B328" s="19" t="s">
        <v>49</v>
      </c>
      <c r="C328" s="10" t="s">
        <v>570</v>
      </c>
      <c r="D328" s="18" t="e">
        <v>#VALUE!</v>
      </c>
      <c r="E328" s="18" t="str">
        <f>+IF(OR(Tabla233[[#This Row],[Área/Dependencia]]="Subdirección de Sistemas Integrados",Tabla233[[#This Row],[Área/Dependencia]]="Subdirección de Recursos Tecnológicos"),"X","")</f>
        <v/>
      </c>
      <c r="F328" s="18" t="e">
        <f>+CONCATENATE(Tabla233[[#This Row],[Tipo de Proceso]],Tabla233[[#This Row],[Columna4]])</f>
        <v>#VALUE!</v>
      </c>
      <c r="G328" s="10" t="s">
        <v>576</v>
      </c>
      <c r="H328" s="10" t="s">
        <v>572</v>
      </c>
      <c r="I328" s="10" t="s">
        <v>53</v>
      </c>
      <c r="J328" s="10" t="s">
        <v>764</v>
      </c>
      <c r="K328" s="10"/>
      <c r="L328" s="10"/>
      <c r="M328" s="10" t="s">
        <v>56</v>
      </c>
      <c r="N328" s="20" t="s">
        <v>765</v>
      </c>
      <c r="O328" s="11" t="s">
        <v>58</v>
      </c>
      <c r="P328" s="10" t="s">
        <v>100</v>
      </c>
      <c r="Q328" s="10" t="s">
        <v>76</v>
      </c>
      <c r="R328" s="10" t="e">
        <v>#REF!</v>
      </c>
      <c r="S328" s="10" t="s">
        <v>61</v>
      </c>
      <c r="T328" s="10" t="s">
        <v>62</v>
      </c>
      <c r="U328" s="10" t="s">
        <v>77</v>
      </c>
      <c r="V328" s="11" t="s">
        <v>64</v>
      </c>
      <c r="W328" s="11" t="s">
        <v>65</v>
      </c>
      <c r="X328" s="11" t="s">
        <v>65</v>
      </c>
      <c r="Y328" s="10" t="s">
        <v>85</v>
      </c>
      <c r="Z328" s="10" t="s">
        <v>575</v>
      </c>
      <c r="AA328" s="10" t="s">
        <v>109</v>
      </c>
      <c r="AB328" s="10" t="s">
        <v>73</v>
      </c>
      <c r="AC328" s="13">
        <v>1</v>
      </c>
      <c r="AD328" s="13" t="e">
        <v>#DIV/0!</v>
      </c>
      <c r="AE328" s="13">
        <v>1</v>
      </c>
      <c r="AF328" s="13" t="e">
        <v>#DIV/0!</v>
      </c>
      <c r="AG328" s="13">
        <v>1</v>
      </c>
      <c r="AH328" s="10" t="s">
        <v>70</v>
      </c>
      <c r="AI328" s="10" t="e">
        <v>#VALUE!</v>
      </c>
      <c r="AJ32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28" s="11" t="s">
        <v>65</v>
      </c>
      <c r="AL328" s="10" t="s">
        <v>62</v>
      </c>
    </row>
    <row r="329" spans="1:38" ht="409.5" x14ac:dyDescent="0.75">
      <c r="A329" s="7">
        <f t="shared" si="5"/>
        <v>323</v>
      </c>
      <c r="B329" s="19" t="s">
        <v>49</v>
      </c>
      <c r="C329" s="10" t="s">
        <v>570</v>
      </c>
      <c r="D329" s="18" t="e">
        <v>#VALUE!</v>
      </c>
      <c r="E329" s="18" t="str">
        <f>+IF(OR(Tabla233[[#This Row],[Área/Dependencia]]="Subdirección de Sistemas Integrados",Tabla233[[#This Row],[Área/Dependencia]]="Subdirección de Recursos Tecnológicos"),"X","")</f>
        <v/>
      </c>
      <c r="F329" s="18" t="e">
        <f>+CONCATENATE(Tabla233[[#This Row],[Tipo de Proceso]],Tabla233[[#This Row],[Columna4]])</f>
        <v>#VALUE!</v>
      </c>
      <c r="G329" s="10" t="s">
        <v>571</v>
      </c>
      <c r="H329" s="10" t="s">
        <v>572</v>
      </c>
      <c r="I329" s="10" t="s">
        <v>53</v>
      </c>
      <c r="J329" s="10" t="s">
        <v>766</v>
      </c>
      <c r="K329" s="10"/>
      <c r="L329" s="10"/>
      <c r="M329" s="10" t="s">
        <v>56</v>
      </c>
      <c r="N329" s="20" t="s">
        <v>767</v>
      </c>
      <c r="O329" s="11" t="s">
        <v>65</v>
      </c>
      <c r="P329" s="10" t="s">
        <v>84</v>
      </c>
      <c r="Q329" s="10" t="s">
        <v>76</v>
      </c>
      <c r="R329" s="10" t="e">
        <v>#REF!</v>
      </c>
      <c r="S329" s="10" t="s">
        <v>61</v>
      </c>
      <c r="T329" s="10" t="s">
        <v>62</v>
      </c>
      <c r="U329" s="10" t="s">
        <v>77</v>
      </c>
      <c r="V329" s="11" t="s">
        <v>64</v>
      </c>
      <c r="W329" s="11" t="s">
        <v>65</v>
      </c>
      <c r="X329" s="11" t="s">
        <v>65</v>
      </c>
      <c r="Y329" s="10" t="s">
        <v>85</v>
      </c>
      <c r="Z329" s="10" t="s">
        <v>575</v>
      </c>
      <c r="AA329" s="10" t="s">
        <v>109</v>
      </c>
      <c r="AB329" s="10" t="s">
        <v>125</v>
      </c>
      <c r="AC329" s="13">
        <v>1</v>
      </c>
      <c r="AD329" s="13" t="e">
        <v>#DIV/0!</v>
      </c>
      <c r="AE329" s="13">
        <v>1</v>
      </c>
      <c r="AF329" s="13" t="e">
        <v>#DIV/0!</v>
      </c>
      <c r="AG329" s="13">
        <v>1</v>
      </c>
      <c r="AH329" s="10" t="s">
        <v>70</v>
      </c>
      <c r="AI329" s="10" t="e">
        <v>#VALUE!</v>
      </c>
      <c r="AJ32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29" s="11" t="s">
        <v>65</v>
      </c>
      <c r="AL329" s="10" t="s">
        <v>62</v>
      </c>
    </row>
    <row r="330" spans="1:38" ht="409.5" x14ac:dyDescent="0.75">
      <c r="A330" s="7">
        <f t="shared" si="5"/>
        <v>324</v>
      </c>
      <c r="B330" s="19" t="s">
        <v>49</v>
      </c>
      <c r="C330" s="10" t="s">
        <v>768</v>
      </c>
      <c r="D330" s="18" t="e">
        <v>#VALUE!</v>
      </c>
      <c r="E330" s="18" t="str">
        <f>+IF(OR(Tabla233[[#This Row],[Área/Dependencia]]="Subdirección de Sistemas Integrados",Tabla233[[#This Row],[Área/Dependencia]]="Subdirección de Recursos Tecnológicos"),"X","")</f>
        <v/>
      </c>
      <c r="F330" s="18" t="e">
        <f>+CONCATENATE(Tabla233[[#This Row],[Tipo de Proceso]],Tabla233[[#This Row],[Columna4]])</f>
        <v>#VALUE!</v>
      </c>
      <c r="G330" s="10" t="s">
        <v>769</v>
      </c>
      <c r="H330" s="10" t="s">
        <v>554</v>
      </c>
      <c r="I330" s="10" t="s">
        <v>53</v>
      </c>
      <c r="J330" s="10" t="s">
        <v>770</v>
      </c>
      <c r="K330" s="10"/>
      <c r="L330" s="10"/>
      <c r="M330" s="10" t="s">
        <v>279</v>
      </c>
      <c r="N330" s="20" t="s">
        <v>771</v>
      </c>
      <c r="O330" s="11" t="s">
        <v>58</v>
      </c>
      <c r="P330" s="10" t="s">
        <v>192</v>
      </c>
      <c r="Q330" s="10" t="s">
        <v>60</v>
      </c>
      <c r="R330" s="10" t="e">
        <v>#REF!</v>
      </c>
      <c r="S330" s="10" t="s">
        <v>61</v>
      </c>
      <c r="T330" s="10" t="s">
        <v>62</v>
      </c>
      <c r="U330" s="10" t="s">
        <v>97</v>
      </c>
      <c r="V330" s="11" t="s">
        <v>64</v>
      </c>
      <c r="W330" s="11" t="s">
        <v>65</v>
      </c>
      <c r="X330" s="11" t="s">
        <v>65</v>
      </c>
      <c r="Y330" s="10" t="s">
        <v>772</v>
      </c>
      <c r="Z330" s="10" t="s">
        <v>773</v>
      </c>
      <c r="AA330" s="10" t="s">
        <v>227</v>
      </c>
      <c r="AB330" s="10" t="s">
        <v>62</v>
      </c>
      <c r="AC330" s="13">
        <v>2</v>
      </c>
      <c r="AD330" s="13" t="e">
        <v>#DIV/0!</v>
      </c>
      <c r="AE330" s="13">
        <v>2</v>
      </c>
      <c r="AF330" s="13" t="e">
        <v>#DIV/0!</v>
      </c>
      <c r="AG330" s="13">
        <v>2</v>
      </c>
      <c r="AH330" s="10" t="s">
        <v>70</v>
      </c>
      <c r="AI330" s="10" t="e">
        <v>#VALUE!</v>
      </c>
      <c r="AJ33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30" s="11" t="s">
        <v>65</v>
      </c>
      <c r="AL330" s="11" t="s">
        <v>62</v>
      </c>
    </row>
    <row r="331" spans="1:38" ht="409.5" x14ac:dyDescent="0.75">
      <c r="A331" s="7">
        <f t="shared" si="5"/>
        <v>325</v>
      </c>
      <c r="B331" s="19" t="s">
        <v>49</v>
      </c>
      <c r="C331" s="10" t="s">
        <v>768</v>
      </c>
      <c r="D331" s="18" t="e">
        <v>#VALUE!</v>
      </c>
      <c r="E331" s="18" t="str">
        <f>+IF(OR(Tabla233[[#This Row],[Área/Dependencia]]="Subdirección de Sistemas Integrados",Tabla233[[#This Row],[Área/Dependencia]]="Subdirección de Recursos Tecnológicos"),"X","")</f>
        <v/>
      </c>
      <c r="F331" s="18" t="e">
        <f>+CONCATENATE(Tabla233[[#This Row],[Tipo de Proceso]],Tabla233[[#This Row],[Columna4]])</f>
        <v>#VALUE!</v>
      </c>
      <c r="G331" s="10" t="s">
        <v>769</v>
      </c>
      <c r="H331" s="10" t="s">
        <v>554</v>
      </c>
      <c r="I331" s="10" t="s">
        <v>53</v>
      </c>
      <c r="J331" s="10" t="s">
        <v>774</v>
      </c>
      <c r="K331" s="10"/>
      <c r="L331" s="10"/>
      <c r="M331" s="10" t="s">
        <v>56</v>
      </c>
      <c r="N331" s="20" t="s">
        <v>775</v>
      </c>
      <c r="O331" s="11" t="s">
        <v>58</v>
      </c>
      <c r="P331" s="10" t="s">
        <v>192</v>
      </c>
      <c r="Q331" s="10" t="s">
        <v>60</v>
      </c>
      <c r="R331" s="10" t="e">
        <v>#REF!</v>
      </c>
      <c r="S331" s="10" t="s">
        <v>61</v>
      </c>
      <c r="T331" s="10" t="s">
        <v>62</v>
      </c>
      <c r="U331" s="10" t="s">
        <v>63</v>
      </c>
      <c r="V331" s="11" t="s">
        <v>64</v>
      </c>
      <c r="W331" s="11" t="s">
        <v>65</v>
      </c>
      <c r="X331" s="11" t="s">
        <v>65</v>
      </c>
      <c r="Y331" s="10" t="s">
        <v>772</v>
      </c>
      <c r="Z331" s="10" t="s">
        <v>773</v>
      </c>
      <c r="AA331" s="10" t="s">
        <v>227</v>
      </c>
      <c r="AB331" s="10" t="s">
        <v>73</v>
      </c>
      <c r="AC331" s="13">
        <v>2</v>
      </c>
      <c r="AD331" s="13" t="e">
        <v>#DIV/0!</v>
      </c>
      <c r="AE331" s="13">
        <v>2</v>
      </c>
      <c r="AF331" s="13" t="e">
        <v>#DIV/0!</v>
      </c>
      <c r="AG331" s="13">
        <v>2</v>
      </c>
      <c r="AH331" s="10" t="s">
        <v>70</v>
      </c>
      <c r="AI331" s="10" t="e">
        <v>#VALUE!</v>
      </c>
      <c r="AJ33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31" s="11" t="s">
        <v>65</v>
      </c>
      <c r="AL331" s="11" t="s">
        <v>62</v>
      </c>
    </row>
    <row r="332" spans="1:38" ht="409.5" x14ac:dyDescent="0.75">
      <c r="A332" s="7">
        <f t="shared" si="5"/>
        <v>326</v>
      </c>
      <c r="B332" s="19" t="s">
        <v>49</v>
      </c>
      <c r="C332" s="10" t="s">
        <v>768</v>
      </c>
      <c r="D332" s="18" t="e">
        <v>#VALUE!</v>
      </c>
      <c r="E332" s="18" t="str">
        <f>+IF(OR(Tabla233[[#This Row],[Área/Dependencia]]="Subdirección de Sistemas Integrados",Tabla233[[#This Row],[Área/Dependencia]]="Subdirección de Recursos Tecnológicos"),"X","")</f>
        <v/>
      </c>
      <c r="F332" s="18" t="e">
        <f>+CONCATENATE(Tabla233[[#This Row],[Tipo de Proceso]],Tabla233[[#This Row],[Columna4]])</f>
        <v>#VALUE!</v>
      </c>
      <c r="G332" s="10" t="s">
        <v>769</v>
      </c>
      <c r="H332" s="10" t="s">
        <v>52</v>
      </c>
      <c r="I332" s="10" t="s">
        <v>53</v>
      </c>
      <c r="J332" s="10" t="s">
        <v>776</v>
      </c>
      <c r="K332" s="10"/>
      <c r="L332" s="10"/>
      <c r="M332" s="10" t="s">
        <v>55</v>
      </c>
      <c r="N332" s="20" t="s">
        <v>777</v>
      </c>
      <c r="O332" s="11" t="s">
        <v>58</v>
      </c>
      <c r="P332" s="10" t="s">
        <v>192</v>
      </c>
      <c r="Q332" s="10" t="s">
        <v>76</v>
      </c>
      <c r="R332" s="10" t="e">
        <v>#REF!</v>
      </c>
      <c r="S332" s="10" t="s">
        <v>61</v>
      </c>
      <c r="T332" s="10" t="s">
        <v>62</v>
      </c>
      <c r="U332" s="10" t="s">
        <v>63</v>
      </c>
      <c r="V332" s="11" t="s">
        <v>64</v>
      </c>
      <c r="W332" s="11" t="s">
        <v>65</v>
      </c>
      <c r="X332" s="11" t="s">
        <v>65</v>
      </c>
      <c r="Y332" s="10" t="s">
        <v>772</v>
      </c>
      <c r="Z332" s="10" t="s">
        <v>773</v>
      </c>
      <c r="AA332" s="10" t="s">
        <v>62</v>
      </c>
      <c r="AB332" s="10" t="s">
        <v>73</v>
      </c>
      <c r="AC332" s="13">
        <v>2</v>
      </c>
      <c r="AD332" s="13" t="e">
        <v>#DIV/0!</v>
      </c>
      <c r="AE332" s="13">
        <v>2</v>
      </c>
      <c r="AF332" s="13" t="e">
        <v>#DIV/0!</v>
      </c>
      <c r="AG332" s="13">
        <v>2</v>
      </c>
      <c r="AH332" s="10" t="s">
        <v>70</v>
      </c>
      <c r="AI332" s="10" t="e">
        <v>#VALUE!</v>
      </c>
      <c r="AJ33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32" s="11" t="s">
        <v>65</v>
      </c>
      <c r="AL332" s="11" t="s">
        <v>62</v>
      </c>
    </row>
    <row r="333" spans="1:38" ht="409.5" x14ac:dyDescent="0.75">
      <c r="A333" s="7">
        <f t="shared" si="5"/>
        <v>327</v>
      </c>
      <c r="B333" s="19" t="s">
        <v>49</v>
      </c>
      <c r="C333" s="10" t="s">
        <v>778</v>
      </c>
      <c r="D333" s="18" t="e">
        <v>#VALUE!</v>
      </c>
      <c r="E333" s="18" t="str">
        <f>+IF(OR(Tabla233[[#This Row],[Área/Dependencia]]="Subdirección de Sistemas Integrados",Tabla233[[#This Row],[Área/Dependencia]]="Subdirección de Recursos Tecnológicos"),"X","")</f>
        <v/>
      </c>
      <c r="F333" s="18" t="e">
        <f>+CONCATENATE(Tabla233[[#This Row],[Tipo de Proceso]],Tabla233[[#This Row],[Columna4]])</f>
        <v>#VALUE!</v>
      </c>
      <c r="G333" s="10" t="s">
        <v>779</v>
      </c>
      <c r="H333" s="10" t="s">
        <v>780</v>
      </c>
      <c r="I333" s="10" t="s">
        <v>53</v>
      </c>
      <c r="J333" s="10" t="s">
        <v>781</v>
      </c>
      <c r="K333" s="10"/>
      <c r="L333" s="10"/>
      <c r="M333" s="10" t="s">
        <v>55</v>
      </c>
      <c r="N333" s="20" t="s">
        <v>782</v>
      </c>
      <c r="O333" s="11" t="s">
        <v>65</v>
      </c>
      <c r="P333" s="10" t="s">
        <v>84</v>
      </c>
      <c r="Q333" s="10" t="s">
        <v>76</v>
      </c>
      <c r="R333" s="10" t="e">
        <v>#REF!</v>
      </c>
      <c r="S333" s="10" t="s">
        <v>61</v>
      </c>
      <c r="T333" s="10" t="s">
        <v>62</v>
      </c>
      <c r="U333" s="10" t="s">
        <v>77</v>
      </c>
      <c r="V333" s="11" t="s">
        <v>64</v>
      </c>
      <c r="W333" s="11" t="s">
        <v>65</v>
      </c>
      <c r="X333" s="11" t="s">
        <v>65</v>
      </c>
      <c r="Y333" s="10" t="s">
        <v>193</v>
      </c>
      <c r="Z333" s="10" t="s">
        <v>783</v>
      </c>
      <c r="AA333" s="10" t="s">
        <v>62</v>
      </c>
      <c r="AB333" s="10" t="s">
        <v>73</v>
      </c>
      <c r="AC333" s="13">
        <v>2</v>
      </c>
      <c r="AD333" s="13" t="e">
        <v>#DIV/0!</v>
      </c>
      <c r="AE333" s="13">
        <v>1</v>
      </c>
      <c r="AF333" s="13" t="e">
        <v>#DIV/0!</v>
      </c>
      <c r="AG333" s="13">
        <v>1</v>
      </c>
      <c r="AH333" s="10" t="s">
        <v>70</v>
      </c>
      <c r="AI333" s="10" t="e">
        <v>#VALUE!</v>
      </c>
      <c r="AJ33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33" s="11" t="s">
        <v>58</v>
      </c>
      <c r="AL333" s="10" t="s">
        <v>784</v>
      </c>
    </row>
    <row r="334" spans="1:38" ht="409.5" x14ac:dyDescent="0.75">
      <c r="A334" s="7">
        <f t="shared" si="5"/>
        <v>328</v>
      </c>
      <c r="B334" s="19" t="s">
        <v>49</v>
      </c>
      <c r="C334" s="10" t="s">
        <v>778</v>
      </c>
      <c r="D334" s="18" t="e">
        <v>#VALUE!</v>
      </c>
      <c r="E334" s="18" t="str">
        <f>+IF(OR(Tabla233[[#This Row],[Área/Dependencia]]="Subdirección de Sistemas Integrados",Tabla233[[#This Row],[Área/Dependencia]]="Subdirección de Recursos Tecnológicos"),"X","")</f>
        <v/>
      </c>
      <c r="F334" s="18" t="e">
        <f>+CONCATENATE(Tabla233[[#This Row],[Tipo de Proceso]],Tabla233[[#This Row],[Columna4]])</f>
        <v>#VALUE!</v>
      </c>
      <c r="G334" s="10" t="s">
        <v>779</v>
      </c>
      <c r="H334" s="10" t="s">
        <v>780</v>
      </c>
      <c r="I334" s="10" t="s">
        <v>53</v>
      </c>
      <c r="J334" s="10" t="s">
        <v>785</v>
      </c>
      <c r="K334" s="10"/>
      <c r="L334" s="10"/>
      <c r="M334" s="10" t="s">
        <v>55</v>
      </c>
      <c r="N334" s="20" t="s">
        <v>786</v>
      </c>
      <c r="O334" s="11" t="s">
        <v>58</v>
      </c>
      <c r="P334" s="10" t="s">
        <v>59</v>
      </c>
      <c r="Q334" s="10" t="s">
        <v>60</v>
      </c>
      <c r="R334" s="10" t="e">
        <v>#REF!</v>
      </c>
      <c r="S334" s="10" t="s">
        <v>61</v>
      </c>
      <c r="T334" s="10" t="s">
        <v>62</v>
      </c>
      <c r="U334" s="10" t="s">
        <v>77</v>
      </c>
      <c r="V334" s="11" t="s">
        <v>64</v>
      </c>
      <c r="W334" s="11" t="s">
        <v>65</v>
      </c>
      <c r="X334" s="11" t="s">
        <v>65</v>
      </c>
      <c r="Y334" s="10" t="s">
        <v>193</v>
      </c>
      <c r="Z334" s="10" t="s">
        <v>783</v>
      </c>
      <c r="AA334" s="10" t="s">
        <v>62</v>
      </c>
      <c r="AB334" s="10" t="s">
        <v>73</v>
      </c>
      <c r="AC334" s="13">
        <v>1.1470588235294117</v>
      </c>
      <c r="AD334" s="13">
        <v>1</v>
      </c>
      <c r="AE334" s="13">
        <v>1.2058823529411764</v>
      </c>
      <c r="AF334" s="13" t="e">
        <v>#DIV/0!</v>
      </c>
      <c r="AG334" s="13">
        <v>1</v>
      </c>
      <c r="AH334" s="10" t="s">
        <v>70</v>
      </c>
      <c r="AI334" s="10" t="e">
        <v>#VALUE!</v>
      </c>
      <c r="AJ33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34" s="11" t="s">
        <v>58</v>
      </c>
      <c r="AL334" s="10" t="s">
        <v>787</v>
      </c>
    </row>
    <row r="335" spans="1:38" ht="409.5" x14ac:dyDescent="0.75">
      <c r="A335" s="7">
        <f t="shared" si="5"/>
        <v>329</v>
      </c>
      <c r="B335" s="19" t="s">
        <v>49</v>
      </c>
      <c r="C335" s="10" t="s">
        <v>778</v>
      </c>
      <c r="D335" s="18" t="e">
        <v>#VALUE!</v>
      </c>
      <c r="E335" s="18" t="str">
        <f>+IF(OR(Tabla233[[#This Row],[Área/Dependencia]]="Subdirección de Sistemas Integrados",Tabla233[[#This Row],[Área/Dependencia]]="Subdirección de Recursos Tecnológicos"),"X","")</f>
        <v/>
      </c>
      <c r="F335" s="18" t="e">
        <f>+CONCATENATE(Tabla233[[#This Row],[Tipo de Proceso]],Tabla233[[#This Row],[Columna4]])</f>
        <v>#VALUE!</v>
      </c>
      <c r="G335" s="10" t="s">
        <v>779</v>
      </c>
      <c r="H335" s="10" t="s">
        <v>780</v>
      </c>
      <c r="I335" s="10" t="s">
        <v>53</v>
      </c>
      <c r="J335" s="10" t="s">
        <v>788</v>
      </c>
      <c r="K335" s="10"/>
      <c r="L335" s="10"/>
      <c r="M335" s="10" t="s">
        <v>55</v>
      </c>
      <c r="N335" s="20" t="s">
        <v>789</v>
      </c>
      <c r="O335" s="11" t="s">
        <v>58</v>
      </c>
      <c r="P335" s="10" t="s">
        <v>59</v>
      </c>
      <c r="Q335" s="10" t="s">
        <v>60</v>
      </c>
      <c r="R335" s="10" t="e">
        <v>#REF!</v>
      </c>
      <c r="S335" s="10" t="s">
        <v>61</v>
      </c>
      <c r="T335" s="10" t="s">
        <v>62</v>
      </c>
      <c r="U335" s="10" t="s">
        <v>77</v>
      </c>
      <c r="V335" s="11" t="s">
        <v>64</v>
      </c>
      <c r="W335" s="11" t="s">
        <v>65</v>
      </c>
      <c r="X335" s="11" t="s">
        <v>65</v>
      </c>
      <c r="Y335" s="10" t="s">
        <v>193</v>
      </c>
      <c r="Z335" s="10" t="s">
        <v>783</v>
      </c>
      <c r="AA335" s="10" t="s">
        <v>62</v>
      </c>
      <c r="AB335" s="10" t="s">
        <v>632</v>
      </c>
      <c r="AC335" s="13">
        <v>1.088235294117647</v>
      </c>
      <c r="AD335" s="13">
        <v>1</v>
      </c>
      <c r="AE335" s="13">
        <v>1.1470588235294117</v>
      </c>
      <c r="AF335" s="13" t="e">
        <v>#DIV/0!</v>
      </c>
      <c r="AG335" s="13">
        <v>1</v>
      </c>
      <c r="AH335" s="10" t="s">
        <v>70</v>
      </c>
      <c r="AI335" s="10" t="e">
        <v>#VALUE!</v>
      </c>
      <c r="AJ33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35" s="11" t="s">
        <v>58</v>
      </c>
      <c r="AL335" s="10" t="s">
        <v>790</v>
      </c>
    </row>
    <row r="336" spans="1:38" ht="409.5" x14ac:dyDescent="0.75">
      <c r="A336" s="7">
        <f t="shared" si="5"/>
        <v>330</v>
      </c>
      <c r="B336" s="19" t="s">
        <v>49</v>
      </c>
      <c r="C336" s="10" t="s">
        <v>778</v>
      </c>
      <c r="D336" s="18" t="e">
        <v>#VALUE!</v>
      </c>
      <c r="E336" s="18" t="str">
        <f>+IF(OR(Tabla233[[#This Row],[Área/Dependencia]]="Subdirección de Sistemas Integrados",Tabla233[[#This Row],[Área/Dependencia]]="Subdirección de Recursos Tecnológicos"),"X","")</f>
        <v/>
      </c>
      <c r="F336" s="18" t="e">
        <f>+CONCATENATE(Tabla233[[#This Row],[Tipo de Proceso]],Tabla233[[#This Row],[Columna4]])</f>
        <v>#VALUE!</v>
      </c>
      <c r="G336" s="10" t="s">
        <v>779</v>
      </c>
      <c r="H336" s="10" t="s">
        <v>791</v>
      </c>
      <c r="I336" s="10" t="s">
        <v>53</v>
      </c>
      <c r="J336" s="10" t="s">
        <v>792</v>
      </c>
      <c r="K336" s="10"/>
      <c r="L336" s="10"/>
      <c r="M336" s="10" t="s">
        <v>55</v>
      </c>
      <c r="N336" s="20" t="s">
        <v>793</v>
      </c>
      <c r="O336" s="11" t="s">
        <v>58</v>
      </c>
      <c r="P336" s="10" t="s">
        <v>59</v>
      </c>
      <c r="Q336" s="10" t="s">
        <v>281</v>
      </c>
      <c r="R336" s="10" t="e">
        <v>#REF!</v>
      </c>
      <c r="S336" s="10" t="s">
        <v>61</v>
      </c>
      <c r="T336" s="10" t="s">
        <v>62</v>
      </c>
      <c r="U336" s="10" t="s">
        <v>63</v>
      </c>
      <c r="V336" s="11" t="s">
        <v>64</v>
      </c>
      <c r="W336" s="11" t="s">
        <v>65</v>
      </c>
      <c r="X336" s="11" t="s">
        <v>65</v>
      </c>
      <c r="Y336" s="10" t="s">
        <v>193</v>
      </c>
      <c r="Z336" s="10" t="s">
        <v>783</v>
      </c>
      <c r="AA336" s="10" t="s">
        <v>62</v>
      </c>
      <c r="AB336" s="10" t="s">
        <v>118</v>
      </c>
      <c r="AC336" s="13">
        <v>1</v>
      </c>
      <c r="AD336" s="13" t="e">
        <v>#DIV/0!</v>
      </c>
      <c r="AE336" s="13">
        <v>1</v>
      </c>
      <c r="AF336" s="13" t="e">
        <v>#DIV/0!</v>
      </c>
      <c r="AG336" s="13">
        <v>2</v>
      </c>
      <c r="AH336" s="10" t="s">
        <v>70</v>
      </c>
      <c r="AI336" s="10" t="e">
        <v>#VALUE!</v>
      </c>
      <c r="AJ33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36" s="11" t="s">
        <v>65</v>
      </c>
      <c r="AL336" s="10" t="s">
        <v>62</v>
      </c>
    </row>
    <row r="337" spans="1:38" ht="409.5" x14ac:dyDescent="0.75">
      <c r="A337" s="7">
        <f t="shared" si="5"/>
        <v>331</v>
      </c>
      <c r="B337" s="19" t="s">
        <v>49</v>
      </c>
      <c r="C337" s="10" t="s">
        <v>778</v>
      </c>
      <c r="D337" s="18" t="e">
        <v>#VALUE!</v>
      </c>
      <c r="E337" s="18" t="str">
        <f>+IF(OR(Tabla233[[#This Row],[Área/Dependencia]]="Subdirección de Sistemas Integrados",Tabla233[[#This Row],[Área/Dependencia]]="Subdirección de Recursos Tecnológicos"),"X","")</f>
        <v/>
      </c>
      <c r="F337" s="18" t="e">
        <f>+CONCATENATE(Tabla233[[#This Row],[Tipo de Proceso]],Tabla233[[#This Row],[Columna4]])</f>
        <v>#VALUE!</v>
      </c>
      <c r="G337" s="10" t="s">
        <v>779</v>
      </c>
      <c r="H337" s="10" t="s">
        <v>794</v>
      </c>
      <c r="I337" s="10" t="s">
        <v>53</v>
      </c>
      <c r="J337" s="10" t="s">
        <v>795</v>
      </c>
      <c r="K337" s="10"/>
      <c r="L337" s="10"/>
      <c r="M337" s="10" t="s">
        <v>55</v>
      </c>
      <c r="N337" s="20" t="s">
        <v>796</v>
      </c>
      <c r="O337" s="11" t="s">
        <v>58</v>
      </c>
      <c r="P337" s="10" t="s">
        <v>59</v>
      </c>
      <c r="Q337" s="10" t="s">
        <v>60</v>
      </c>
      <c r="R337" s="10" t="e">
        <v>#REF!</v>
      </c>
      <c r="S337" s="10" t="s">
        <v>61</v>
      </c>
      <c r="T337" s="10" t="s">
        <v>62</v>
      </c>
      <c r="U337" s="10" t="s">
        <v>63</v>
      </c>
      <c r="V337" s="11" t="s">
        <v>64</v>
      </c>
      <c r="W337" s="11" t="s">
        <v>65</v>
      </c>
      <c r="X337" s="11" t="s">
        <v>65</v>
      </c>
      <c r="Y337" s="10" t="s">
        <v>193</v>
      </c>
      <c r="Z337" s="10" t="s">
        <v>783</v>
      </c>
      <c r="AA337" s="10" t="s">
        <v>62</v>
      </c>
      <c r="AB337" s="10" t="s">
        <v>73</v>
      </c>
      <c r="AC337" s="13">
        <v>2</v>
      </c>
      <c r="AD337" s="13" t="e">
        <v>#DIV/0!</v>
      </c>
      <c r="AE337" s="13">
        <v>1</v>
      </c>
      <c r="AF337" s="13" t="e">
        <v>#DIV/0!</v>
      </c>
      <c r="AG337" s="13">
        <v>2</v>
      </c>
      <c r="AH337" s="10" t="s">
        <v>70</v>
      </c>
      <c r="AI337" s="10" t="e">
        <v>#VALUE!</v>
      </c>
      <c r="AJ33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37" s="11" t="s">
        <v>65</v>
      </c>
      <c r="AL337" s="10" t="s">
        <v>62</v>
      </c>
    </row>
    <row r="338" spans="1:38" ht="409.5" x14ac:dyDescent="0.75">
      <c r="A338" s="7">
        <f t="shared" si="5"/>
        <v>332</v>
      </c>
      <c r="B338" s="19" t="s">
        <v>49</v>
      </c>
      <c r="C338" s="10" t="s">
        <v>778</v>
      </c>
      <c r="D338" s="18" t="e">
        <v>#VALUE!</v>
      </c>
      <c r="E338" s="18" t="str">
        <f>+IF(OR(Tabla233[[#This Row],[Área/Dependencia]]="Subdirección de Sistemas Integrados",Tabla233[[#This Row],[Área/Dependencia]]="Subdirección de Recursos Tecnológicos"),"X","")</f>
        <v/>
      </c>
      <c r="F338" s="18" t="e">
        <f>+CONCATENATE(Tabla233[[#This Row],[Tipo de Proceso]],Tabla233[[#This Row],[Columna4]])</f>
        <v>#VALUE!</v>
      </c>
      <c r="G338" s="10" t="s">
        <v>779</v>
      </c>
      <c r="H338" s="10" t="s">
        <v>797</v>
      </c>
      <c r="I338" s="10" t="s">
        <v>53</v>
      </c>
      <c r="J338" s="10" t="s">
        <v>798</v>
      </c>
      <c r="K338" s="10"/>
      <c r="L338" s="10"/>
      <c r="M338" s="10" t="s">
        <v>55</v>
      </c>
      <c r="N338" s="20" t="s">
        <v>799</v>
      </c>
      <c r="O338" s="11" t="s">
        <v>58</v>
      </c>
      <c r="P338" s="10" t="s">
        <v>59</v>
      </c>
      <c r="Q338" s="10" t="s">
        <v>281</v>
      </c>
      <c r="R338" s="10" t="e">
        <v>#REF!</v>
      </c>
      <c r="S338" s="10" t="s">
        <v>61</v>
      </c>
      <c r="T338" s="10" t="s">
        <v>62</v>
      </c>
      <c r="U338" s="10" t="s">
        <v>77</v>
      </c>
      <c r="V338" s="11" t="s">
        <v>64</v>
      </c>
      <c r="W338" s="11" t="s">
        <v>65</v>
      </c>
      <c r="X338" s="11" t="s">
        <v>65</v>
      </c>
      <c r="Y338" s="10" t="s">
        <v>193</v>
      </c>
      <c r="Z338" s="10" t="s">
        <v>783</v>
      </c>
      <c r="AA338" s="10" t="s">
        <v>62</v>
      </c>
      <c r="AB338" s="10" t="s">
        <v>73</v>
      </c>
      <c r="AC338" s="13">
        <v>1</v>
      </c>
      <c r="AD338" s="13" t="e">
        <v>#DIV/0!</v>
      </c>
      <c r="AE338" s="13">
        <v>1</v>
      </c>
      <c r="AF338" s="13" t="e">
        <v>#DIV/0!</v>
      </c>
      <c r="AG338" s="13">
        <v>1</v>
      </c>
      <c r="AH338" s="10" t="s">
        <v>70</v>
      </c>
      <c r="AI338" s="10" t="e">
        <v>#VALUE!</v>
      </c>
      <c r="AJ33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38" s="11" t="s">
        <v>65</v>
      </c>
      <c r="AL338" s="10" t="s">
        <v>62</v>
      </c>
    </row>
    <row r="339" spans="1:38" ht="409.5" x14ac:dyDescent="0.75">
      <c r="A339" s="7">
        <f t="shared" si="5"/>
        <v>333</v>
      </c>
      <c r="B339" s="19" t="s">
        <v>49</v>
      </c>
      <c r="C339" s="10" t="s">
        <v>778</v>
      </c>
      <c r="D339" s="18" t="e">
        <v>#VALUE!</v>
      </c>
      <c r="E339" s="18" t="str">
        <f>+IF(OR(Tabla233[[#This Row],[Área/Dependencia]]="Subdirección de Sistemas Integrados",Tabla233[[#This Row],[Área/Dependencia]]="Subdirección de Recursos Tecnológicos"),"X","")</f>
        <v/>
      </c>
      <c r="F339" s="18" t="e">
        <f>+CONCATENATE(Tabla233[[#This Row],[Tipo de Proceso]],Tabla233[[#This Row],[Columna4]])</f>
        <v>#VALUE!</v>
      </c>
      <c r="G339" s="10" t="s">
        <v>779</v>
      </c>
      <c r="H339" s="10" t="s">
        <v>780</v>
      </c>
      <c r="I339" s="10" t="s">
        <v>53</v>
      </c>
      <c r="J339" s="10" t="s">
        <v>800</v>
      </c>
      <c r="K339" s="10"/>
      <c r="L339" s="10"/>
      <c r="M339" s="10" t="s">
        <v>55</v>
      </c>
      <c r="N339" s="20" t="s">
        <v>801</v>
      </c>
      <c r="O339" s="11" t="s">
        <v>58</v>
      </c>
      <c r="P339" s="10" t="s">
        <v>59</v>
      </c>
      <c r="Q339" s="10" t="s">
        <v>136</v>
      </c>
      <c r="R339" s="10" t="e">
        <v>#REF!</v>
      </c>
      <c r="S339" s="10" t="s">
        <v>61</v>
      </c>
      <c r="T339" s="10" t="s">
        <v>62</v>
      </c>
      <c r="U339" s="10" t="s">
        <v>63</v>
      </c>
      <c r="V339" s="11" t="s">
        <v>64</v>
      </c>
      <c r="W339" s="11" t="s">
        <v>65</v>
      </c>
      <c r="X339" s="11" t="s">
        <v>65</v>
      </c>
      <c r="Y339" s="10" t="s">
        <v>193</v>
      </c>
      <c r="Z339" s="10" t="s">
        <v>783</v>
      </c>
      <c r="AA339" s="10" t="s">
        <v>62</v>
      </c>
      <c r="AB339" s="10" t="s">
        <v>118</v>
      </c>
      <c r="AC339" s="13">
        <v>1</v>
      </c>
      <c r="AD339" s="13" t="e">
        <v>#DIV/0!</v>
      </c>
      <c r="AE339" s="13">
        <v>2</v>
      </c>
      <c r="AF339" s="13" t="e">
        <v>#DIV/0!</v>
      </c>
      <c r="AG339" s="13">
        <v>2</v>
      </c>
      <c r="AH339" s="10" t="s">
        <v>70</v>
      </c>
      <c r="AI339" s="10" t="e">
        <v>#VALUE!</v>
      </c>
      <c r="AJ33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39" s="11" t="s">
        <v>58</v>
      </c>
      <c r="AL339" s="10" t="s">
        <v>802</v>
      </c>
    </row>
    <row r="340" spans="1:38" ht="409.5" x14ac:dyDescent="0.75">
      <c r="A340" s="7">
        <f t="shared" si="5"/>
        <v>334</v>
      </c>
      <c r="B340" s="19" t="s">
        <v>49</v>
      </c>
      <c r="C340" s="10" t="s">
        <v>803</v>
      </c>
      <c r="D340" s="18" t="e">
        <v>#VALUE!</v>
      </c>
      <c r="E340" s="18" t="str">
        <f>+IF(OR(Tabla233[[#This Row],[Área/Dependencia]]="Subdirección de Sistemas Integrados",Tabla233[[#This Row],[Área/Dependencia]]="Subdirección de Recursos Tecnológicos"),"X","")</f>
        <v/>
      </c>
      <c r="F340" s="18" t="e">
        <f>+CONCATENATE(Tabla233[[#This Row],[Tipo de Proceso]],Tabla233[[#This Row],[Columna4]])</f>
        <v>#VALUE!</v>
      </c>
      <c r="G340" s="10" t="s">
        <v>804</v>
      </c>
      <c r="H340" s="23" t="s">
        <v>805</v>
      </c>
      <c r="I340" s="10" t="s">
        <v>53</v>
      </c>
      <c r="J340" s="10" t="s">
        <v>806</v>
      </c>
      <c r="K340" s="10"/>
      <c r="L340" s="10"/>
      <c r="M340" s="10" t="s">
        <v>55</v>
      </c>
      <c r="N340" s="20" t="s">
        <v>807</v>
      </c>
      <c r="O340" s="11" t="s">
        <v>65</v>
      </c>
      <c r="P340" s="10" t="s">
        <v>84</v>
      </c>
      <c r="Q340" s="10" t="s">
        <v>76</v>
      </c>
      <c r="R340" s="10" t="e">
        <v>#REF!</v>
      </c>
      <c r="S340" s="10" t="s">
        <v>61</v>
      </c>
      <c r="T340" s="10" t="s">
        <v>62</v>
      </c>
      <c r="U340" s="10" t="s">
        <v>77</v>
      </c>
      <c r="V340" s="11" t="s">
        <v>64</v>
      </c>
      <c r="W340" s="11" t="s">
        <v>65</v>
      </c>
      <c r="X340" s="11" t="s">
        <v>65</v>
      </c>
      <c r="Y340" s="10" t="s">
        <v>193</v>
      </c>
      <c r="Z340" s="10" t="s">
        <v>783</v>
      </c>
      <c r="AA340" s="10" t="s">
        <v>62</v>
      </c>
      <c r="AB340" s="10" t="s">
        <v>129</v>
      </c>
      <c r="AC340" s="13">
        <v>2</v>
      </c>
      <c r="AD340" s="13" t="e">
        <v>#DIV/0!</v>
      </c>
      <c r="AE340" s="13">
        <v>2</v>
      </c>
      <c r="AF340" s="13" t="e">
        <v>#DIV/0!</v>
      </c>
      <c r="AG340" s="13">
        <v>1</v>
      </c>
      <c r="AH340" s="10" t="s">
        <v>70</v>
      </c>
      <c r="AI340" s="10" t="e">
        <v>#VALUE!</v>
      </c>
      <c r="AJ34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40" s="11" t="s">
        <v>58</v>
      </c>
      <c r="AL340" s="10" t="s">
        <v>808</v>
      </c>
    </row>
    <row r="341" spans="1:38" ht="409.5" x14ac:dyDescent="0.75">
      <c r="A341" s="7">
        <f t="shared" si="5"/>
        <v>335</v>
      </c>
      <c r="B341" s="19" t="s">
        <v>49</v>
      </c>
      <c r="C341" s="10" t="s">
        <v>803</v>
      </c>
      <c r="D341" s="18" t="e">
        <v>#VALUE!</v>
      </c>
      <c r="E341" s="18" t="str">
        <f>+IF(OR(Tabla233[[#This Row],[Área/Dependencia]]="Subdirección de Sistemas Integrados",Tabla233[[#This Row],[Área/Dependencia]]="Subdirección de Recursos Tecnológicos"),"X","")</f>
        <v/>
      </c>
      <c r="F341" s="18" t="e">
        <f>+CONCATENATE(Tabla233[[#This Row],[Tipo de Proceso]],Tabla233[[#This Row],[Columna4]])</f>
        <v>#VALUE!</v>
      </c>
      <c r="G341" s="10" t="s">
        <v>804</v>
      </c>
      <c r="H341" s="23" t="s">
        <v>805</v>
      </c>
      <c r="I341" s="10" t="s">
        <v>53</v>
      </c>
      <c r="J341" s="10" t="s">
        <v>809</v>
      </c>
      <c r="K341" s="10"/>
      <c r="L341" s="10"/>
      <c r="M341" s="10" t="s">
        <v>56</v>
      </c>
      <c r="N341" s="20" t="s">
        <v>810</v>
      </c>
      <c r="O341" s="11" t="s">
        <v>58</v>
      </c>
      <c r="P341" s="10" t="s">
        <v>192</v>
      </c>
      <c r="Q341" s="10" t="s">
        <v>60</v>
      </c>
      <c r="R341" s="10" t="e">
        <v>#REF!</v>
      </c>
      <c r="S341" s="10" t="s">
        <v>61</v>
      </c>
      <c r="T341" s="10" t="s">
        <v>62</v>
      </c>
      <c r="U341" s="10" t="s">
        <v>63</v>
      </c>
      <c r="V341" s="11" t="s">
        <v>64</v>
      </c>
      <c r="W341" s="11" t="s">
        <v>65</v>
      </c>
      <c r="X341" s="11" t="s">
        <v>65</v>
      </c>
      <c r="Y341" s="10" t="s">
        <v>193</v>
      </c>
      <c r="Z341" s="10" t="s">
        <v>783</v>
      </c>
      <c r="AA341" s="10" t="s">
        <v>68</v>
      </c>
      <c r="AB341" s="10" t="s">
        <v>125</v>
      </c>
      <c r="AC341" s="13">
        <v>2</v>
      </c>
      <c r="AD341" s="13" t="e">
        <v>#DIV/0!</v>
      </c>
      <c r="AE341" s="13">
        <v>2</v>
      </c>
      <c r="AF341" s="13" t="e">
        <v>#DIV/0!</v>
      </c>
      <c r="AG341" s="13">
        <v>2</v>
      </c>
      <c r="AH341" s="10" t="s">
        <v>70</v>
      </c>
      <c r="AI341" s="10" t="e">
        <v>#VALUE!</v>
      </c>
      <c r="AJ34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41" s="11" t="s">
        <v>65</v>
      </c>
      <c r="AL341" s="10" t="s">
        <v>62</v>
      </c>
    </row>
    <row r="342" spans="1:38" ht="409.5" x14ac:dyDescent="0.75">
      <c r="A342" s="7">
        <f t="shared" si="5"/>
        <v>336</v>
      </c>
      <c r="B342" s="19" t="s">
        <v>49</v>
      </c>
      <c r="C342" s="10" t="s">
        <v>803</v>
      </c>
      <c r="D342" s="18" t="e">
        <v>#VALUE!</v>
      </c>
      <c r="E342" s="18" t="str">
        <f>+IF(OR(Tabla233[[#This Row],[Área/Dependencia]]="Subdirección de Sistemas Integrados",Tabla233[[#This Row],[Área/Dependencia]]="Subdirección de Recursos Tecnológicos"),"X","")</f>
        <v/>
      </c>
      <c r="F342" s="18" t="e">
        <f>+CONCATENATE(Tabla233[[#This Row],[Tipo de Proceso]],Tabla233[[#This Row],[Columna4]])</f>
        <v>#VALUE!</v>
      </c>
      <c r="G342" s="10" t="s">
        <v>804</v>
      </c>
      <c r="H342" s="23" t="s">
        <v>805</v>
      </c>
      <c r="I342" s="10" t="s">
        <v>53</v>
      </c>
      <c r="J342" s="10" t="s">
        <v>811</v>
      </c>
      <c r="K342" s="10"/>
      <c r="L342" s="10"/>
      <c r="M342" s="10" t="s">
        <v>56</v>
      </c>
      <c r="N342" s="20" t="s">
        <v>812</v>
      </c>
      <c r="O342" s="11" t="s">
        <v>65</v>
      </c>
      <c r="P342" s="10" t="s">
        <v>84</v>
      </c>
      <c r="Q342" s="10" t="s">
        <v>76</v>
      </c>
      <c r="R342" s="10" t="e">
        <v>#REF!</v>
      </c>
      <c r="S342" s="10" t="s">
        <v>61</v>
      </c>
      <c r="T342" s="10" t="s">
        <v>62</v>
      </c>
      <c r="U342" s="10" t="s">
        <v>77</v>
      </c>
      <c r="V342" s="11" t="s">
        <v>64</v>
      </c>
      <c r="W342" s="11" t="s">
        <v>65</v>
      </c>
      <c r="X342" s="11" t="s">
        <v>65</v>
      </c>
      <c r="Y342" s="10" t="s">
        <v>193</v>
      </c>
      <c r="Z342" s="10" t="s">
        <v>783</v>
      </c>
      <c r="AA342" s="10" t="s">
        <v>68</v>
      </c>
      <c r="AB342" s="10" t="s">
        <v>129</v>
      </c>
      <c r="AC342" s="13">
        <v>2</v>
      </c>
      <c r="AD342" s="13" t="e">
        <v>#DIV/0!</v>
      </c>
      <c r="AE342" s="13">
        <v>3</v>
      </c>
      <c r="AF342" s="13" t="e">
        <v>#DIV/0!</v>
      </c>
      <c r="AG342" s="13">
        <v>1</v>
      </c>
      <c r="AH342" s="10" t="s">
        <v>70</v>
      </c>
      <c r="AI342" s="10" t="e">
        <v>#VALUE!</v>
      </c>
      <c r="AJ34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42" s="11" t="s">
        <v>58</v>
      </c>
      <c r="AL342" s="10" t="s">
        <v>813</v>
      </c>
    </row>
    <row r="343" spans="1:38" ht="409.5" x14ac:dyDescent="0.75">
      <c r="A343" s="7">
        <f t="shared" si="5"/>
        <v>337</v>
      </c>
      <c r="B343" s="19" t="s">
        <v>49</v>
      </c>
      <c r="C343" s="10" t="s">
        <v>803</v>
      </c>
      <c r="D343" s="18" t="e">
        <v>#VALUE!</v>
      </c>
      <c r="E343" s="18" t="str">
        <f>+IF(OR(Tabla233[[#This Row],[Área/Dependencia]]="Subdirección de Sistemas Integrados",Tabla233[[#This Row],[Área/Dependencia]]="Subdirección de Recursos Tecnológicos"),"X","")</f>
        <v/>
      </c>
      <c r="F343" s="18" t="e">
        <f>+CONCATENATE(Tabla233[[#This Row],[Tipo de Proceso]],Tabla233[[#This Row],[Columna4]])</f>
        <v>#VALUE!</v>
      </c>
      <c r="G343" s="10" t="s">
        <v>804</v>
      </c>
      <c r="H343" s="23" t="s">
        <v>805</v>
      </c>
      <c r="I343" s="10" t="s">
        <v>53</v>
      </c>
      <c r="J343" s="10" t="s">
        <v>814</v>
      </c>
      <c r="K343" s="10"/>
      <c r="L343" s="10"/>
      <c r="M343" s="10" t="s">
        <v>56</v>
      </c>
      <c r="N343" s="20" t="s">
        <v>815</v>
      </c>
      <c r="O343" s="11" t="s">
        <v>65</v>
      </c>
      <c r="P343" s="10" t="s">
        <v>84</v>
      </c>
      <c r="Q343" s="10" t="s">
        <v>76</v>
      </c>
      <c r="R343" s="10" t="e">
        <v>#REF!</v>
      </c>
      <c r="S343" s="10" t="s">
        <v>61</v>
      </c>
      <c r="T343" s="10" t="s">
        <v>62</v>
      </c>
      <c r="U343" s="10" t="s">
        <v>63</v>
      </c>
      <c r="V343" s="11" t="s">
        <v>64</v>
      </c>
      <c r="W343" s="11" t="s">
        <v>65</v>
      </c>
      <c r="X343" s="11" t="s">
        <v>65</v>
      </c>
      <c r="Y343" s="10" t="s">
        <v>193</v>
      </c>
      <c r="Z343" s="10" t="s">
        <v>783</v>
      </c>
      <c r="AA343" s="10" t="s">
        <v>68</v>
      </c>
      <c r="AB343" s="10" t="s">
        <v>125</v>
      </c>
      <c r="AC343" s="13">
        <v>2</v>
      </c>
      <c r="AD343" s="13" t="e">
        <v>#DIV/0!</v>
      </c>
      <c r="AE343" s="13">
        <v>2</v>
      </c>
      <c r="AF343" s="13" t="e">
        <v>#DIV/0!</v>
      </c>
      <c r="AG343" s="13">
        <v>2</v>
      </c>
      <c r="AH343" s="10" t="s">
        <v>70</v>
      </c>
      <c r="AI343" s="10" t="e">
        <v>#VALUE!</v>
      </c>
      <c r="AJ34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43" s="11" t="s">
        <v>65</v>
      </c>
      <c r="AL343" s="10" t="s">
        <v>62</v>
      </c>
    </row>
    <row r="344" spans="1:38" ht="409.5" x14ac:dyDescent="0.75">
      <c r="A344" s="7">
        <f t="shared" si="5"/>
        <v>338</v>
      </c>
      <c r="B344" s="19" t="s">
        <v>49</v>
      </c>
      <c r="C344" s="10" t="s">
        <v>803</v>
      </c>
      <c r="D344" s="18" t="e">
        <v>#VALUE!</v>
      </c>
      <c r="E344" s="18" t="str">
        <f>+IF(OR(Tabla233[[#This Row],[Área/Dependencia]]="Subdirección de Sistemas Integrados",Tabla233[[#This Row],[Área/Dependencia]]="Subdirección de Recursos Tecnológicos"),"X","")</f>
        <v/>
      </c>
      <c r="F344" s="18" t="e">
        <f>+CONCATENATE(Tabla233[[#This Row],[Tipo de Proceso]],Tabla233[[#This Row],[Columna4]])</f>
        <v>#VALUE!</v>
      </c>
      <c r="G344" s="10" t="s">
        <v>804</v>
      </c>
      <c r="H344" s="23" t="s">
        <v>805</v>
      </c>
      <c r="I344" s="10" t="s">
        <v>53</v>
      </c>
      <c r="J344" s="10" t="s">
        <v>816</v>
      </c>
      <c r="K344" s="10"/>
      <c r="L344" s="10"/>
      <c r="M344" s="10" t="s">
        <v>56</v>
      </c>
      <c r="N344" s="20" t="s">
        <v>817</v>
      </c>
      <c r="O344" s="11" t="s">
        <v>58</v>
      </c>
      <c r="P344" s="10" t="s">
        <v>192</v>
      </c>
      <c r="Q344" s="10" t="s">
        <v>76</v>
      </c>
      <c r="R344" s="10" t="e">
        <v>#REF!</v>
      </c>
      <c r="S344" s="10" t="s">
        <v>61</v>
      </c>
      <c r="T344" s="10" t="s">
        <v>62</v>
      </c>
      <c r="U344" s="10" t="s">
        <v>77</v>
      </c>
      <c r="V344" s="11" t="s">
        <v>64</v>
      </c>
      <c r="W344" s="11" t="s">
        <v>65</v>
      </c>
      <c r="X344" s="11" t="s">
        <v>65</v>
      </c>
      <c r="Y344" s="10" t="s">
        <v>193</v>
      </c>
      <c r="Z344" s="10" t="s">
        <v>783</v>
      </c>
      <c r="AA344" s="10" t="s">
        <v>68</v>
      </c>
      <c r="AB344" s="10" t="s">
        <v>129</v>
      </c>
      <c r="AC344" s="13">
        <v>1</v>
      </c>
      <c r="AD344" s="13" t="e">
        <v>#DIV/0!</v>
      </c>
      <c r="AE344" s="13">
        <v>1</v>
      </c>
      <c r="AF344" s="13" t="e">
        <v>#DIV/0!</v>
      </c>
      <c r="AG344" s="13">
        <v>1</v>
      </c>
      <c r="AH344" s="10" t="s">
        <v>70</v>
      </c>
      <c r="AI344" s="10" t="e">
        <v>#VALUE!</v>
      </c>
      <c r="AJ34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44" s="11" t="s">
        <v>58</v>
      </c>
      <c r="AL344" s="10" t="s">
        <v>818</v>
      </c>
    </row>
    <row r="345" spans="1:38" ht="409.5" x14ac:dyDescent="0.75">
      <c r="A345" s="7">
        <f t="shared" si="5"/>
        <v>339</v>
      </c>
      <c r="B345" s="19" t="s">
        <v>49</v>
      </c>
      <c r="C345" s="10" t="s">
        <v>803</v>
      </c>
      <c r="D345" s="18" t="e">
        <v>#VALUE!</v>
      </c>
      <c r="E345" s="18" t="str">
        <f>+IF(OR(Tabla233[[#This Row],[Área/Dependencia]]="Subdirección de Sistemas Integrados",Tabla233[[#This Row],[Área/Dependencia]]="Subdirección de Recursos Tecnológicos"),"X","")</f>
        <v/>
      </c>
      <c r="F345" s="18" t="e">
        <f>+CONCATENATE(Tabla233[[#This Row],[Tipo de Proceso]],Tabla233[[#This Row],[Columna4]])</f>
        <v>#VALUE!</v>
      </c>
      <c r="G345" s="10" t="s">
        <v>804</v>
      </c>
      <c r="H345" s="23" t="s">
        <v>805</v>
      </c>
      <c r="I345" s="10" t="s">
        <v>53</v>
      </c>
      <c r="J345" s="10" t="s">
        <v>819</v>
      </c>
      <c r="K345" s="10"/>
      <c r="L345" s="10"/>
      <c r="M345" s="10" t="s">
        <v>56</v>
      </c>
      <c r="N345" s="20" t="s">
        <v>820</v>
      </c>
      <c r="O345" s="11" t="s">
        <v>58</v>
      </c>
      <c r="P345" s="10" t="s">
        <v>192</v>
      </c>
      <c r="Q345" s="10" t="s">
        <v>76</v>
      </c>
      <c r="R345" s="10" t="e">
        <v>#REF!</v>
      </c>
      <c r="S345" s="10" t="s">
        <v>61</v>
      </c>
      <c r="T345" s="10" t="s">
        <v>62</v>
      </c>
      <c r="U345" s="10" t="s">
        <v>77</v>
      </c>
      <c r="V345" s="11" t="s">
        <v>64</v>
      </c>
      <c r="W345" s="11" t="s">
        <v>65</v>
      </c>
      <c r="X345" s="11" t="s">
        <v>65</v>
      </c>
      <c r="Y345" s="10" t="s">
        <v>193</v>
      </c>
      <c r="Z345" s="10" t="s">
        <v>783</v>
      </c>
      <c r="AA345" s="10" t="s">
        <v>68</v>
      </c>
      <c r="AB345" s="10" t="s">
        <v>129</v>
      </c>
      <c r="AC345" s="13">
        <v>2</v>
      </c>
      <c r="AD345" s="13" t="e">
        <v>#DIV/0!</v>
      </c>
      <c r="AE345" s="13">
        <v>2</v>
      </c>
      <c r="AF345" s="13" t="e">
        <v>#DIV/0!</v>
      </c>
      <c r="AG345" s="13">
        <v>1</v>
      </c>
      <c r="AH345" s="10" t="s">
        <v>70</v>
      </c>
      <c r="AI345" s="10" t="e">
        <v>#VALUE!</v>
      </c>
      <c r="AJ34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45" s="11" t="s">
        <v>58</v>
      </c>
      <c r="AL345" s="10" t="s">
        <v>821</v>
      </c>
    </row>
    <row r="346" spans="1:38" ht="409.5" x14ac:dyDescent="0.75">
      <c r="A346" s="7">
        <f t="shared" si="5"/>
        <v>340</v>
      </c>
      <c r="B346" s="19" t="s">
        <v>49</v>
      </c>
      <c r="C346" s="10" t="s">
        <v>803</v>
      </c>
      <c r="D346" s="18" t="e">
        <v>#VALUE!</v>
      </c>
      <c r="E346" s="18" t="str">
        <f>+IF(OR(Tabla233[[#This Row],[Área/Dependencia]]="Subdirección de Sistemas Integrados",Tabla233[[#This Row],[Área/Dependencia]]="Subdirección de Recursos Tecnológicos"),"X","")</f>
        <v/>
      </c>
      <c r="F346" s="18" t="e">
        <f>+CONCATENATE(Tabla233[[#This Row],[Tipo de Proceso]],Tabla233[[#This Row],[Columna4]])</f>
        <v>#VALUE!</v>
      </c>
      <c r="G346" s="10" t="s">
        <v>804</v>
      </c>
      <c r="H346" s="23" t="s">
        <v>805</v>
      </c>
      <c r="I346" s="10" t="s">
        <v>53</v>
      </c>
      <c r="J346" s="10" t="s">
        <v>822</v>
      </c>
      <c r="K346" s="10"/>
      <c r="L346" s="10"/>
      <c r="M346" s="10" t="s">
        <v>55</v>
      </c>
      <c r="N346" s="20" t="s">
        <v>823</v>
      </c>
      <c r="O346" s="11" t="s">
        <v>58</v>
      </c>
      <c r="P346" s="10" t="s">
        <v>192</v>
      </c>
      <c r="Q346" s="10" t="s">
        <v>76</v>
      </c>
      <c r="R346" s="10" t="e">
        <v>#REF!</v>
      </c>
      <c r="S346" s="10" t="s">
        <v>61</v>
      </c>
      <c r="T346" s="10" t="s">
        <v>62</v>
      </c>
      <c r="U346" s="10" t="s">
        <v>63</v>
      </c>
      <c r="V346" s="11" t="s">
        <v>64</v>
      </c>
      <c r="W346" s="11" t="s">
        <v>65</v>
      </c>
      <c r="X346" s="11" t="s">
        <v>65</v>
      </c>
      <c r="Y346" s="10" t="s">
        <v>193</v>
      </c>
      <c r="Z346" s="10" t="s">
        <v>783</v>
      </c>
      <c r="AA346" s="10" t="s">
        <v>62</v>
      </c>
      <c r="AB346" s="10" t="s">
        <v>129</v>
      </c>
      <c r="AC346" s="13">
        <v>2</v>
      </c>
      <c r="AD346" s="13" t="e">
        <v>#DIV/0!</v>
      </c>
      <c r="AE346" s="13">
        <v>2</v>
      </c>
      <c r="AF346" s="13" t="e">
        <v>#DIV/0!</v>
      </c>
      <c r="AG346" s="13">
        <v>2</v>
      </c>
      <c r="AH346" s="10" t="s">
        <v>70</v>
      </c>
      <c r="AI346" s="10" t="e">
        <v>#VALUE!</v>
      </c>
      <c r="AJ34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46" s="11" t="s">
        <v>58</v>
      </c>
      <c r="AL346" s="10" t="s">
        <v>824</v>
      </c>
    </row>
    <row r="347" spans="1:38" ht="409.5" x14ac:dyDescent="0.75">
      <c r="A347" s="7">
        <f t="shared" si="5"/>
        <v>341</v>
      </c>
      <c r="B347" s="19" t="s">
        <v>49</v>
      </c>
      <c r="C347" s="10" t="s">
        <v>803</v>
      </c>
      <c r="D347" s="18" t="e">
        <v>#VALUE!</v>
      </c>
      <c r="E347" s="18" t="str">
        <f>+IF(OR(Tabla233[[#This Row],[Área/Dependencia]]="Subdirección de Sistemas Integrados",Tabla233[[#This Row],[Área/Dependencia]]="Subdirección de Recursos Tecnológicos"),"X","")</f>
        <v/>
      </c>
      <c r="F347" s="18" t="e">
        <f>+CONCATENATE(Tabla233[[#This Row],[Tipo de Proceso]],Tabla233[[#This Row],[Columna4]])</f>
        <v>#VALUE!</v>
      </c>
      <c r="G347" s="10" t="s">
        <v>804</v>
      </c>
      <c r="H347" s="23" t="s">
        <v>805</v>
      </c>
      <c r="I347" s="10" t="s">
        <v>53</v>
      </c>
      <c r="J347" s="10" t="s">
        <v>825</v>
      </c>
      <c r="K347" s="10"/>
      <c r="L347" s="10"/>
      <c r="M347" s="10" t="s">
        <v>56</v>
      </c>
      <c r="N347" s="20" t="s">
        <v>826</v>
      </c>
      <c r="O347" s="11" t="s">
        <v>238</v>
      </c>
      <c r="P347" s="10" t="s">
        <v>84</v>
      </c>
      <c r="Q347" s="10" t="s">
        <v>60</v>
      </c>
      <c r="R347" s="10" t="e">
        <v>#REF!</v>
      </c>
      <c r="S347" s="10" t="s">
        <v>61</v>
      </c>
      <c r="T347" s="10" t="s">
        <v>62</v>
      </c>
      <c r="U347" s="10" t="s">
        <v>63</v>
      </c>
      <c r="V347" s="11" t="s">
        <v>64</v>
      </c>
      <c r="W347" s="11" t="s">
        <v>65</v>
      </c>
      <c r="X347" s="11" t="s">
        <v>65</v>
      </c>
      <c r="Y347" s="10" t="s">
        <v>193</v>
      </c>
      <c r="Z347" s="10" t="s">
        <v>783</v>
      </c>
      <c r="AA347" s="10" t="s">
        <v>68</v>
      </c>
      <c r="AB347" s="10" t="s">
        <v>125</v>
      </c>
      <c r="AC347" s="13">
        <v>1</v>
      </c>
      <c r="AD347" s="13" t="e">
        <v>#DIV/0!</v>
      </c>
      <c r="AE347" s="13">
        <v>1</v>
      </c>
      <c r="AF347" s="13" t="e">
        <v>#DIV/0!</v>
      </c>
      <c r="AG347" s="13">
        <v>2</v>
      </c>
      <c r="AH347" s="10" t="s">
        <v>70</v>
      </c>
      <c r="AI347" s="10" t="e">
        <v>#VALUE!</v>
      </c>
      <c r="AJ34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47" s="11" t="s">
        <v>65</v>
      </c>
      <c r="AL347" s="10" t="s">
        <v>62</v>
      </c>
    </row>
    <row r="348" spans="1:38" ht="409.5" x14ac:dyDescent="0.75">
      <c r="A348" s="7">
        <f t="shared" si="5"/>
        <v>342</v>
      </c>
      <c r="B348" s="19" t="s">
        <v>49</v>
      </c>
      <c r="C348" s="10" t="s">
        <v>803</v>
      </c>
      <c r="D348" s="18" t="e">
        <v>#VALUE!</v>
      </c>
      <c r="E348" s="18" t="str">
        <f>+IF(OR(Tabla233[[#This Row],[Área/Dependencia]]="Subdirección de Sistemas Integrados",Tabla233[[#This Row],[Área/Dependencia]]="Subdirección de Recursos Tecnológicos"),"X","")</f>
        <v/>
      </c>
      <c r="F348" s="18" t="e">
        <f>+CONCATENATE(Tabla233[[#This Row],[Tipo de Proceso]],Tabla233[[#This Row],[Columna4]])</f>
        <v>#VALUE!</v>
      </c>
      <c r="G348" s="10" t="s">
        <v>804</v>
      </c>
      <c r="H348" s="10" t="s">
        <v>827</v>
      </c>
      <c r="I348" s="10" t="s">
        <v>53</v>
      </c>
      <c r="J348" s="10" t="s">
        <v>828</v>
      </c>
      <c r="K348" s="10"/>
      <c r="L348" s="10"/>
      <c r="M348" s="10" t="s">
        <v>55</v>
      </c>
      <c r="N348" s="20" t="s">
        <v>829</v>
      </c>
      <c r="O348" s="11" t="s">
        <v>65</v>
      </c>
      <c r="P348" s="10" t="s">
        <v>84</v>
      </c>
      <c r="Q348" s="10" t="s">
        <v>60</v>
      </c>
      <c r="R348" s="10" t="e">
        <v>#REF!</v>
      </c>
      <c r="S348" s="10" t="s">
        <v>61</v>
      </c>
      <c r="T348" s="10" t="s">
        <v>62</v>
      </c>
      <c r="U348" s="10" t="s">
        <v>77</v>
      </c>
      <c r="V348" s="11" t="s">
        <v>64</v>
      </c>
      <c r="W348" s="11" t="s">
        <v>65</v>
      </c>
      <c r="X348" s="11" t="s">
        <v>65</v>
      </c>
      <c r="Y348" s="10" t="s">
        <v>193</v>
      </c>
      <c r="Z348" s="10" t="s">
        <v>783</v>
      </c>
      <c r="AA348" s="10" t="s">
        <v>62</v>
      </c>
      <c r="AB348" s="10" t="s">
        <v>129</v>
      </c>
      <c r="AC348" s="13">
        <v>2</v>
      </c>
      <c r="AD348" s="13" t="e">
        <v>#DIV/0!</v>
      </c>
      <c r="AE348" s="13">
        <v>2</v>
      </c>
      <c r="AF348" s="13" t="e">
        <v>#DIV/0!</v>
      </c>
      <c r="AG348" s="13">
        <v>1</v>
      </c>
      <c r="AH348" s="10" t="s">
        <v>70</v>
      </c>
      <c r="AI348" s="10" t="e">
        <v>#VALUE!</v>
      </c>
      <c r="AJ34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48" s="11" t="s">
        <v>58</v>
      </c>
      <c r="AL348" s="10" t="s">
        <v>830</v>
      </c>
    </row>
    <row r="349" spans="1:38" ht="409.5" x14ac:dyDescent="0.75">
      <c r="A349" s="7">
        <f t="shared" si="5"/>
        <v>343</v>
      </c>
      <c r="B349" s="19" t="s">
        <v>49</v>
      </c>
      <c r="C349" s="10" t="s">
        <v>831</v>
      </c>
      <c r="D349" s="18" t="e">
        <v>#VALUE!</v>
      </c>
      <c r="E349" s="18" t="str">
        <f>+IF(OR(Tabla233[[#This Row],[Área/Dependencia]]="Subdirección de Sistemas Integrados",Tabla233[[#This Row],[Área/Dependencia]]="Subdirección de Recursos Tecnológicos"),"X","")</f>
        <v/>
      </c>
      <c r="F349" s="18" t="e">
        <f>+CONCATENATE(Tabla233[[#This Row],[Tipo de Proceso]],Tabla233[[#This Row],[Columna4]])</f>
        <v>#VALUE!</v>
      </c>
      <c r="G349" s="10" t="s">
        <v>832</v>
      </c>
      <c r="H349" s="10" t="s">
        <v>833</v>
      </c>
      <c r="I349" s="10" t="s">
        <v>53</v>
      </c>
      <c r="J349" s="10" t="s">
        <v>834</v>
      </c>
      <c r="K349" s="10"/>
      <c r="L349" s="10"/>
      <c r="M349" s="10" t="s">
        <v>55</v>
      </c>
      <c r="N349" s="20" t="s">
        <v>835</v>
      </c>
      <c r="O349" s="11" t="s">
        <v>65</v>
      </c>
      <c r="P349" s="10" t="s">
        <v>84</v>
      </c>
      <c r="Q349" s="10" t="s">
        <v>76</v>
      </c>
      <c r="R349" s="10" t="e">
        <v>#REF!</v>
      </c>
      <c r="S349" s="10" t="s">
        <v>61</v>
      </c>
      <c r="T349" s="10" t="s">
        <v>62</v>
      </c>
      <c r="U349" s="10" t="s">
        <v>77</v>
      </c>
      <c r="V349" s="11" t="s">
        <v>64</v>
      </c>
      <c r="W349" s="11" t="s">
        <v>65</v>
      </c>
      <c r="X349" s="11" t="s">
        <v>65</v>
      </c>
      <c r="Y349" s="10" t="s">
        <v>128</v>
      </c>
      <c r="Z349" s="10" t="s">
        <v>836</v>
      </c>
      <c r="AA349" s="10" t="s">
        <v>62</v>
      </c>
      <c r="AB349" s="10" t="s">
        <v>151</v>
      </c>
      <c r="AC349" s="13">
        <v>1</v>
      </c>
      <c r="AD349" s="13" t="e">
        <v>#DIV/0!</v>
      </c>
      <c r="AE349" s="13">
        <v>3</v>
      </c>
      <c r="AF349" s="13" t="e">
        <v>#DIV/0!</v>
      </c>
      <c r="AG349" s="13">
        <v>1</v>
      </c>
      <c r="AH349" s="10" t="s">
        <v>70</v>
      </c>
      <c r="AI349" s="10" t="e">
        <v>#VALUE!</v>
      </c>
      <c r="AJ34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49" s="11" t="s">
        <v>65</v>
      </c>
      <c r="AL349" s="10" t="s">
        <v>62</v>
      </c>
    </row>
    <row r="350" spans="1:38" ht="409.5" x14ac:dyDescent="0.75">
      <c r="A350" s="7">
        <f t="shared" si="5"/>
        <v>344</v>
      </c>
      <c r="B350" s="19" t="s">
        <v>49</v>
      </c>
      <c r="C350" s="10" t="s">
        <v>831</v>
      </c>
      <c r="D350" s="18" t="e">
        <v>#VALUE!</v>
      </c>
      <c r="E350" s="18" t="str">
        <f>+IF(OR(Tabla233[[#This Row],[Área/Dependencia]]="Subdirección de Sistemas Integrados",Tabla233[[#This Row],[Área/Dependencia]]="Subdirección de Recursos Tecnológicos"),"X","")</f>
        <v/>
      </c>
      <c r="F350" s="18" t="e">
        <f>+CONCATENATE(Tabla233[[#This Row],[Tipo de Proceso]],Tabla233[[#This Row],[Columna4]])</f>
        <v>#VALUE!</v>
      </c>
      <c r="G350" s="10" t="s">
        <v>832</v>
      </c>
      <c r="H350" s="10" t="s">
        <v>833</v>
      </c>
      <c r="I350" s="10" t="s">
        <v>53</v>
      </c>
      <c r="J350" s="10" t="s">
        <v>837</v>
      </c>
      <c r="K350" s="10"/>
      <c r="L350" s="10"/>
      <c r="M350" s="10" t="s">
        <v>55</v>
      </c>
      <c r="N350" s="20" t="s">
        <v>838</v>
      </c>
      <c r="O350" s="11" t="s">
        <v>58</v>
      </c>
      <c r="P350" s="10" t="s">
        <v>100</v>
      </c>
      <c r="Q350" s="10" t="s">
        <v>76</v>
      </c>
      <c r="R350" s="10" t="e">
        <v>#REF!</v>
      </c>
      <c r="S350" s="10" t="s">
        <v>61</v>
      </c>
      <c r="T350" s="10" t="s">
        <v>62</v>
      </c>
      <c r="U350" s="10" t="s">
        <v>63</v>
      </c>
      <c r="V350" s="11" t="s">
        <v>64</v>
      </c>
      <c r="W350" s="11" t="s">
        <v>65</v>
      </c>
      <c r="X350" s="11" t="s">
        <v>65</v>
      </c>
      <c r="Y350" s="10" t="s">
        <v>128</v>
      </c>
      <c r="Z350" s="10" t="s">
        <v>836</v>
      </c>
      <c r="AA350" s="10" t="s">
        <v>62</v>
      </c>
      <c r="AB350" s="10" t="s">
        <v>151</v>
      </c>
      <c r="AC350" s="13">
        <v>1</v>
      </c>
      <c r="AD350" s="13" t="e">
        <v>#DIV/0!</v>
      </c>
      <c r="AE350" s="13">
        <v>3</v>
      </c>
      <c r="AF350" s="13" t="e">
        <v>#DIV/0!</v>
      </c>
      <c r="AG350" s="13">
        <v>2</v>
      </c>
      <c r="AH350" s="10" t="s">
        <v>70</v>
      </c>
      <c r="AI350" s="10" t="e">
        <v>#VALUE!</v>
      </c>
      <c r="AJ35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50" s="11" t="s">
        <v>65</v>
      </c>
      <c r="AL350" s="10" t="s">
        <v>62</v>
      </c>
    </row>
    <row r="351" spans="1:38" ht="409.5" x14ac:dyDescent="0.75">
      <c r="A351" s="7">
        <f t="shared" si="5"/>
        <v>345</v>
      </c>
      <c r="B351" s="19" t="s">
        <v>49</v>
      </c>
      <c r="C351" s="10" t="s">
        <v>831</v>
      </c>
      <c r="D351" s="18" t="e">
        <v>#VALUE!</v>
      </c>
      <c r="E351" s="18" t="str">
        <f>+IF(OR(Tabla233[[#This Row],[Área/Dependencia]]="Subdirección de Sistemas Integrados",Tabla233[[#This Row],[Área/Dependencia]]="Subdirección de Recursos Tecnológicos"),"X","")</f>
        <v/>
      </c>
      <c r="F351" s="18" t="e">
        <f>+CONCATENATE(Tabla233[[#This Row],[Tipo de Proceso]],Tabla233[[#This Row],[Columna4]])</f>
        <v>#VALUE!</v>
      </c>
      <c r="G351" s="10" t="s">
        <v>832</v>
      </c>
      <c r="H351" s="10" t="s">
        <v>833</v>
      </c>
      <c r="I351" s="10" t="s">
        <v>53</v>
      </c>
      <c r="J351" s="10" t="s">
        <v>839</v>
      </c>
      <c r="K351" s="10"/>
      <c r="L351" s="10"/>
      <c r="M351" s="10" t="s">
        <v>55</v>
      </c>
      <c r="N351" s="20" t="s">
        <v>840</v>
      </c>
      <c r="O351" s="11" t="s">
        <v>58</v>
      </c>
      <c r="P351" s="10" t="s">
        <v>100</v>
      </c>
      <c r="Q351" s="10" t="s">
        <v>60</v>
      </c>
      <c r="R351" s="10" t="e">
        <v>#REF!</v>
      </c>
      <c r="S351" s="10" t="s">
        <v>61</v>
      </c>
      <c r="T351" s="10" t="s">
        <v>62</v>
      </c>
      <c r="U351" s="10" t="s">
        <v>63</v>
      </c>
      <c r="V351" s="11" t="s">
        <v>64</v>
      </c>
      <c r="W351" s="11" t="s">
        <v>65</v>
      </c>
      <c r="X351" s="11" t="s">
        <v>65</v>
      </c>
      <c r="Y351" s="10" t="s">
        <v>128</v>
      </c>
      <c r="Z351" s="10" t="s">
        <v>836</v>
      </c>
      <c r="AA351" s="10" t="s">
        <v>62</v>
      </c>
      <c r="AB351" s="10" t="s">
        <v>151</v>
      </c>
      <c r="AC351" s="13">
        <v>1</v>
      </c>
      <c r="AD351" s="13" t="e">
        <v>#DIV/0!</v>
      </c>
      <c r="AE351" s="13">
        <v>3</v>
      </c>
      <c r="AF351" s="13" t="e">
        <v>#DIV/0!</v>
      </c>
      <c r="AG351" s="13">
        <v>2</v>
      </c>
      <c r="AH351" s="10" t="s">
        <v>70</v>
      </c>
      <c r="AI351" s="10" t="e">
        <v>#VALUE!</v>
      </c>
      <c r="AJ35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51" s="11" t="s">
        <v>65</v>
      </c>
      <c r="AL351" s="10" t="s">
        <v>62</v>
      </c>
    </row>
    <row r="352" spans="1:38" ht="409.5" x14ac:dyDescent="0.75">
      <c r="A352" s="7">
        <f t="shared" si="5"/>
        <v>346</v>
      </c>
      <c r="B352" s="19" t="s">
        <v>49</v>
      </c>
      <c r="C352" s="10" t="s">
        <v>831</v>
      </c>
      <c r="D352" s="18" t="e">
        <v>#VALUE!</v>
      </c>
      <c r="E352" s="18" t="str">
        <f>+IF(OR(Tabla233[[#This Row],[Área/Dependencia]]="Subdirección de Sistemas Integrados",Tabla233[[#This Row],[Área/Dependencia]]="Subdirección de Recursos Tecnológicos"),"X","")</f>
        <v/>
      </c>
      <c r="F352" s="18" t="e">
        <f>+CONCATENATE(Tabla233[[#This Row],[Tipo de Proceso]],Tabla233[[#This Row],[Columna4]])</f>
        <v>#VALUE!</v>
      </c>
      <c r="G352" s="10" t="s">
        <v>832</v>
      </c>
      <c r="H352" s="10" t="s">
        <v>833</v>
      </c>
      <c r="I352" s="10" t="s">
        <v>53</v>
      </c>
      <c r="J352" s="10" t="s">
        <v>841</v>
      </c>
      <c r="K352" s="10"/>
      <c r="L352" s="10"/>
      <c r="M352" s="10" t="s">
        <v>55</v>
      </c>
      <c r="N352" s="20" t="s">
        <v>842</v>
      </c>
      <c r="O352" s="11" t="s">
        <v>58</v>
      </c>
      <c r="P352" s="10" t="s">
        <v>100</v>
      </c>
      <c r="Q352" s="10" t="s">
        <v>76</v>
      </c>
      <c r="R352" s="10" t="e">
        <v>#REF!</v>
      </c>
      <c r="S352" s="10" t="s">
        <v>61</v>
      </c>
      <c r="T352" s="10" t="s">
        <v>62</v>
      </c>
      <c r="U352" s="10" t="s">
        <v>63</v>
      </c>
      <c r="V352" s="11" t="s">
        <v>64</v>
      </c>
      <c r="W352" s="11" t="s">
        <v>65</v>
      </c>
      <c r="X352" s="11" t="s">
        <v>65</v>
      </c>
      <c r="Y352" s="10" t="s">
        <v>128</v>
      </c>
      <c r="Z352" s="10" t="s">
        <v>836</v>
      </c>
      <c r="AA352" s="10" t="s">
        <v>62</v>
      </c>
      <c r="AB352" s="10" t="s">
        <v>151</v>
      </c>
      <c r="AC352" s="13">
        <v>1</v>
      </c>
      <c r="AD352" s="13" t="e">
        <v>#DIV/0!</v>
      </c>
      <c r="AE352" s="13">
        <v>3</v>
      </c>
      <c r="AF352" s="13" t="e">
        <v>#DIV/0!</v>
      </c>
      <c r="AG352" s="13">
        <v>2</v>
      </c>
      <c r="AH352" s="10" t="s">
        <v>70</v>
      </c>
      <c r="AI352" s="10" t="e">
        <v>#VALUE!</v>
      </c>
      <c r="AJ35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52" s="11" t="s">
        <v>65</v>
      </c>
      <c r="AL352" s="10" t="s">
        <v>62</v>
      </c>
    </row>
    <row r="353" spans="1:38" ht="409.5" x14ac:dyDescent="0.75">
      <c r="A353" s="7">
        <f t="shared" si="5"/>
        <v>347</v>
      </c>
      <c r="B353" s="19" t="s">
        <v>49</v>
      </c>
      <c r="C353" s="10" t="s">
        <v>831</v>
      </c>
      <c r="D353" s="18" t="e">
        <v>#VALUE!</v>
      </c>
      <c r="E353" s="18" t="str">
        <f>+IF(OR(Tabla233[[#This Row],[Área/Dependencia]]="Subdirección de Sistemas Integrados",Tabla233[[#This Row],[Área/Dependencia]]="Subdirección de Recursos Tecnológicos"),"X","")</f>
        <v/>
      </c>
      <c r="F353" s="18" t="e">
        <f>+CONCATENATE(Tabla233[[#This Row],[Tipo de Proceso]],Tabla233[[#This Row],[Columna4]])</f>
        <v>#VALUE!</v>
      </c>
      <c r="G353" s="10" t="s">
        <v>832</v>
      </c>
      <c r="H353" s="10" t="s">
        <v>833</v>
      </c>
      <c r="I353" s="10" t="s">
        <v>53</v>
      </c>
      <c r="J353" s="10" t="s">
        <v>843</v>
      </c>
      <c r="K353" s="10"/>
      <c r="L353" s="10"/>
      <c r="M353" s="10" t="s">
        <v>55</v>
      </c>
      <c r="N353" s="20" t="s">
        <v>844</v>
      </c>
      <c r="O353" s="11" t="s">
        <v>58</v>
      </c>
      <c r="P353" s="10" t="s">
        <v>100</v>
      </c>
      <c r="Q353" s="10" t="s">
        <v>76</v>
      </c>
      <c r="R353" s="10" t="e">
        <v>#REF!</v>
      </c>
      <c r="S353" s="10" t="s">
        <v>61</v>
      </c>
      <c r="T353" s="10" t="s">
        <v>62</v>
      </c>
      <c r="U353" s="10" t="s">
        <v>63</v>
      </c>
      <c r="V353" s="11" t="s">
        <v>64</v>
      </c>
      <c r="W353" s="11" t="s">
        <v>65</v>
      </c>
      <c r="X353" s="11" t="s">
        <v>65</v>
      </c>
      <c r="Y353" s="10" t="s">
        <v>128</v>
      </c>
      <c r="Z353" s="10" t="s">
        <v>836</v>
      </c>
      <c r="AA353" s="10" t="s">
        <v>62</v>
      </c>
      <c r="AB353" s="10" t="s">
        <v>151</v>
      </c>
      <c r="AC353" s="13">
        <v>1</v>
      </c>
      <c r="AD353" s="13">
        <v>3</v>
      </c>
      <c r="AE353" s="13">
        <v>3</v>
      </c>
      <c r="AF353" s="13" t="e">
        <v>#DIV/0!</v>
      </c>
      <c r="AG353" s="13">
        <v>2</v>
      </c>
      <c r="AH353" s="10" t="s">
        <v>70</v>
      </c>
      <c r="AI353" s="10" t="e">
        <v>#VALUE!</v>
      </c>
      <c r="AJ35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53" s="11" t="s">
        <v>65</v>
      </c>
      <c r="AL353" s="10" t="s">
        <v>62</v>
      </c>
    </row>
    <row r="354" spans="1:38" ht="409.5" x14ac:dyDescent="0.75">
      <c r="A354" s="7">
        <f t="shared" si="5"/>
        <v>348</v>
      </c>
      <c r="B354" s="19" t="s">
        <v>49</v>
      </c>
      <c r="C354" s="10" t="s">
        <v>831</v>
      </c>
      <c r="D354" s="18" t="e">
        <v>#VALUE!</v>
      </c>
      <c r="E354" s="18" t="str">
        <f>+IF(OR(Tabla233[[#This Row],[Área/Dependencia]]="Subdirección de Sistemas Integrados",Tabla233[[#This Row],[Área/Dependencia]]="Subdirección de Recursos Tecnológicos"),"X","")</f>
        <v/>
      </c>
      <c r="F354" s="18" t="e">
        <f>+CONCATENATE(Tabla233[[#This Row],[Tipo de Proceso]],Tabla233[[#This Row],[Columna4]])</f>
        <v>#VALUE!</v>
      </c>
      <c r="G354" s="10" t="s">
        <v>832</v>
      </c>
      <c r="H354" s="10" t="s">
        <v>833</v>
      </c>
      <c r="I354" s="10" t="s">
        <v>53</v>
      </c>
      <c r="J354" s="10" t="s">
        <v>845</v>
      </c>
      <c r="K354" s="10"/>
      <c r="L354" s="10"/>
      <c r="M354" s="10" t="s">
        <v>55</v>
      </c>
      <c r="N354" s="20" t="s">
        <v>846</v>
      </c>
      <c r="O354" s="11" t="s">
        <v>58</v>
      </c>
      <c r="P354" s="10" t="s">
        <v>100</v>
      </c>
      <c r="Q354" s="10" t="s">
        <v>76</v>
      </c>
      <c r="R354" s="10" t="e">
        <v>#REF!</v>
      </c>
      <c r="S354" s="10" t="s">
        <v>61</v>
      </c>
      <c r="T354" s="10" t="s">
        <v>62</v>
      </c>
      <c r="U354" s="10" t="s">
        <v>63</v>
      </c>
      <c r="V354" s="11" t="s">
        <v>64</v>
      </c>
      <c r="W354" s="11" t="s">
        <v>65</v>
      </c>
      <c r="X354" s="11" t="s">
        <v>65</v>
      </c>
      <c r="Y354" s="10" t="s">
        <v>128</v>
      </c>
      <c r="Z354" s="10" t="s">
        <v>836</v>
      </c>
      <c r="AA354" s="10" t="s">
        <v>62</v>
      </c>
      <c r="AB354" s="10" t="s">
        <v>73</v>
      </c>
      <c r="AC354" s="13">
        <v>1</v>
      </c>
      <c r="AD354" s="13" t="e">
        <v>#DIV/0!</v>
      </c>
      <c r="AE354" s="13">
        <v>3</v>
      </c>
      <c r="AF354" s="13" t="e">
        <v>#DIV/0!</v>
      </c>
      <c r="AG354" s="13">
        <v>2</v>
      </c>
      <c r="AH354" s="10" t="s">
        <v>70</v>
      </c>
      <c r="AI354" s="10" t="e">
        <v>#VALUE!</v>
      </c>
      <c r="AJ35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54" s="11" t="s">
        <v>65</v>
      </c>
      <c r="AL354" s="10" t="s">
        <v>62</v>
      </c>
    </row>
    <row r="355" spans="1:38" ht="409.5" x14ac:dyDescent="0.75">
      <c r="A355" s="7">
        <f t="shared" si="5"/>
        <v>349</v>
      </c>
      <c r="B355" s="19" t="s">
        <v>49</v>
      </c>
      <c r="C355" s="10" t="s">
        <v>831</v>
      </c>
      <c r="D355" s="18" t="e">
        <v>#VALUE!</v>
      </c>
      <c r="E355" s="18" t="str">
        <f>+IF(OR(Tabla233[[#This Row],[Área/Dependencia]]="Subdirección de Sistemas Integrados",Tabla233[[#This Row],[Área/Dependencia]]="Subdirección de Recursos Tecnológicos"),"X","")</f>
        <v/>
      </c>
      <c r="F355" s="18" t="e">
        <f>+CONCATENATE(Tabla233[[#This Row],[Tipo de Proceso]],Tabla233[[#This Row],[Columna4]])</f>
        <v>#VALUE!</v>
      </c>
      <c r="G355" s="10" t="s">
        <v>832</v>
      </c>
      <c r="H355" s="10" t="s">
        <v>833</v>
      </c>
      <c r="I355" s="10" t="s">
        <v>53</v>
      </c>
      <c r="J355" s="10" t="s">
        <v>847</v>
      </c>
      <c r="K355" s="10"/>
      <c r="L355" s="10"/>
      <c r="M355" s="10" t="s">
        <v>55</v>
      </c>
      <c r="N355" s="20" t="s">
        <v>848</v>
      </c>
      <c r="O355" s="11" t="s">
        <v>65</v>
      </c>
      <c r="P355" s="10" t="s">
        <v>84</v>
      </c>
      <c r="Q355" s="10" t="s">
        <v>76</v>
      </c>
      <c r="R355" s="10" t="e">
        <v>#REF!</v>
      </c>
      <c r="S355" s="10" t="s">
        <v>61</v>
      </c>
      <c r="T355" s="10" t="s">
        <v>62</v>
      </c>
      <c r="U355" s="10" t="s">
        <v>77</v>
      </c>
      <c r="V355" s="11" t="s">
        <v>64</v>
      </c>
      <c r="W355" s="11" t="s">
        <v>65</v>
      </c>
      <c r="X355" s="11" t="s">
        <v>65</v>
      </c>
      <c r="Y355" s="10" t="s">
        <v>128</v>
      </c>
      <c r="Z355" s="10" t="s">
        <v>836</v>
      </c>
      <c r="AA355" s="10" t="s">
        <v>62</v>
      </c>
      <c r="AB355" s="10" t="s">
        <v>73</v>
      </c>
      <c r="AC355" s="13">
        <v>1</v>
      </c>
      <c r="AD355" s="13" t="e">
        <v>#DIV/0!</v>
      </c>
      <c r="AE355" s="13">
        <v>3</v>
      </c>
      <c r="AF355" s="13" t="e">
        <v>#DIV/0!</v>
      </c>
      <c r="AG355" s="13">
        <v>1</v>
      </c>
      <c r="AH355" s="10" t="s">
        <v>70</v>
      </c>
      <c r="AI355" s="10" t="e">
        <v>#VALUE!</v>
      </c>
      <c r="AJ35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55" s="11" t="s">
        <v>65</v>
      </c>
      <c r="AL355" s="10" t="s">
        <v>62</v>
      </c>
    </row>
    <row r="356" spans="1:38" ht="409.5" x14ac:dyDescent="0.75">
      <c r="A356" s="7">
        <f t="shared" si="5"/>
        <v>350</v>
      </c>
      <c r="B356" s="19" t="s">
        <v>49</v>
      </c>
      <c r="C356" s="10" t="s">
        <v>831</v>
      </c>
      <c r="D356" s="18" t="e">
        <v>#VALUE!</v>
      </c>
      <c r="E356" s="18" t="str">
        <f>+IF(OR(Tabla233[[#This Row],[Área/Dependencia]]="Subdirección de Sistemas Integrados",Tabla233[[#This Row],[Área/Dependencia]]="Subdirección de Recursos Tecnológicos"),"X","")</f>
        <v/>
      </c>
      <c r="F356" s="18" t="e">
        <f>+CONCATENATE(Tabla233[[#This Row],[Tipo de Proceso]],Tabla233[[#This Row],[Columna4]])</f>
        <v>#VALUE!</v>
      </c>
      <c r="G356" s="10" t="s">
        <v>832</v>
      </c>
      <c r="H356" s="10" t="s">
        <v>833</v>
      </c>
      <c r="I356" s="10" t="s">
        <v>53</v>
      </c>
      <c r="J356" s="10" t="s">
        <v>849</v>
      </c>
      <c r="K356" s="10"/>
      <c r="L356" s="10"/>
      <c r="M356" s="10" t="s">
        <v>55</v>
      </c>
      <c r="N356" s="20" t="s">
        <v>850</v>
      </c>
      <c r="O356" s="11" t="s">
        <v>65</v>
      </c>
      <c r="P356" s="10" t="s">
        <v>84</v>
      </c>
      <c r="Q356" s="10" t="s">
        <v>76</v>
      </c>
      <c r="R356" s="10" t="e">
        <v>#REF!</v>
      </c>
      <c r="S356" s="10" t="s">
        <v>61</v>
      </c>
      <c r="T356" s="10" t="s">
        <v>62</v>
      </c>
      <c r="U356" s="10" t="s">
        <v>77</v>
      </c>
      <c r="V356" s="11" t="s">
        <v>64</v>
      </c>
      <c r="W356" s="11" t="s">
        <v>65</v>
      </c>
      <c r="X356" s="11" t="s">
        <v>65</v>
      </c>
      <c r="Y356" s="10" t="s">
        <v>128</v>
      </c>
      <c r="Z356" s="10" t="s">
        <v>836</v>
      </c>
      <c r="AA356" s="10" t="s">
        <v>62</v>
      </c>
      <c r="AB356" s="10" t="s">
        <v>73</v>
      </c>
      <c r="AC356" s="13">
        <v>1</v>
      </c>
      <c r="AD356" s="13" t="e">
        <v>#DIV/0!</v>
      </c>
      <c r="AE356" s="13">
        <v>3</v>
      </c>
      <c r="AF356" s="13" t="e">
        <v>#DIV/0!</v>
      </c>
      <c r="AG356" s="13">
        <v>1</v>
      </c>
      <c r="AH356" s="10" t="s">
        <v>70</v>
      </c>
      <c r="AI356" s="10" t="e">
        <v>#VALUE!</v>
      </c>
      <c r="AJ35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56" s="11" t="s">
        <v>65</v>
      </c>
      <c r="AL356" s="10" t="s">
        <v>62</v>
      </c>
    </row>
    <row r="357" spans="1:38" ht="409.5" x14ac:dyDescent="0.75">
      <c r="A357" s="7">
        <f t="shared" si="5"/>
        <v>351</v>
      </c>
      <c r="B357" s="19" t="s">
        <v>49</v>
      </c>
      <c r="C357" s="10" t="s">
        <v>831</v>
      </c>
      <c r="D357" s="18" t="e">
        <v>#VALUE!</v>
      </c>
      <c r="E357" s="18" t="str">
        <f>+IF(OR(Tabla233[[#This Row],[Área/Dependencia]]="Subdirección de Sistemas Integrados",Tabla233[[#This Row],[Área/Dependencia]]="Subdirección de Recursos Tecnológicos"),"X","")</f>
        <v/>
      </c>
      <c r="F357" s="18" t="e">
        <f>+CONCATENATE(Tabla233[[#This Row],[Tipo de Proceso]],Tabla233[[#This Row],[Columna4]])</f>
        <v>#VALUE!</v>
      </c>
      <c r="G357" s="10" t="s">
        <v>832</v>
      </c>
      <c r="H357" s="10" t="s">
        <v>833</v>
      </c>
      <c r="I357" s="10" t="s">
        <v>53</v>
      </c>
      <c r="J357" s="10" t="s">
        <v>851</v>
      </c>
      <c r="K357" s="10"/>
      <c r="L357" s="10"/>
      <c r="M357" s="10" t="s">
        <v>55</v>
      </c>
      <c r="N357" s="20" t="s">
        <v>852</v>
      </c>
      <c r="O357" s="11" t="s">
        <v>58</v>
      </c>
      <c r="P357" s="10" t="s">
        <v>59</v>
      </c>
      <c r="Q357" s="10" t="s">
        <v>76</v>
      </c>
      <c r="R357" s="10" t="e">
        <v>#REF!</v>
      </c>
      <c r="S357" s="10" t="s">
        <v>61</v>
      </c>
      <c r="T357" s="10" t="s">
        <v>62</v>
      </c>
      <c r="U357" s="10" t="s">
        <v>77</v>
      </c>
      <c r="V357" s="11" t="s">
        <v>64</v>
      </c>
      <c r="W357" s="11" t="s">
        <v>65</v>
      </c>
      <c r="X357" s="11" t="s">
        <v>65</v>
      </c>
      <c r="Y357" s="10" t="s">
        <v>128</v>
      </c>
      <c r="Z357" s="10" t="s">
        <v>836</v>
      </c>
      <c r="AA357" s="10" t="s">
        <v>62</v>
      </c>
      <c r="AB357" s="10" t="s">
        <v>73</v>
      </c>
      <c r="AC357" s="13">
        <v>1</v>
      </c>
      <c r="AD357" s="13" t="e">
        <v>#DIV/0!</v>
      </c>
      <c r="AE357" s="13">
        <v>3</v>
      </c>
      <c r="AF357" s="13" t="e">
        <v>#DIV/0!</v>
      </c>
      <c r="AG357" s="13">
        <v>1</v>
      </c>
      <c r="AH357" s="10" t="s">
        <v>70</v>
      </c>
      <c r="AI357" s="10" t="e">
        <v>#VALUE!</v>
      </c>
      <c r="AJ35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57" s="11" t="s">
        <v>65</v>
      </c>
      <c r="AL357" s="10" t="s">
        <v>62</v>
      </c>
    </row>
    <row r="358" spans="1:38" ht="409.5" x14ac:dyDescent="0.75">
      <c r="A358" s="7">
        <f t="shared" si="5"/>
        <v>352</v>
      </c>
      <c r="B358" s="19" t="s">
        <v>49</v>
      </c>
      <c r="C358" s="10" t="s">
        <v>831</v>
      </c>
      <c r="D358" s="18" t="e">
        <v>#VALUE!</v>
      </c>
      <c r="E358" s="18" t="str">
        <f>+IF(OR(Tabla233[[#This Row],[Área/Dependencia]]="Subdirección de Sistemas Integrados",Tabla233[[#This Row],[Área/Dependencia]]="Subdirección de Recursos Tecnológicos"),"X","")</f>
        <v/>
      </c>
      <c r="F358" s="18" t="e">
        <f>+CONCATENATE(Tabla233[[#This Row],[Tipo de Proceso]],Tabla233[[#This Row],[Columna4]])</f>
        <v>#VALUE!</v>
      </c>
      <c r="G358" s="10" t="s">
        <v>832</v>
      </c>
      <c r="H358" s="10" t="s">
        <v>833</v>
      </c>
      <c r="I358" s="10" t="s">
        <v>53</v>
      </c>
      <c r="J358" s="10" t="s">
        <v>853</v>
      </c>
      <c r="K358" s="10"/>
      <c r="L358" s="10"/>
      <c r="M358" s="10" t="s">
        <v>55</v>
      </c>
      <c r="N358" s="20" t="s">
        <v>854</v>
      </c>
      <c r="O358" s="11" t="s">
        <v>65</v>
      </c>
      <c r="P358" s="10" t="s">
        <v>84</v>
      </c>
      <c r="Q358" s="10" t="s">
        <v>76</v>
      </c>
      <c r="R358" s="10" t="e">
        <v>#REF!</v>
      </c>
      <c r="S358" s="10" t="s">
        <v>61</v>
      </c>
      <c r="T358" s="10" t="s">
        <v>62</v>
      </c>
      <c r="U358" s="10" t="s">
        <v>77</v>
      </c>
      <c r="V358" s="11" t="s">
        <v>64</v>
      </c>
      <c r="W358" s="11" t="s">
        <v>65</v>
      </c>
      <c r="X358" s="11" t="s">
        <v>65</v>
      </c>
      <c r="Y358" s="10" t="s">
        <v>128</v>
      </c>
      <c r="Z358" s="10" t="s">
        <v>836</v>
      </c>
      <c r="AA358" s="10" t="s">
        <v>62</v>
      </c>
      <c r="AB358" s="10" t="s">
        <v>73</v>
      </c>
      <c r="AC358" s="13">
        <v>1</v>
      </c>
      <c r="AD358" s="13">
        <v>3</v>
      </c>
      <c r="AE358" s="13">
        <v>3</v>
      </c>
      <c r="AF358" s="13" t="e">
        <v>#DIV/0!</v>
      </c>
      <c r="AG358" s="13">
        <v>1</v>
      </c>
      <c r="AH358" s="10" t="s">
        <v>70</v>
      </c>
      <c r="AI358" s="10" t="e">
        <v>#VALUE!</v>
      </c>
      <c r="AJ35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58" s="11" t="s">
        <v>65</v>
      </c>
      <c r="AL358" s="10" t="s">
        <v>62</v>
      </c>
    </row>
    <row r="359" spans="1:38" ht="409.5" x14ac:dyDescent="0.75">
      <c r="A359" s="7">
        <f t="shared" si="5"/>
        <v>353</v>
      </c>
      <c r="B359" s="19" t="s">
        <v>49</v>
      </c>
      <c r="C359" s="10" t="s">
        <v>831</v>
      </c>
      <c r="D359" s="18" t="e">
        <v>#VALUE!</v>
      </c>
      <c r="E359" s="18" t="str">
        <f>+IF(OR(Tabla233[[#This Row],[Área/Dependencia]]="Subdirección de Sistemas Integrados",Tabla233[[#This Row],[Área/Dependencia]]="Subdirección de Recursos Tecnológicos"),"X","")</f>
        <v/>
      </c>
      <c r="F359" s="18" t="e">
        <f>+CONCATENATE(Tabla233[[#This Row],[Tipo de Proceso]],Tabla233[[#This Row],[Columna4]])</f>
        <v>#VALUE!</v>
      </c>
      <c r="G359" s="10" t="s">
        <v>832</v>
      </c>
      <c r="H359" s="10" t="s">
        <v>833</v>
      </c>
      <c r="I359" s="10" t="s">
        <v>53</v>
      </c>
      <c r="J359" s="10" t="s">
        <v>855</v>
      </c>
      <c r="K359" s="10"/>
      <c r="L359" s="10"/>
      <c r="M359" s="10" t="s">
        <v>55</v>
      </c>
      <c r="N359" s="20" t="s">
        <v>856</v>
      </c>
      <c r="O359" s="11" t="s">
        <v>58</v>
      </c>
      <c r="P359" s="10" t="s">
        <v>100</v>
      </c>
      <c r="Q359" s="10" t="s">
        <v>60</v>
      </c>
      <c r="R359" s="10" t="e">
        <v>#REF!</v>
      </c>
      <c r="S359" s="10" t="s">
        <v>61</v>
      </c>
      <c r="T359" s="10" t="s">
        <v>62</v>
      </c>
      <c r="U359" s="10" t="s">
        <v>63</v>
      </c>
      <c r="V359" s="11" t="s">
        <v>64</v>
      </c>
      <c r="W359" s="11" t="s">
        <v>65</v>
      </c>
      <c r="X359" s="11" t="s">
        <v>65</v>
      </c>
      <c r="Y359" s="10" t="s">
        <v>128</v>
      </c>
      <c r="Z359" s="10" t="s">
        <v>836</v>
      </c>
      <c r="AA359" s="10" t="s">
        <v>62</v>
      </c>
      <c r="AB359" s="10" t="s">
        <v>73</v>
      </c>
      <c r="AC359" s="13">
        <v>1</v>
      </c>
      <c r="AD359" s="13" t="e">
        <v>#DIV/0!</v>
      </c>
      <c r="AE359" s="13">
        <v>3</v>
      </c>
      <c r="AF359" s="13" t="e">
        <v>#DIV/0!</v>
      </c>
      <c r="AG359" s="13">
        <v>2</v>
      </c>
      <c r="AH359" s="10" t="s">
        <v>70</v>
      </c>
      <c r="AI359" s="10" t="e">
        <v>#VALUE!</v>
      </c>
      <c r="AJ35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59" s="11" t="s">
        <v>65</v>
      </c>
      <c r="AL359" s="10" t="s">
        <v>62</v>
      </c>
    </row>
    <row r="360" spans="1:38" ht="409.5" x14ac:dyDescent="0.75">
      <c r="A360" s="7">
        <f t="shared" si="5"/>
        <v>354</v>
      </c>
      <c r="B360" s="19" t="s">
        <v>49</v>
      </c>
      <c r="C360" s="10" t="s">
        <v>831</v>
      </c>
      <c r="D360" s="18" t="e">
        <v>#VALUE!</v>
      </c>
      <c r="E360" s="18" t="str">
        <f>+IF(OR(Tabla233[[#This Row],[Área/Dependencia]]="Subdirección de Sistemas Integrados",Tabla233[[#This Row],[Área/Dependencia]]="Subdirección de Recursos Tecnológicos"),"X","")</f>
        <v/>
      </c>
      <c r="F360" s="18" t="e">
        <f>+CONCATENATE(Tabla233[[#This Row],[Tipo de Proceso]],Tabla233[[#This Row],[Columna4]])</f>
        <v>#VALUE!</v>
      </c>
      <c r="G360" s="10" t="s">
        <v>832</v>
      </c>
      <c r="H360" s="10" t="s">
        <v>833</v>
      </c>
      <c r="I360" s="10" t="s">
        <v>53</v>
      </c>
      <c r="J360" s="10" t="s">
        <v>857</v>
      </c>
      <c r="K360" s="10"/>
      <c r="L360" s="10"/>
      <c r="M360" s="10" t="s">
        <v>55</v>
      </c>
      <c r="N360" s="20" t="s">
        <v>858</v>
      </c>
      <c r="O360" s="11" t="s">
        <v>58</v>
      </c>
      <c r="P360" s="10" t="s">
        <v>100</v>
      </c>
      <c r="Q360" s="10" t="s">
        <v>60</v>
      </c>
      <c r="R360" s="10" t="e">
        <v>#REF!</v>
      </c>
      <c r="S360" s="10" t="s">
        <v>61</v>
      </c>
      <c r="T360" s="10" t="s">
        <v>62</v>
      </c>
      <c r="U360" s="10" t="s">
        <v>63</v>
      </c>
      <c r="V360" s="11" t="s">
        <v>64</v>
      </c>
      <c r="W360" s="11" t="s">
        <v>65</v>
      </c>
      <c r="X360" s="11" t="s">
        <v>65</v>
      </c>
      <c r="Y360" s="10" t="s">
        <v>128</v>
      </c>
      <c r="Z360" s="10" t="s">
        <v>836</v>
      </c>
      <c r="AA360" s="10" t="s">
        <v>62</v>
      </c>
      <c r="AB360" s="10" t="s">
        <v>73</v>
      </c>
      <c r="AC360" s="13">
        <v>1</v>
      </c>
      <c r="AD360" s="13" t="e">
        <v>#DIV/0!</v>
      </c>
      <c r="AE360" s="13">
        <v>3</v>
      </c>
      <c r="AF360" s="13" t="e">
        <v>#DIV/0!</v>
      </c>
      <c r="AG360" s="13">
        <v>2</v>
      </c>
      <c r="AH360" s="10" t="s">
        <v>70</v>
      </c>
      <c r="AI360" s="10" t="e">
        <v>#VALUE!</v>
      </c>
      <c r="AJ36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60" s="11" t="s">
        <v>65</v>
      </c>
      <c r="AL360" s="10" t="s">
        <v>62</v>
      </c>
    </row>
    <row r="361" spans="1:38" ht="409.5" x14ac:dyDescent="0.75">
      <c r="A361" s="7">
        <f t="shared" si="5"/>
        <v>355</v>
      </c>
      <c r="B361" s="19" t="s">
        <v>49</v>
      </c>
      <c r="C361" s="10" t="s">
        <v>831</v>
      </c>
      <c r="D361" s="18" t="e">
        <v>#VALUE!</v>
      </c>
      <c r="E361" s="18" t="str">
        <f>+IF(OR(Tabla233[[#This Row],[Área/Dependencia]]="Subdirección de Sistemas Integrados",Tabla233[[#This Row],[Área/Dependencia]]="Subdirección de Recursos Tecnológicos"),"X","")</f>
        <v/>
      </c>
      <c r="F361" s="18" t="e">
        <f>+CONCATENATE(Tabla233[[#This Row],[Tipo de Proceso]],Tabla233[[#This Row],[Columna4]])</f>
        <v>#VALUE!</v>
      </c>
      <c r="G361" s="10" t="s">
        <v>832</v>
      </c>
      <c r="H361" s="10" t="s">
        <v>833</v>
      </c>
      <c r="I361" s="10" t="s">
        <v>53</v>
      </c>
      <c r="J361" s="10" t="s">
        <v>859</v>
      </c>
      <c r="K361" s="10"/>
      <c r="L361" s="10"/>
      <c r="M361" s="10" t="s">
        <v>55</v>
      </c>
      <c r="N361" s="20" t="s">
        <v>860</v>
      </c>
      <c r="O361" s="11" t="s">
        <v>58</v>
      </c>
      <c r="P361" s="10" t="s">
        <v>100</v>
      </c>
      <c r="Q361" s="10" t="s">
        <v>60</v>
      </c>
      <c r="R361" s="10" t="e">
        <v>#REF!</v>
      </c>
      <c r="S361" s="10" t="s">
        <v>61</v>
      </c>
      <c r="T361" s="10" t="s">
        <v>62</v>
      </c>
      <c r="U361" s="10" t="s">
        <v>63</v>
      </c>
      <c r="V361" s="11" t="s">
        <v>64</v>
      </c>
      <c r="W361" s="11" t="s">
        <v>65</v>
      </c>
      <c r="X361" s="11" t="s">
        <v>65</v>
      </c>
      <c r="Y361" s="10" t="s">
        <v>128</v>
      </c>
      <c r="Z361" s="10" t="s">
        <v>836</v>
      </c>
      <c r="AA361" s="10" t="s">
        <v>62</v>
      </c>
      <c r="AB361" s="10" t="s">
        <v>73</v>
      </c>
      <c r="AC361" s="13">
        <v>1</v>
      </c>
      <c r="AD361" s="13" t="e">
        <v>#DIV/0!</v>
      </c>
      <c r="AE361" s="13">
        <v>3</v>
      </c>
      <c r="AF361" s="13" t="e">
        <v>#DIV/0!</v>
      </c>
      <c r="AG361" s="13">
        <v>2</v>
      </c>
      <c r="AH361" s="10" t="s">
        <v>70</v>
      </c>
      <c r="AI361" s="10" t="e">
        <v>#VALUE!</v>
      </c>
      <c r="AJ36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61" s="11" t="s">
        <v>65</v>
      </c>
      <c r="AL361" s="10" t="s">
        <v>62</v>
      </c>
    </row>
    <row r="362" spans="1:38" ht="409.5" x14ac:dyDescent="0.75">
      <c r="A362" s="7">
        <f t="shared" si="5"/>
        <v>356</v>
      </c>
      <c r="B362" s="19" t="s">
        <v>49</v>
      </c>
      <c r="C362" s="10" t="s">
        <v>831</v>
      </c>
      <c r="D362" s="18" t="e">
        <v>#VALUE!</v>
      </c>
      <c r="E362" s="18" t="str">
        <f>+IF(OR(Tabla233[[#This Row],[Área/Dependencia]]="Subdirección de Sistemas Integrados",Tabla233[[#This Row],[Área/Dependencia]]="Subdirección de Recursos Tecnológicos"),"X","")</f>
        <v/>
      </c>
      <c r="F362" s="18" t="e">
        <f>+CONCATENATE(Tabla233[[#This Row],[Tipo de Proceso]],Tabla233[[#This Row],[Columna4]])</f>
        <v>#VALUE!</v>
      </c>
      <c r="G362" s="10" t="s">
        <v>832</v>
      </c>
      <c r="H362" s="10" t="s">
        <v>833</v>
      </c>
      <c r="I362" s="10" t="s">
        <v>53</v>
      </c>
      <c r="J362" s="10" t="s">
        <v>861</v>
      </c>
      <c r="K362" s="10"/>
      <c r="L362" s="10"/>
      <c r="M362" s="10" t="s">
        <v>55</v>
      </c>
      <c r="N362" s="20" t="s">
        <v>862</v>
      </c>
      <c r="O362" s="11" t="s">
        <v>58</v>
      </c>
      <c r="P362" s="10" t="s">
        <v>100</v>
      </c>
      <c r="Q362" s="10" t="s">
        <v>60</v>
      </c>
      <c r="R362" s="10" t="e">
        <v>#REF!</v>
      </c>
      <c r="S362" s="10" t="s">
        <v>61</v>
      </c>
      <c r="T362" s="10" t="s">
        <v>62</v>
      </c>
      <c r="U362" s="10" t="s">
        <v>63</v>
      </c>
      <c r="V362" s="11" t="s">
        <v>64</v>
      </c>
      <c r="W362" s="11" t="s">
        <v>65</v>
      </c>
      <c r="X362" s="11" t="s">
        <v>65</v>
      </c>
      <c r="Y362" s="10" t="s">
        <v>128</v>
      </c>
      <c r="Z362" s="10" t="s">
        <v>836</v>
      </c>
      <c r="AA362" s="10" t="s">
        <v>62</v>
      </c>
      <c r="AB362" s="10" t="s">
        <v>73</v>
      </c>
      <c r="AC362" s="13">
        <v>1</v>
      </c>
      <c r="AD362" s="13" t="e">
        <v>#DIV/0!</v>
      </c>
      <c r="AE362" s="13">
        <v>3</v>
      </c>
      <c r="AF362" s="13" t="e">
        <v>#DIV/0!</v>
      </c>
      <c r="AG362" s="13">
        <v>2</v>
      </c>
      <c r="AH362" s="10" t="s">
        <v>70</v>
      </c>
      <c r="AI362" s="10" t="e">
        <v>#VALUE!</v>
      </c>
      <c r="AJ36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62" s="11" t="s">
        <v>65</v>
      </c>
      <c r="AL362" s="10" t="s">
        <v>62</v>
      </c>
    </row>
    <row r="363" spans="1:38" ht="409.5" x14ac:dyDescent="0.75">
      <c r="A363" s="7">
        <f t="shared" si="5"/>
        <v>357</v>
      </c>
      <c r="B363" s="19" t="s">
        <v>49</v>
      </c>
      <c r="C363" s="10" t="s">
        <v>831</v>
      </c>
      <c r="D363" s="18" t="e">
        <v>#VALUE!</v>
      </c>
      <c r="E363" s="18" t="str">
        <f>+IF(OR(Tabla233[[#This Row],[Área/Dependencia]]="Subdirección de Sistemas Integrados",Tabla233[[#This Row],[Área/Dependencia]]="Subdirección de Recursos Tecnológicos"),"X","")</f>
        <v/>
      </c>
      <c r="F363" s="18" t="e">
        <f>+CONCATENATE(Tabla233[[#This Row],[Tipo de Proceso]],Tabla233[[#This Row],[Columna4]])</f>
        <v>#VALUE!</v>
      </c>
      <c r="G363" s="10" t="s">
        <v>832</v>
      </c>
      <c r="H363" s="10" t="s">
        <v>833</v>
      </c>
      <c r="I363" s="10" t="s">
        <v>53</v>
      </c>
      <c r="J363" s="10" t="s">
        <v>863</v>
      </c>
      <c r="K363" s="10"/>
      <c r="L363" s="10"/>
      <c r="M363" s="10" t="s">
        <v>55</v>
      </c>
      <c r="N363" s="20" t="s">
        <v>864</v>
      </c>
      <c r="O363" s="11" t="s">
        <v>58</v>
      </c>
      <c r="P363" s="10" t="s">
        <v>100</v>
      </c>
      <c r="Q363" s="10" t="s">
        <v>60</v>
      </c>
      <c r="R363" s="10" t="e">
        <v>#REF!</v>
      </c>
      <c r="S363" s="10" t="s">
        <v>61</v>
      </c>
      <c r="T363" s="10" t="s">
        <v>62</v>
      </c>
      <c r="U363" s="10" t="s">
        <v>63</v>
      </c>
      <c r="V363" s="11" t="s">
        <v>64</v>
      </c>
      <c r="W363" s="11" t="s">
        <v>65</v>
      </c>
      <c r="X363" s="11" t="s">
        <v>65</v>
      </c>
      <c r="Y363" s="10" t="s">
        <v>128</v>
      </c>
      <c r="Z363" s="10" t="s">
        <v>836</v>
      </c>
      <c r="AA363" s="10" t="s">
        <v>62</v>
      </c>
      <c r="AB363" s="10" t="s">
        <v>73</v>
      </c>
      <c r="AC363" s="13">
        <v>1</v>
      </c>
      <c r="AD363" s="13" t="e">
        <v>#DIV/0!</v>
      </c>
      <c r="AE363" s="13">
        <v>3</v>
      </c>
      <c r="AF363" s="13" t="e">
        <v>#DIV/0!</v>
      </c>
      <c r="AG363" s="13">
        <v>2</v>
      </c>
      <c r="AH363" s="10" t="s">
        <v>70</v>
      </c>
      <c r="AI363" s="10" t="e">
        <v>#VALUE!</v>
      </c>
      <c r="AJ36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63" s="11" t="s">
        <v>65</v>
      </c>
      <c r="AL363" s="10" t="s">
        <v>62</v>
      </c>
    </row>
    <row r="364" spans="1:38" ht="409.5" x14ac:dyDescent="0.75">
      <c r="A364" s="7">
        <f t="shared" si="5"/>
        <v>358</v>
      </c>
      <c r="B364" s="19" t="s">
        <v>49</v>
      </c>
      <c r="C364" s="10" t="s">
        <v>831</v>
      </c>
      <c r="D364" s="18" t="e">
        <v>#VALUE!</v>
      </c>
      <c r="E364" s="18" t="str">
        <f>+IF(OR(Tabla233[[#This Row],[Área/Dependencia]]="Subdirección de Sistemas Integrados",Tabla233[[#This Row],[Área/Dependencia]]="Subdirección de Recursos Tecnológicos"),"X","")</f>
        <v/>
      </c>
      <c r="F364" s="18" t="e">
        <f>+CONCATENATE(Tabla233[[#This Row],[Tipo de Proceso]],Tabla233[[#This Row],[Columna4]])</f>
        <v>#VALUE!</v>
      </c>
      <c r="G364" s="10" t="s">
        <v>832</v>
      </c>
      <c r="H364" s="10" t="s">
        <v>833</v>
      </c>
      <c r="I364" s="10" t="s">
        <v>53</v>
      </c>
      <c r="J364" s="10" t="s">
        <v>865</v>
      </c>
      <c r="K364" s="10"/>
      <c r="L364" s="10"/>
      <c r="M364" s="10" t="s">
        <v>55</v>
      </c>
      <c r="N364" s="20" t="s">
        <v>866</v>
      </c>
      <c r="O364" s="11" t="s">
        <v>58</v>
      </c>
      <c r="P364" s="10" t="s">
        <v>100</v>
      </c>
      <c r="Q364" s="10" t="s">
        <v>60</v>
      </c>
      <c r="R364" s="10" t="e">
        <v>#REF!</v>
      </c>
      <c r="S364" s="10" t="s">
        <v>61</v>
      </c>
      <c r="T364" s="10" t="s">
        <v>62</v>
      </c>
      <c r="U364" s="10" t="s">
        <v>63</v>
      </c>
      <c r="V364" s="11" t="s">
        <v>64</v>
      </c>
      <c r="W364" s="11" t="s">
        <v>65</v>
      </c>
      <c r="X364" s="11" t="s">
        <v>65</v>
      </c>
      <c r="Y364" s="10" t="s">
        <v>128</v>
      </c>
      <c r="Z364" s="10" t="s">
        <v>836</v>
      </c>
      <c r="AA364" s="10" t="s">
        <v>62</v>
      </c>
      <c r="AB364" s="10" t="s">
        <v>73</v>
      </c>
      <c r="AC364" s="13">
        <v>1</v>
      </c>
      <c r="AD364" s="13" t="e">
        <v>#DIV/0!</v>
      </c>
      <c r="AE364" s="13">
        <v>3</v>
      </c>
      <c r="AF364" s="13" t="e">
        <v>#DIV/0!</v>
      </c>
      <c r="AG364" s="13">
        <v>2</v>
      </c>
      <c r="AH364" s="10" t="s">
        <v>70</v>
      </c>
      <c r="AI364" s="10" t="e">
        <v>#VALUE!</v>
      </c>
      <c r="AJ36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64" s="11" t="s">
        <v>65</v>
      </c>
      <c r="AL364" s="10" t="s">
        <v>62</v>
      </c>
    </row>
    <row r="365" spans="1:38" ht="409.5" x14ac:dyDescent="0.75">
      <c r="A365" s="7">
        <f t="shared" si="5"/>
        <v>359</v>
      </c>
      <c r="B365" s="19" t="s">
        <v>49</v>
      </c>
      <c r="C365" s="10" t="s">
        <v>831</v>
      </c>
      <c r="D365" s="18" t="e">
        <v>#VALUE!</v>
      </c>
      <c r="E365" s="18" t="str">
        <f>+IF(OR(Tabla233[[#This Row],[Área/Dependencia]]="Subdirección de Sistemas Integrados",Tabla233[[#This Row],[Área/Dependencia]]="Subdirección de Recursos Tecnológicos"),"X","")</f>
        <v/>
      </c>
      <c r="F365" s="18" t="e">
        <f>+CONCATENATE(Tabla233[[#This Row],[Tipo de Proceso]],Tabla233[[#This Row],[Columna4]])</f>
        <v>#VALUE!</v>
      </c>
      <c r="G365" s="10" t="s">
        <v>832</v>
      </c>
      <c r="H365" s="10" t="s">
        <v>833</v>
      </c>
      <c r="I365" s="10" t="s">
        <v>53</v>
      </c>
      <c r="J365" s="10" t="s">
        <v>867</v>
      </c>
      <c r="K365" s="10"/>
      <c r="L365" s="10"/>
      <c r="M365" s="10" t="s">
        <v>55</v>
      </c>
      <c r="N365" s="20" t="s">
        <v>868</v>
      </c>
      <c r="O365" s="11" t="s">
        <v>58</v>
      </c>
      <c r="P365" s="10" t="s">
        <v>611</v>
      </c>
      <c r="Q365" s="10" t="s">
        <v>60</v>
      </c>
      <c r="R365" s="10" t="e">
        <v>#REF!</v>
      </c>
      <c r="S365" s="10" t="s">
        <v>58</v>
      </c>
      <c r="T365" s="10" t="s">
        <v>869</v>
      </c>
      <c r="U365" s="10" t="s">
        <v>148</v>
      </c>
      <c r="V365" s="11" t="s">
        <v>64</v>
      </c>
      <c r="W365" s="11" t="s">
        <v>65</v>
      </c>
      <c r="X365" s="11" t="s">
        <v>65</v>
      </c>
      <c r="Y365" s="10" t="s">
        <v>128</v>
      </c>
      <c r="Z365" s="10" t="s">
        <v>836</v>
      </c>
      <c r="AA365" s="10" t="s">
        <v>62</v>
      </c>
      <c r="AB365" s="10" t="s">
        <v>73</v>
      </c>
      <c r="AC365" s="13">
        <v>1</v>
      </c>
      <c r="AD365" s="13" t="e">
        <v>#DIV/0!</v>
      </c>
      <c r="AE365" s="13">
        <v>2</v>
      </c>
      <c r="AF365" s="13" t="e">
        <v>#DIV/0!</v>
      </c>
      <c r="AG365" s="13">
        <v>3</v>
      </c>
      <c r="AH365" s="10" t="s">
        <v>70</v>
      </c>
      <c r="AI365" s="10" t="e">
        <v>#VALUE!</v>
      </c>
      <c r="AJ36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65" s="11" t="s">
        <v>65</v>
      </c>
      <c r="AL365" s="10" t="s">
        <v>62</v>
      </c>
    </row>
    <row r="366" spans="1:38" ht="409.5" x14ac:dyDescent="0.75">
      <c r="A366" s="7">
        <f t="shared" si="5"/>
        <v>360</v>
      </c>
      <c r="B366" s="19" t="s">
        <v>49</v>
      </c>
      <c r="C366" s="10" t="s">
        <v>831</v>
      </c>
      <c r="D366" s="18" t="e">
        <v>#VALUE!</v>
      </c>
      <c r="E366" s="18" t="str">
        <f>+IF(OR(Tabla233[[#This Row],[Área/Dependencia]]="Subdirección de Sistemas Integrados",Tabla233[[#This Row],[Área/Dependencia]]="Subdirección de Recursos Tecnológicos"),"X","")</f>
        <v/>
      </c>
      <c r="F366" s="18" t="e">
        <f>+CONCATENATE(Tabla233[[#This Row],[Tipo de Proceso]],Tabla233[[#This Row],[Columna4]])</f>
        <v>#VALUE!</v>
      </c>
      <c r="G366" s="10" t="s">
        <v>832</v>
      </c>
      <c r="H366" s="10" t="s">
        <v>833</v>
      </c>
      <c r="I366" s="10" t="s">
        <v>53</v>
      </c>
      <c r="J366" s="10" t="s">
        <v>742</v>
      </c>
      <c r="K366" s="10"/>
      <c r="L366" s="10"/>
      <c r="M366" s="10" t="s">
        <v>55</v>
      </c>
      <c r="N366" s="20" t="s">
        <v>870</v>
      </c>
      <c r="O366" s="11" t="s">
        <v>58</v>
      </c>
      <c r="P366" s="10" t="s">
        <v>100</v>
      </c>
      <c r="Q366" s="10" t="s">
        <v>60</v>
      </c>
      <c r="R366" s="10" t="e">
        <v>#REF!</v>
      </c>
      <c r="S366" s="10" t="s">
        <v>61</v>
      </c>
      <c r="T366" s="10" t="s">
        <v>62</v>
      </c>
      <c r="U366" s="10" t="s">
        <v>63</v>
      </c>
      <c r="V366" s="11" t="s">
        <v>64</v>
      </c>
      <c r="W366" s="11" t="s">
        <v>65</v>
      </c>
      <c r="X366" s="11" t="s">
        <v>65</v>
      </c>
      <c r="Y366" s="10" t="s">
        <v>128</v>
      </c>
      <c r="Z366" s="10" t="s">
        <v>836</v>
      </c>
      <c r="AA366" s="10" t="s">
        <v>62</v>
      </c>
      <c r="AB366" s="10" t="s">
        <v>73</v>
      </c>
      <c r="AC366" s="13">
        <v>2</v>
      </c>
      <c r="AD366" s="13" t="e">
        <v>#DIV/0!</v>
      </c>
      <c r="AE366" s="13">
        <v>2</v>
      </c>
      <c r="AF366" s="13" t="e">
        <v>#DIV/0!</v>
      </c>
      <c r="AG366" s="13">
        <v>2</v>
      </c>
      <c r="AH366" s="10" t="s">
        <v>70</v>
      </c>
      <c r="AI366" s="10" t="e">
        <v>#VALUE!</v>
      </c>
      <c r="AJ36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66" s="11" t="s">
        <v>65</v>
      </c>
      <c r="AL366" s="10" t="s">
        <v>62</v>
      </c>
    </row>
    <row r="367" spans="1:38" ht="409.5" x14ac:dyDescent="0.75">
      <c r="A367" s="7">
        <f t="shared" si="5"/>
        <v>361</v>
      </c>
      <c r="B367" s="19" t="s">
        <v>49</v>
      </c>
      <c r="C367" s="10" t="s">
        <v>831</v>
      </c>
      <c r="D367" s="18" t="e">
        <v>#VALUE!</v>
      </c>
      <c r="E367" s="18" t="str">
        <f>+IF(OR(Tabla233[[#This Row],[Área/Dependencia]]="Subdirección de Sistemas Integrados",Tabla233[[#This Row],[Área/Dependencia]]="Subdirección de Recursos Tecnológicos"),"X","")</f>
        <v/>
      </c>
      <c r="F367" s="18" t="e">
        <f>+CONCATENATE(Tabla233[[#This Row],[Tipo de Proceso]],Tabla233[[#This Row],[Columna4]])</f>
        <v>#VALUE!</v>
      </c>
      <c r="G367" s="10" t="s">
        <v>832</v>
      </c>
      <c r="H367" s="10" t="s">
        <v>833</v>
      </c>
      <c r="I367" s="10" t="s">
        <v>53</v>
      </c>
      <c r="J367" s="10" t="s">
        <v>871</v>
      </c>
      <c r="K367" s="10"/>
      <c r="L367" s="10"/>
      <c r="M367" s="10" t="s">
        <v>55</v>
      </c>
      <c r="N367" s="20" t="s">
        <v>872</v>
      </c>
      <c r="O367" s="11" t="s">
        <v>58</v>
      </c>
      <c r="P367" s="10" t="s">
        <v>59</v>
      </c>
      <c r="Q367" s="10" t="s">
        <v>60</v>
      </c>
      <c r="R367" s="10" t="e">
        <v>#REF!</v>
      </c>
      <c r="S367" s="10" t="s">
        <v>61</v>
      </c>
      <c r="T367" s="10" t="s">
        <v>62</v>
      </c>
      <c r="U367" s="10" t="s">
        <v>77</v>
      </c>
      <c r="V367" s="11" t="s">
        <v>64</v>
      </c>
      <c r="W367" s="11" t="s">
        <v>65</v>
      </c>
      <c r="X367" s="11" t="s">
        <v>65</v>
      </c>
      <c r="Y367" s="10" t="s">
        <v>873</v>
      </c>
      <c r="Z367" s="10" t="s">
        <v>836</v>
      </c>
      <c r="AA367" s="10" t="s">
        <v>62</v>
      </c>
      <c r="AB367" s="10" t="s">
        <v>73</v>
      </c>
      <c r="AC367" s="13">
        <v>1</v>
      </c>
      <c r="AD367" s="13" t="e">
        <v>#DIV/0!</v>
      </c>
      <c r="AE367" s="13">
        <v>3</v>
      </c>
      <c r="AF367" s="13" t="e">
        <v>#DIV/0!</v>
      </c>
      <c r="AG367" s="13">
        <v>1</v>
      </c>
      <c r="AH367" s="10" t="s">
        <v>70</v>
      </c>
      <c r="AI367" s="10" t="e">
        <v>#VALUE!</v>
      </c>
      <c r="AJ36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67" s="11" t="s">
        <v>65</v>
      </c>
      <c r="AL367" s="10" t="s">
        <v>62</v>
      </c>
    </row>
    <row r="368" spans="1:38" ht="409.5" x14ac:dyDescent="0.75">
      <c r="A368" s="7">
        <f t="shared" si="5"/>
        <v>362</v>
      </c>
      <c r="B368" s="19" t="s">
        <v>49</v>
      </c>
      <c r="C368" s="10" t="s">
        <v>831</v>
      </c>
      <c r="D368" s="18" t="e">
        <v>#VALUE!</v>
      </c>
      <c r="E368" s="18" t="str">
        <f>+IF(OR(Tabla233[[#This Row],[Área/Dependencia]]="Subdirección de Sistemas Integrados",Tabla233[[#This Row],[Área/Dependencia]]="Subdirección de Recursos Tecnológicos"),"X","")</f>
        <v/>
      </c>
      <c r="F368" s="18" t="e">
        <f>+CONCATENATE(Tabla233[[#This Row],[Tipo de Proceso]],Tabla233[[#This Row],[Columna4]])</f>
        <v>#VALUE!</v>
      </c>
      <c r="G368" s="10" t="s">
        <v>832</v>
      </c>
      <c r="H368" s="10" t="s">
        <v>833</v>
      </c>
      <c r="I368" s="10" t="s">
        <v>53</v>
      </c>
      <c r="J368" s="10" t="s">
        <v>874</v>
      </c>
      <c r="K368" s="10"/>
      <c r="L368" s="10"/>
      <c r="M368" s="10" t="s">
        <v>55</v>
      </c>
      <c r="N368" s="20" t="s">
        <v>874</v>
      </c>
      <c r="O368" s="11" t="s">
        <v>65</v>
      </c>
      <c r="P368" s="10" t="s">
        <v>84</v>
      </c>
      <c r="Q368" s="10" t="s">
        <v>76</v>
      </c>
      <c r="R368" s="10" t="e">
        <v>#REF!</v>
      </c>
      <c r="S368" s="10" t="s">
        <v>61</v>
      </c>
      <c r="T368" s="10" t="s">
        <v>62</v>
      </c>
      <c r="U368" s="10" t="s">
        <v>77</v>
      </c>
      <c r="V368" s="11" t="s">
        <v>64</v>
      </c>
      <c r="W368" s="11" t="s">
        <v>65</v>
      </c>
      <c r="X368" s="11" t="s">
        <v>65</v>
      </c>
      <c r="Y368" s="10" t="s">
        <v>128</v>
      </c>
      <c r="Z368" s="10" t="s">
        <v>836</v>
      </c>
      <c r="AA368" s="10" t="s">
        <v>62</v>
      </c>
      <c r="AB368" s="10" t="s">
        <v>73</v>
      </c>
      <c r="AC368" s="13">
        <v>1</v>
      </c>
      <c r="AD368" s="13" t="e">
        <v>#DIV/0!</v>
      </c>
      <c r="AE368" s="13">
        <v>3</v>
      </c>
      <c r="AF368" s="13" t="e">
        <v>#DIV/0!</v>
      </c>
      <c r="AG368" s="13">
        <v>1</v>
      </c>
      <c r="AH368" s="10" t="s">
        <v>70</v>
      </c>
      <c r="AI368" s="10" t="e">
        <v>#VALUE!</v>
      </c>
      <c r="AJ36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68" s="11" t="s">
        <v>65</v>
      </c>
      <c r="AL368" s="10" t="s">
        <v>62</v>
      </c>
    </row>
    <row r="369" spans="1:38" ht="409.5" x14ac:dyDescent="0.75">
      <c r="A369" s="7">
        <f t="shared" si="5"/>
        <v>363</v>
      </c>
      <c r="B369" s="19" t="s">
        <v>49</v>
      </c>
      <c r="C369" s="10" t="s">
        <v>831</v>
      </c>
      <c r="D369" s="18" t="e">
        <v>#VALUE!</v>
      </c>
      <c r="E369" s="18" t="str">
        <f>+IF(OR(Tabla233[[#This Row],[Área/Dependencia]]="Subdirección de Sistemas Integrados",Tabla233[[#This Row],[Área/Dependencia]]="Subdirección de Recursos Tecnológicos"),"X","")</f>
        <v/>
      </c>
      <c r="F369" s="18" t="e">
        <f>+CONCATENATE(Tabla233[[#This Row],[Tipo de Proceso]],Tabla233[[#This Row],[Columna4]])</f>
        <v>#VALUE!</v>
      </c>
      <c r="G369" s="10" t="s">
        <v>832</v>
      </c>
      <c r="H369" s="10" t="s">
        <v>833</v>
      </c>
      <c r="I369" s="10" t="s">
        <v>53</v>
      </c>
      <c r="J369" s="10" t="s">
        <v>875</v>
      </c>
      <c r="K369" s="10"/>
      <c r="L369" s="10"/>
      <c r="M369" s="10" t="s">
        <v>55</v>
      </c>
      <c r="N369" s="20" t="s">
        <v>875</v>
      </c>
      <c r="O369" s="11" t="s">
        <v>58</v>
      </c>
      <c r="P369" s="10" t="s">
        <v>100</v>
      </c>
      <c r="Q369" s="10" t="s">
        <v>60</v>
      </c>
      <c r="R369" s="10" t="e">
        <v>#REF!</v>
      </c>
      <c r="S369" s="10" t="s">
        <v>61</v>
      </c>
      <c r="T369" s="10" t="s">
        <v>62</v>
      </c>
      <c r="U369" s="10" t="s">
        <v>63</v>
      </c>
      <c r="V369" s="11" t="s">
        <v>64</v>
      </c>
      <c r="W369" s="11" t="s">
        <v>65</v>
      </c>
      <c r="X369" s="11" t="s">
        <v>65</v>
      </c>
      <c r="Y369" s="10" t="s">
        <v>128</v>
      </c>
      <c r="Z369" s="10" t="s">
        <v>836</v>
      </c>
      <c r="AA369" s="10" t="s">
        <v>62</v>
      </c>
      <c r="AB369" s="10" t="s">
        <v>73</v>
      </c>
      <c r="AC369" s="13">
        <v>1</v>
      </c>
      <c r="AD369" s="13" t="e">
        <v>#DIV/0!</v>
      </c>
      <c r="AE369" s="13">
        <v>3</v>
      </c>
      <c r="AF369" s="13" t="e">
        <v>#DIV/0!</v>
      </c>
      <c r="AG369" s="13">
        <v>2</v>
      </c>
      <c r="AH369" s="10" t="s">
        <v>70</v>
      </c>
      <c r="AI369" s="10" t="e">
        <v>#VALUE!</v>
      </c>
      <c r="AJ36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69" s="11" t="s">
        <v>65</v>
      </c>
      <c r="AL369" s="10" t="s">
        <v>62</v>
      </c>
    </row>
    <row r="370" spans="1:38" ht="409.5" x14ac:dyDescent="0.75">
      <c r="A370" s="7">
        <f t="shared" si="5"/>
        <v>364</v>
      </c>
      <c r="B370" s="19" t="s">
        <v>49</v>
      </c>
      <c r="C370" s="10" t="s">
        <v>831</v>
      </c>
      <c r="D370" s="18" t="e">
        <v>#VALUE!</v>
      </c>
      <c r="E370" s="18" t="str">
        <f>+IF(OR(Tabla233[[#This Row],[Área/Dependencia]]="Subdirección de Sistemas Integrados",Tabla233[[#This Row],[Área/Dependencia]]="Subdirección de Recursos Tecnológicos"),"X","")</f>
        <v/>
      </c>
      <c r="F370" s="18" t="e">
        <f>+CONCATENATE(Tabla233[[#This Row],[Tipo de Proceso]],Tabla233[[#This Row],[Columna4]])</f>
        <v>#VALUE!</v>
      </c>
      <c r="G370" s="10" t="s">
        <v>832</v>
      </c>
      <c r="H370" s="10" t="s">
        <v>833</v>
      </c>
      <c r="I370" s="10" t="s">
        <v>53</v>
      </c>
      <c r="J370" s="10" t="s">
        <v>876</v>
      </c>
      <c r="K370" s="10"/>
      <c r="L370" s="10"/>
      <c r="M370" s="10" t="s">
        <v>55</v>
      </c>
      <c r="N370" s="20" t="s">
        <v>877</v>
      </c>
      <c r="O370" s="11" t="s">
        <v>58</v>
      </c>
      <c r="P370" s="10" t="s">
        <v>59</v>
      </c>
      <c r="Q370" s="10" t="s">
        <v>76</v>
      </c>
      <c r="R370" s="10" t="e">
        <v>#REF!</v>
      </c>
      <c r="S370" s="10" t="s">
        <v>61</v>
      </c>
      <c r="T370" s="10" t="s">
        <v>62</v>
      </c>
      <c r="U370" s="10" t="s">
        <v>77</v>
      </c>
      <c r="V370" s="11" t="s">
        <v>64</v>
      </c>
      <c r="W370" s="11" t="s">
        <v>65</v>
      </c>
      <c r="X370" s="11" t="s">
        <v>65</v>
      </c>
      <c r="Y370" s="10" t="s">
        <v>128</v>
      </c>
      <c r="Z370" s="10" t="s">
        <v>836</v>
      </c>
      <c r="AA370" s="10" t="s">
        <v>62</v>
      </c>
      <c r="AB370" s="10" t="s">
        <v>73</v>
      </c>
      <c r="AC370" s="13">
        <v>1</v>
      </c>
      <c r="AD370" s="13" t="e">
        <v>#DIV/0!</v>
      </c>
      <c r="AE370" s="13">
        <v>3</v>
      </c>
      <c r="AF370" s="13" t="e">
        <v>#DIV/0!</v>
      </c>
      <c r="AG370" s="13">
        <v>1</v>
      </c>
      <c r="AH370" s="10" t="s">
        <v>70</v>
      </c>
      <c r="AI370" s="10" t="e">
        <v>#VALUE!</v>
      </c>
      <c r="AJ37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70" s="11" t="s">
        <v>65</v>
      </c>
      <c r="AL370" s="10" t="s">
        <v>62</v>
      </c>
    </row>
    <row r="371" spans="1:38" ht="409.5" x14ac:dyDescent="0.75">
      <c r="A371" s="7">
        <f t="shared" si="5"/>
        <v>365</v>
      </c>
      <c r="B371" s="19" t="s">
        <v>49</v>
      </c>
      <c r="C371" s="10" t="s">
        <v>831</v>
      </c>
      <c r="D371" s="18" t="e">
        <v>#VALUE!</v>
      </c>
      <c r="E371" s="18" t="str">
        <f>+IF(OR(Tabla233[[#This Row],[Área/Dependencia]]="Subdirección de Sistemas Integrados",Tabla233[[#This Row],[Área/Dependencia]]="Subdirección de Recursos Tecnológicos"),"X","")</f>
        <v/>
      </c>
      <c r="F371" s="18" t="e">
        <f>+CONCATENATE(Tabla233[[#This Row],[Tipo de Proceso]],Tabla233[[#This Row],[Columna4]])</f>
        <v>#VALUE!</v>
      </c>
      <c r="G371" s="10" t="s">
        <v>832</v>
      </c>
      <c r="H371" s="10" t="s">
        <v>833</v>
      </c>
      <c r="I371" s="10" t="s">
        <v>53</v>
      </c>
      <c r="J371" s="10" t="s">
        <v>878</v>
      </c>
      <c r="K371" s="10"/>
      <c r="L371" s="10"/>
      <c r="M371" s="10" t="s">
        <v>55</v>
      </c>
      <c r="N371" s="20" t="s">
        <v>877</v>
      </c>
      <c r="O371" s="11" t="s">
        <v>58</v>
      </c>
      <c r="P371" s="10" t="s">
        <v>59</v>
      </c>
      <c r="Q371" s="10" t="s">
        <v>76</v>
      </c>
      <c r="R371" s="10" t="e">
        <v>#REF!</v>
      </c>
      <c r="S371" s="10" t="s">
        <v>61</v>
      </c>
      <c r="T371" s="10" t="s">
        <v>62</v>
      </c>
      <c r="U371" s="10" t="s">
        <v>77</v>
      </c>
      <c r="V371" s="11" t="s">
        <v>64</v>
      </c>
      <c r="W371" s="11" t="s">
        <v>65</v>
      </c>
      <c r="X371" s="11" t="s">
        <v>65</v>
      </c>
      <c r="Y371" s="10" t="s">
        <v>128</v>
      </c>
      <c r="Z371" s="10" t="s">
        <v>836</v>
      </c>
      <c r="AA371" s="10" t="s">
        <v>62</v>
      </c>
      <c r="AB371" s="10" t="s">
        <v>73</v>
      </c>
      <c r="AC371" s="13">
        <v>1</v>
      </c>
      <c r="AD371" s="13" t="e">
        <v>#DIV/0!</v>
      </c>
      <c r="AE371" s="13">
        <v>3</v>
      </c>
      <c r="AF371" s="13" t="e">
        <v>#DIV/0!</v>
      </c>
      <c r="AG371" s="13">
        <v>1</v>
      </c>
      <c r="AH371" s="10" t="s">
        <v>70</v>
      </c>
      <c r="AI371" s="10" t="e">
        <v>#VALUE!</v>
      </c>
      <c r="AJ37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71" s="11" t="s">
        <v>65</v>
      </c>
      <c r="AL371" s="10" t="s">
        <v>62</v>
      </c>
    </row>
    <row r="372" spans="1:38" ht="409.5" x14ac:dyDescent="0.75">
      <c r="A372" s="7">
        <f t="shared" si="5"/>
        <v>366</v>
      </c>
      <c r="B372" s="19" t="s">
        <v>49</v>
      </c>
      <c r="C372" s="10" t="s">
        <v>831</v>
      </c>
      <c r="D372" s="18" t="e">
        <v>#VALUE!</v>
      </c>
      <c r="E372" s="18" t="str">
        <f>+IF(OR(Tabla233[[#This Row],[Área/Dependencia]]="Subdirección de Sistemas Integrados",Tabla233[[#This Row],[Área/Dependencia]]="Subdirección de Recursos Tecnológicos"),"X","")</f>
        <v/>
      </c>
      <c r="F372" s="18" t="e">
        <f>+CONCATENATE(Tabla233[[#This Row],[Tipo de Proceso]],Tabla233[[#This Row],[Columna4]])</f>
        <v>#VALUE!</v>
      </c>
      <c r="G372" s="10" t="s">
        <v>832</v>
      </c>
      <c r="H372" s="10" t="s">
        <v>833</v>
      </c>
      <c r="I372" s="10" t="s">
        <v>53</v>
      </c>
      <c r="J372" s="10" t="s">
        <v>879</v>
      </c>
      <c r="K372" s="10"/>
      <c r="L372" s="10"/>
      <c r="M372" s="10" t="s">
        <v>55</v>
      </c>
      <c r="N372" s="20" t="s">
        <v>877</v>
      </c>
      <c r="O372" s="11" t="s">
        <v>58</v>
      </c>
      <c r="P372" s="10" t="s">
        <v>59</v>
      </c>
      <c r="Q372" s="10" t="s">
        <v>76</v>
      </c>
      <c r="R372" s="10" t="e">
        <v>#REF!</v>
      </c>
      <c r="S372" s="10" t="s">
        <v>61</v>
      </c>
      <c r="T372" s="10" t="s">
        <v>62</v>
      </c>
      <c r="U372" s="10" t="s">
        <v>77</v>
      </c>
      <c r="V372" s="11" t="s">
        <v>64</v>
      </c>
      <c r="W372" s="11" t="s">
        <v>65</v>
      </c>
      <c r="X372" s="11" t="s">
        <v>65</v>
      </c>
      <c r="Y372" s="10" t="s">
        <v>128</v>
      </c>
      <c r="Z372" s="10" t="s">
        <v>836</v>
      </c>
      <c r="AA372" s="10" t="s">
        <v>62</v>
      </c>
      <c r="AB372" s="10" t="s">
        <v>73</v>
      </c>
      <c r="AC372" s="13">
        <v>1</v>
      </c>
      <c r="AD372" s="13" t="e">
        <v>#DIV/0!</v>
      </c>
      <c r="AE372" s="13">
        <v>3</v>
      </c>
      <c r="AF372" s="13" t="e">
        <v>#DIV/0!</v>
      </c>
      <c r="AG372" s="13">
        <v>1</v>
      </c>
      <c r="AH372" s="10" t="s">
        <v>70</v>
      </c>
      <c r="AI372" s="10" t="e">
        <v>#VALUE!</v>
      </c>
      <c r="AJ37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72" s="11" t="s">
        <v>65</v>
      </c>
      <c r="AL372" s="10" t="s">
        <v>62</v>
      </c>
    </row>
    <row r="373" spans="1:38" ht="409.5" x14ac:dyDescent="0.75">
      <c r="A373" s="7">
        <f t="shared" si="5"/>
        <v>367</v>
      </c>
      <c r="B373" s="19" t="s">
        <v>49</v>
      </c>
      <c r="C373" s="10" t="s">
        <v>831</v>
      </c>
      <c r="D373" s="18" t="e">
        <v>#VALUE!</v>
      </c>
      <c r="E373" s="18" t="str">
        <f>+IF(OR(Tabla233[[#This Row],[Área/Dependencia]]="Subdirección de Sistemas Integrados",Tabla233[[#This Row],[Área/Dependencia]]="Subdirección de Recursos Tecnológicos"),"X","")</f>
        <v/>
      </c>
      <c r="F373" s="18" t="e">
        <f>+CONCATENATE(Tabla233[[#This Row],[Tipo de Proceso]],Tabla233[[#This Row],[Columna4]])</f>
        <v>#VALUE!</v>
      </c>
      <c r="G373" s="10" t="s">
        <v>880</v>
      </c>
      <c r="H373" s="10" t="s">
        <v>881</v>
      </c>
      <c r="I373" s="10" t="s">
        <v>53</v>
      </c>
      <c r="J373" s="10" t="s">
        <v>882</v>
      </c>
      <c r="K373" s="10"/>
      <c r="L373" s="10"/>
      <c r="M373" s="10" t="s">
        <v>56</v>
      </c>
      <c r="N373" s="20" t="s">
        <v>883</v>
      </c>
      <c r="O373" s="11" t="s">
        <v>58</v>
      </c>
      <c r="P373" s="10" t="s">
        <v>100</v>
      </c>
      <c r="Q373" s="10" t="s">
        <v>60</v>
      </c>
      <c r="R373" s="10" t="e">
        <v>#REF!</v>
      </c>
      <c r="S373" s="10" t="s">
        <v>61</v>
      </c>
      <c r="T373" s="10" t="s">
        <v>62</v>
      </c>
      <c r="U373" s="10" t="s">
        <v>63</v>
      </c>
      <c r="V373" s="11" t="s">
        <v>64</v>
      </c>
      <c r="W373" s="11" t="s">
        <v>65</v>
      </c>
      <c r="X373" s="11" t="s">
        <v>65</v>
      </c>
      <c r="Y373" s="10" t="s">
        <v>128</v>
      </c>
      <c r="Z373" s="10" t="s">
        <v>884</v>
      </c>
      <c r="AA373" s="10" t="s">
        <v>885</v>
      </c>
      <c r="AB373" s="10" t="s">
        <v>151</v>
      </c>
      <c r="AC373" s="13">
        <v>1</v>
      </c>
      <c r="AD373" s="13" t="e">
        <v>#DIV/0!</v>
      </c>
      <c r="AE373" s="13">
        <v>1</v>
      </c>
      <c r="AF373" s="13" t="e">
        <v>#DIV/0!</v>
      </c>
      <c r="AG373" s="13">
        <v>2</v>
      </c>
      <c r="AH373" s="10" t="s">
        <v>70</v>
      </c>
      <c r="AI373" s="10" t="e">
        <v>#VALUE!</v>
      </c>
      <c r="AJ37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73" s="11" t="s">
        <v>65</v>
      </c>
      <c r="AL373" s="10" t="s">
        <v>62</v>
      </c>
    </row>
    <row r="374" spans="1:38" ht="409.5" x14ac:dyDescent="0.75">
      <c r="A374" s="7">
        <f t="shared" si="5"/>
        <v>368</v>
      </c>
      <c r="B374" s="19" t="s">
        <v>49</v>
      </c>
      <c r="C374" s="10" t="s">
        <v>831</v>
      </c>
      <c r="D374" s="18" t="e">
        <v>#VALUE!</v>
      </c>
      <c r="E374" s="18" t="str">
        <f>+IF(OR(Tabla233[[#This Row],[Área/Dependencia]]="Subdirección de Sistemas Integrados",Tabla233[[#This Row],[Área/Dependencia]]="Subdirección de Recursos Tecnológicos"),"X","")</f>
        <v/>
      </c>
      <c r="F374" s="18" t="e">
        <f>+CONCATENATE(Tabla233[[#This Row],[Tipo de Proceso]],Tabla233[[#This Row],[Columna4]])</f>
        <v>#VALUE!</v>
      </c>
      <c r="G374" s="10" t="s">
        <v>880</v>
      </c>
      <c r="H374" s="10" t="s">
        <v>881</v>
      </c>
      <c r="I374" s="10" t="s">
        <v>53</v>
      </c>
      <c r="J374" s="10" t="s">
        <v>886</v>
      </c>
      <c r="K374" s="10"/>
      <c r="L374" s="10"/>
      <c r="M374" s="10" t="s">
        <v>56</v>
      </c>
      <c r="N374" s="20" t="s">
        <v>887</v>
      </c>
      <c r="O374" s="11" t="s">
        <v>58</v>
      </c>
      <c r="P374" s="10" t="s">
        <v>100</v>
      </c>
      <c r="Q374" s="10" t="s">
        <v>60</v>
      </c>
      <c r="R374" s="10" t="e">
        <v>#REF!</v>
      </c>
      <c r="S374" s="10" t="s">
        <v>61</v>
      </c>
      <c r="T374" s="10" t="s">
        <v>62</v>
      </c>
      <c r="U374" s="10" t="s">
        <v>63</v>
      </c>
      <c r="V374" s="11" t="s">
        <v>64</v>
      </c>
      <c r="W374" s="11" t="s">
        <v>65</v>
      </c>
      <c r="X374" s="11" t="s">
        <v>65</v>
      </c>
      <c r="Y374" s="10" t="s">
        <v>128</v>
      </c>
      <c r="Z374" s="10" t="s">
        <v>884</v>
      </c>
      <c r="AA374" s="10" t="s">
        <v>68</v>
      </c>
      <c r="AB374" s="10" t="s">
        <v>73</v>
      </c>
      <c r="AC374" s="13">
        <v>1</v>
      </c>
      <c r="AD374" s="13" t="e">
        <v>#DIV/0!</v>
      </c>
      <c r="AE374" s="13">
        <v>1</v>
      </c>
      <c r="AF374" s="13" t="e">
        <v>#DIV/0!</v>
      </c>
      <c r="AG374" s="13">
        <v>2</v>
      </c>
      <c r="AH374" s="10" t="s">
        <v>70</v>
      </c>
      <c r="AI374" s="10" t="e">
        <v>#VALUE!</v>
      </c>
      <c r="AJ37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74" s="11" t="s">
        <v>65</v>
      </c>
      <c r="AL374" s="10" t="s">
        <v>62</v>
      </c>
    </row>
    <row r="375" spans="1:38" ht="409.5" x14ac:dyDescent="0.75">
      <c r="A375" s="7">
        <f t="shared" si="5"/>
        <v>369</v>
      </c>
      <c r="B375" s="19" t="s">
        <v>49</v>
      </c>
      <c r="C375" s="10" t="s">
        <v>831</v>
      </c>
      <c r="D375" s="18" t="e">
        <v>#VALUE!</v>
      </c>
      <c r="E375" s="18" t="str">
        <f>+IF(OR(Tabla233[[#This Row],[Área/Dependencia]]="Subdirección de Sistemas Integrados",Tabla233[[#This Row],[Área/Dependencia]]="Subdirección de Recursos Tecnológicos"),"X","")</f>
        <v/>
      </c>
      <c r="F375" s="18" t="e">
        <f>+CONCATENATE(Tabla233[[#This Row],[Tipo de Proceso]],Tabla233[[#This Row],[Columna4]])</f>
        <v>#VALUE!</v>
      </c>
      <c r="G375" s="10" t="s">
        <v>880</v>
      </c>
      <c r="H375" s="10" t="s">
        <v>881</v>
      </c>
      <c r="I375" s="10" t="s">
        <v>53</v>
      </c>
      <c r="J375" s="10" t="s">
        <v>888</v>
      </c>
      <c r="K375" s="10"/>
      <c r="L375" s="10"/>
      <c r="M375" s="10" t="s">
        <v>56</v>
      </c>
      <c r="N375" s="20" t="s">
        <v>889</v>
      </c>
      <c r="O375" s="11" t="s">
        <v>58</v>
      </c>
      <c r="P375" s="10" t="s">
        <v>100</v>
      </c>
      <c r="Q375" s="10" t="s">
        <v>60</v>
      </c>
      <c r="R375" s="10" t="e">
        <v>#REF!</v>
      </c>
      <c r="S375" s="10" t="s">
        <v>61</v>
      </c>
      <c r="T375" s="10" t="s">
        <v>62</v>
      </c>
      <c r="U375" s="10" t="s">
        <v>63</v>
      </c>
      <c r="V375" s="11" t="s">
        <v>64</v>
      </c>
      <c r="W375" s="11" t="s">
        <v>65</v>
      </c>
      <c r="X375" s="11" t="s">
        <v>65</v>
      </c>
      <c r="Y375" s="10" t="s">
        <v>128</v>
      </c>
      <c r="Z375" s="10" t="s">
        <v>884</v>
      </c>
      <c r="AA375" s="10" t="s">
        <v>109</v>
      </c>
      <c r="AB375" s="10" t="s">
        <v>118</v>
      </c>
      <c r="AC375" s="13">
        <v>1</v>
      </c>
      <c r="AD375" s="13" t="e">
        <v>#DIV/0!</v>
      </c>
      <c r="AE375" s="13">
        <v>1</v>
      </c>
      <c r="AF375" s="13" t="e">
        <v>#DIV/0!</v>
      </c>
      <c r="AG375" s="13">
        <v>2</v>
      </c>
      <c r="AH375" s="10" t="s">
        <v>70</v>
      </c>
      <c r="AI375" s="10" t="e">
        <v>#VALUE!</v>
      </c>
      <c r="AJ37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75" s="11" t="s">
        <v>65</v>
      </c>
      <c r="AL375" s="10" t="s">
        <v>62</v>
      </c>
    </row>
    <row r="376" spans="1:38" ht="409.5" x14ac:dyDescent="0.75">
      <c r="A376" s="7">
        <f t="shared" si="5"/>
        <v>370</v>
      </c>
      <c r="B376" s="19" t="s">
        <v>49</v>
      </c>
      <c r="C376" s="10" t="s">
        <v>831</v>
      </c>
      <c r="D376" s="18" t="e">
        <v>#VALUE!</v>
      </c>
      <c r="E376" s="18" t="str">
        <f>+IF(OR(Tabla233[[#This Row],[Área/Dependencia]]="Subdirección de Sistemas Integrados",Tabla233[[#This Row],[Área/Dependencia]]="Subdirección de Recursos Tecnológicos"),"X","")</f>
        <v/>
      </c>
      <c r="F376" s="18" t="e">
        <f>+CONCATENATE(Tabla233[[#This Row],[Tipo de Proceso]],Tabla233[[#This Row],[Columna4]])</f>
        <v>#VALUE!</v>
      </c>
      <c r="G376" s="10" t="s">
        <v>880</v>
      </c>
      <c r="H376" s="10" t="s">
        <v>881</v>
      </c>
      <c r="I376" s="10" t="s">
        <v>53</v>
      </c>
      <c r="J376" s="10" t="s">
        <v>890</v>
      </c>
      <c r="K376" s="10"/>
      <c r="L376" s="10"/>
      <c r="M376" s="10" t="s">
        <v>56</v>
      </c>
      <c r="N376" s="20" t="s">
        <v>891</v>
      </c>
      <c r="O376" s="11" t="s">
        <v>58</v>
      </c>
      <c r="P376" s="10" t="s">
        <v>100</v>
      </c>
      <c r="Q376" s="10" t="s">
        <v>60</v>
      </c>
      <c r="R376" s="10" t="e">
        <v>#REF!</v>
      </c>
      <c r="S376" s="10" t="s">
        <v>61</v>
      </c>
      <c r="T376" s="10" t="s">
        <v>62</v>
      </c>
      <c r="U376" s="10" t="s">
        <v>63</v>
      </c>
      <c r="V376" s="11" t="s">
        <v>64</v>
      </c>
      <c r="W376" s="11" t="s">
        <v>65</v>
      </c>
      <c r="X376" s="11" t="s">
        <v>65</v>
      </c>
      <c r="Y376" s="10" t="s">
        <v>128</v>
      </c>
      <c r="Z376" s="10" t="s">
        <v>884</v>
      </c>
      <c r="AA376" s="10" t="s">
        <v>109</v>
      </c>
      <c r="AB376" s="10" t="s">
        <v>118</v>
      </c>
      <c r="AC376" s="13">
        <v>2</v>
      </c>
      <c r="AD376" s="13" t="e">
        <v>#DIV/0!</v>
      </c>
      <c r="AE376" s="13">
        <v>2</v>
      </c>
      <c r="AF376" s="13" t="e">
        <v>#DIV/0!</v>
      </c>
      <c r="AG376" s="13">
        <v>2</v>
      </c>
      <c r="AH376" s="10" t="s">
        <v>70</v>
      </c>
      <c r="AI376" s="10" t="e">
        <v>#VALUE!</v>
      </c>
      <c r="AJ37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76" s="11" t="s">
        <v>65</v>
      </c>
      <c r="AL376" s="10" t="s">
        <v>62</v>
      </c>
    </row>
    <row r="377" spans="1:38" ht="409.5" x14ac:dyDescent="0.75">
      <c r="A377" s="7">
        <f t="shared" si="5"/>
        <v>371</v>
      </c>
      <c r="B377" s="19" t="s">
        <v>49</v>
      </c>
      <c r="C377" s="10" t="s">
        <v>831</v>
      </c>
      <c r="D377" s="18" t="e">
        <v>#VALUE!</v>
      </c>
      <c r="E377" s="18" t="str">
        <f>+IF(OR(Tabla233[[#This Row],[Área/Dependencia]]="Subdirección de Sistemas Integrados",Tabla233[[#This Row],[Área/Dependencia]]="Subdirección de Recursos Tecnológicos"),"X","")</f>
        <v/>
      </c>
      <c r="F377" s="18" t="e">
        <f>+CONCATENATE(Tabla233[[#This Row],[Tipo de Proceso]],Tabla233[[#This Row],[Columna4]])</f>
        <v>#VALUE!</v>
      </c>
      <c r="G377" s="10" t="s">
        <v>880</v>
      </c>
      <c r="H377" s="10" t="s">
        <v>881</v>
      </c>
      <c r="I377" s="10" t="s">
        <v>53</v>
      </c>
      <c r="J377" s="10" t="s">
        <v>892</v>
      </c>
      <c r="K377" s="10"/>
      <c r="L377" s="10"/>
      <c r="M377" s="10" t="s">
        <v>56</v>
      </c>
      <c r="N377" s="20" t="s">
        <v>893</v>
      </c>
      <c r="O377" s="11" t="s">
        <v>58</v>
      </c>
      <c r="P377" s="10" t="s">
        <v>59</v>
      </c>
      <c r="Q377" s="10" t="s">
        <v>76</v>
      </c>
      <c r="R377" s="10" t="e">
        <v>#REF!</v>
      </c>
      <c r="S377" s="10" t="s">
        <v>61</v>
      </c>
      <c r="T377" s="10" t="s">
        <v>62</v>
      </c>
      <c r="U377" s="10" t="s">
        <v>77</v>
      </c>
      <c r="V377" s="11" t="s">
        <v>64</v>
      </c>
      <c r="W377" s="11" t="s">
        <v>65</v>
      </c>
      <c r="X377" s="11" t="s">
        <v>65</v>
      </c>
      <c r="Y377" s="10" t="s">
        <v>128</v>
      </c>
      <c r="Z377" s="10" t="s">
        <v>884</v>
      </c>
      <c r="AA377" s="10" t="s">
        <v>68</v>
      </c>
      <c r="AB377" s="10" t="s">
        <v>73</v>
      </c>
      <c r="AC377" s="13">
        <v>1</v>
      </c>
      <c r="AD377" s="13" t="e">
        <v>#DIV/0!</v>
      </c>
      <c r="AE377" s="13">
        <v>1</v>
      </c>
      <c r="AF377" s="13" t="e">
        <v>#DIV/0!</v>
      </c>
      <c r="AG377" s="13">
        <v>1</v>
      </c>
      <c r="AH377" s="10" t="s">
        <v>70</v>
      </c>
      <c r="AI377" s="10" t="e">
        <v>#VALUE!</v>
      </c>
      <c r="AJ37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77" s="11" t="s">
        <v>65</v>
      </c>
      <c r="AL377" s="10" t="s">
        <v>62</v>
      </c>
    </row>
    <row r="378" spans="1:38" ht="409.5" x14ac:dyDescent="0.75">
      <c r="A378" s="7">
        <f t="shared" si="5"/>
        <v>372</v>
      </c>
      <c r="B378" s="19" t="s">
        <v>49</v>
      </c>
      <c r="C378" s="10" t="s">
        <v>831</v>
      </c>
      <c r="D378" s="18" t="e">
        <v>#VALUE!</v>
      </c>
      <c r="E378" s="18" t="str">
        <f>+IF(OR(Tabla233[[#This Row],[Área/Dependencia]]="Subdirección de Sistemas Integrados",Tabla233[[#This Row],[Área/Dependencia]]="Subdirección de Recursos Tecnológicos"),"X","")</f>
        <v/>
      </c>
      <c r="F378" s="18" t="e">
        <f>+CONCATENATE(Tabla233[[#This Row],[Tipo de Proceso]],Tabla233[[#This Row],[Columna4]])</f>
        <v>#VALUE!</v>
      </c>
      <c r="G378" s="10" t="s">
        <v>880</v>
      </c>
      <c r="H378" s="10" t="s">
        <v>881</v>
      </c>
      <c r="I378" s="10" t="s">
        <v>53</v>
      </c>
      <c r="J378" s="10" t="s">
        <v>894</v>
      </c>
      <c r="K378" s="10"/>
      <c r="L378" s="10"/>
      <c r="M378" s="10" t="s">
        <v>55</v>
      </c>
      <c r="N378" s="20" t="s">
        <v>895</v>
      </c>
      <c r="O378" s="11" t="s">
        <v>58</v>
      </c>
      <c r="P378" s="10" t="s">
        <v>100</v>
      </c>
      <c r="Q378" s="10" t="s">
        <v>76</v>
      </c>
      <c r="R378" s="10" t="e">
        <v>#REF!</v>
      </c>
      <c r="S378" s="10" t="s">
        <v>61</v>
      </c>
      <c r="T378" s="10" t="s">
        <v>62</v>
      </c>
      <c r="U378" s="10" t="s">
        <v>63</v>
      </c>
      <c r="V378" s="11" t="s">
        <v>64</v>
      </c>
      <c r="W378" s="11" t="s">
        <v>65</v>
      </c>
      <c r="X378" s="11" t="s">
        <v>65</v>
      </c>
      <c r="Y378" s="10" t="s">
        <v>128</v>
      </c>
      <c r="Z378" s="10" t="s">
        <v>884</v>
      </c>
      <c r="AA378" s="10" t="s">
        <v>62</v>
      </c>
      <c r="AB378" s="10" t="s">
        <v>73</v>
      </c>
      <c r="AC378" s="13">
        <v>1</v>
      </c>
      <c r="AD378" s="13" t="e">
        <v>#DIV/0!</v>
      </c>
      <c r="AE378" s="13">
        <v>1</v>
      </c>
      <c r="AF378" s="13" t="e">
        <v>#DIV/0!</v>
      </c>
      <c r="AG378" s="13">
        <v>2</v>
      </c>
      <c r="AH378" s="10" t="s">
        <v>70</v>
      </c>
      <c r="AI378" s="10" t="e">
        <v>#VALUE!</v>
      </c>
      <c r="AJ37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78" s="11" t="s">
        <v>65</v>
      </c>
      <c r="AL378" s="10" t="s">
        <v>62</v>
      </c>
    </row>
    <row r="379" spans="1:38" ht="409.5" x14ac:dyDescent="0.75">
      <c r="A379" s="7">
        <f t="shared" si="5"/>
        <v>373</v>
      </c>
      <c r="B379" s="19" t="s">
        <v>49</v>
      </c>
      <c r="C379" s="10" t="s">
        <v>831</v>
      </c>
      <c r="D379" s="18" t="e">
        <v>#VALUE!</v>
      </c>
      <c r="E379" s="18" t="str">
        <f>+IF(OR(Tabla233[[#This Row],[Área/Dependencia]]="Subdirección de Sistemas Integrados",Tabla233[[#This Row],[Área/Dependencia]]="Subdirección de Recursos Tecnológicos"),"X","")</f>
        <v/>
      </c>
      <c r="F379" s="18" t="e">
        <f>+CONCATENATE(Tabla233[[#This Row],[Tipo de Proceso]],Tabla233[[#This Row],[Columna4]])</f>
        <v>#VALUE!</v>
      </c>
      <c r="G379" s="10" t="s">
        <v>880</v>
      </c>
      <c r="H379" s="10" t="s">
        <v>881</v>
      </c>
      <c r="I379" s="10" t="s">
        <v>53</v>
      </c>
      <c r="J379" s="10" t="s">
        <v>896</v>
      </c>
      <c r="K379" s="10"/>
      <c r="L379" s="10"/>
      <c r="M379" s="10" t="s">
        <v>55</v>
      </c>
      <c r="N379" s="20" t="s">
        <v>897</v>
      </c>
      <c r="O379" s="11" t="s">
        <v>58</v>
      </c>
      <c r="P379" s="10" t="s">
        <v>100</v>
      </c>
      <c r="Q379" s="10" t="s">
        <v>62</v>
      </c>
      <c r="R379" s="10" t="e">
        <v>#REF!</v>
      </c>
      <c r="S379" s="10" t="s">
        <v>61</v>
      </c>
      <c r="T379" s="10" t="s">
        <v>62</v>
      </c>
      <c r="U379" s="10" t="s">
        <v>63</v>
      </c>
      <c r="V379" s="11" t="s">
        <v>64</v>
      </c>
      <c r="W379" s="11" t="s">
        <v>65</v>
      </c>
      <c r="X379" s="11" t="s">
        <v>65</v>
      </c>
      <c r="Y379" s="10" t="s">
        <v>128</v>
      </c>
      <c r="Z379" s="10" t="s">
        <v>884</v>
      </c>
      <c r="AA379" s="10" t="s">
        <v>62</v>
      </c>
      <c r="AB379" s="10" t="s">
        <v>73</v>
      </c>
      <c r="AC379" s="13">
        <v>2</v>
      </c>
      <c r="AD379" s="13" t="e">
        <v>#DIV/0!</v>
      </c>
      <c r="AE379" s="13">
        <v>2</v>
      </c>
      <c r="AF379" s="13" t="e">
        <v>#DIV/0!</v>
      </c>
      <c r="AG379" s="13">
        <v>2</v>
      </c>
      <c r="AH379" s="10" t="s">
        <v>70</v>
      </c>
      <c r="AI379" s="10" t="e">
        <v>#VALUE!</v>
      </c>
      <c r="AJ37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79" s="11" t="s">
        <v>65</v>
      </c>
      <c r="AL379" s="10" t="s">
        <v>62</v>
      </c>
    </row>
    <row r="380" spans="1:38" ht="409.5" x14ac:dyDescent="0.75">
      <c r="A380" s="7">
        <f t="shared" si="5"/>
        <v>374</v>
      </c>
      <c r="B380" s="19" t="s">
        <v>49</v>
      </c>
      <c r="C380" s="10" t="s">
        <v>831</v>
      </c>
      <c r="D380" s="18" t="e">
        <v>#VALUE!</v>
      </c>
      <c r="E380" s="18" t="str">
        <f>+IF(OR(Tabla233[[#This Row],[Área/Dependencia]]="Subdirección de Sistemas Integrados",Tabla233[[#This Row],[Área/Dependencia]]="Subdirección de Recursos Tecnológicos"),"X","")</f>
        <v/>
      </c>
      <c r="F380" s="18" t="e">
        <f>+CONCATENATE(Tabla233[[#This Row],[Tipo de Proceso]],Tabla233[[#This Row],[Columna4]])</f>
        <v>#VALUE!</v>
      </c>
      <c r="G380" s="10" t="s">
        <v>880</v>
      </c>
      <c r="H380" s="10" t="s">
        <v>881</v>
      </c>
      <c r="I380" s="10" t="s">
        <v>53</v>
      </c>
      <c r="J380" s="10" t="s">
        <v>898</v>
      </c>
      <c r="K380" s="10"/>
      <c r="L380" s="10"/>
      <c r="M380" s="10" t="s">
        <v>56</v>
      </c>
      <c r="N380" s="20" t="s">
        <v>899</v>
      </c>
      <c r="O380" s="11" t="s">
        <v>58</v>
      </c>
      <c r="P380" s="10" t="s">
        <v>100</v>
      </c>
      <c r="Q380" s="10" t="s">
        <v>76</v>
      </c>
      <c r="R380" s="10" t="e">
        <v>#REF!</v>
      </c>
      <c r="S380" s="10" t="s">
        <v>61</v>
      </c>
      <c r="T380" s="10" t="s">
        <v>62</v>
      </c>
      <c r="U380" s="10" t="s">
        <v>63</v>
      </c>
      <c r="V380" s="11" t="s">
        <v>64</v>
      </c>
      <c r="W380" s="11" t="s">
        <v>65</v>
      </c>
      <c r="X380" s="11" t="s">
        <v>65</v>
      </c>
      <c r="Y380" s="10" t="s">
        <v>128</v>
      </c>
      <c r="Z380" s="10" t="s">
        <v>884</v>
      </c>
      <c r="AA380" s="10" t="s">
        <v>68</v>
      </c>
      <c r="AB380" s="10" t="s">
        <v>73</v>
      </c>
      <c r="AC380" s="13">
        <v>1</v>
      </c>
      <c r="AD380" s="13" t="e">
        <v>#DIV/0!</v>
      </c>
      <c r="AE380" s="13">
        <v>1</v>
      </c>
      <c r="AF380" s="13" t="e">
        <v>#DIV/0!</v>
      </c>
      <c r="AG380" s="13">
        <v>2</v>
      </c>
      <c r="AH380" s="10" t="s">
        <v>70</v>
      </c>
      <c r="AI380" s="10" t="e">
        <v>#VALUE!</v>
      </c>
      <c r="AJ38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80" s="11" t="s">
        <v>65</v>
      </c>
      <c r="AL380" s="10" t="s">
        <v>62</v>
      </c>
    </row>
    <row r="381" spans="1:38" ht="409.5" x14ac:dyDescent="0.75">
      <c r="A381" s="7">
        <f t="shared" si="5"/>
        <v>375</v>
      </c>
      <c r="B381" s="19" t="s">
        <v>49</v>
      </c>
      <c r="C381" s="10" t="s">
        <v>831</v>
      </c>
      <c r="D381" s="18" t="e">
        <v>#VALUE!</v>
      </c>
      <c r="E381" s="18" t="str">
        <f>+IF(OR(Tabla233[[#This Row],[Área/Dependencia]]="Subdirección de Sistemas Integrados",Tabla233[[#This Row],[Área/Dependencia]]="Subdirección de Recursos Tecnológicos"),"X","")</f>
        <v/>
      </c>
      <c r="F381" s="18" t="e">
        <f>+CONCATENATE(Tabla233[[#This Row],[Tipo de Proceso]],Tabla233[[#This Row],[Columna4]])</f>
        <v>#VALUE!</v>
      </c>
      <c r="G381" s="10" t="s">
        <v>880</v>
      </c>
      <c r="H381" s="10" t="s">
        <v>881</v>
      </c>
      <c r="I381" s="10" t="s">
        <v>53</v>
      </c>
      <c r="J381" s="10" t="s">
        <v>900</v>
      </c>
      <c r="K381" s="10"/>
      <c r="L381" s="10"/>
      <c r="M381" s="10" t="s">
        <v>56</v>
      </c>
      <c r="N381" s="20" t="s">
        <v>901</v>
      </c>
      <c r="O381" s="11" t="s">
        <v>58</v>
      </c>
      <c r="P381" s="10" t="s">
        <v>100</v>
      </c>
      <c r="Q381" s="10" t="s">
        <v>60</v>
      </c>
      <c r="R381" s="10" t="e">
        <v>#REF!</v>
      </c>
      <c r="S381" s="10" t="s">
        <v>61</v>
      </c>
      <c r="T381" s="10" t="s">
        <v>62</v>
      </c>
      <c r="U381" s="10" t="s">
        <v>63</v>
      </c>
      <c r="V381" s="11" t="s">
        <v>64</v>
      </c>
      <c r="W381" s="11" t="s">
        <v>65</v>
      </c>
      <c r="X381" s="11" t="s">
        <v>65</v>
      </c>
      <c r="Y381" s="10" t="s">
        <v>128</v>
      </c>
      <c r="Z381" s="10" t="s">
        <v>884</v>
      </c>
      <c r="AA381" s="10" t="s">
        <v>109</v>
      </c>
      <c r="AB381" s="10" t="s">
        <v>118</v>
      </c>
      <c r="AC381" s="13">
        <v>2</v>
      </c>
      <c r="AD381" s="13" t="e">
        <v>#DIV/0!</v>
      </c>
      <c r="AE381" s="13">
        <v>2</v>
      </c>
      <c r="AF381" s="13" t="e">
        <v>#DIV/0!</v>
      </c>
      <c r="AG381" s="13">
        <v>2</v>
      </c>
      <c r="AH381" s="10" t="s">
        <v>70</v>
      </c>
      <c r="AI381" s="10" t="e">
        <v>#VALUE!</v>
      </c>
      <c r="AJ38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81" s="11" t="s">
        <v>65</v>
      </c>
      <c r="AL381" s="10" t="s">
        <v>62</v>
      </c>
    </row>
    <row r="382" spans="1:38" ht="409.5" x14ac:dyDescent="0.75">
      <c r="A382" s="7">
        <f t="shared" si="5"/>
        <v>376</v>
      </c>
      <c r="B382" s="19" t="s">
        <v>49</v>
      </c>
      <c r="C382" s="10" t="s">
        <v>831</v>
      </c>
      <c r="D382" s="18" t="e">
        <v>#VALUE!</v>
      </c>
      <c r="E382" s="18" t="str">
        <f>+IF(OR(Tabla233[[#This Row],[Área/Dependencia]]="Subdirección de Sistemas Integrados",Tabla233[[#This Row],[Área/Dependencia]]="Subdirección de Recursos Tecnológicos"),"X","")</f>
        <v/>
      </c>
      <c r="F382" s="18" t="e">
        <f>+CONCATENATE(Tabla233[[#This Row],[Tipo de Proceso]],Tabla233[[#This Row],[Columna4]])</f>
        <v>#VALUE!</v>
      </c>
      <c r="G382" s="10" t="s">
        <v>880</v>
      </c>
      <c r="H382" s="10" t="s">
        <v>881</v>
      </c>
      <c r="I382" s="10" t="s">
        <v>53</v>
      </c>
      <c r="J382" s="10" t="s">
        <v>902</v>
      </c>
      <c r="K382" s="10"/>
      <c r="L382" s="10"/>
      <c r="M382" s="10" t="s">
        <v>56</v>
      </c>
      <c r="N382" s="20" t="s">
        <v>903</v>
      </c>
      <c r="O382" s="11" t="s">
        <v>58</v>
      </c>
      <c r="P382" s="10" t="s">
        <v>59</v>
      </c>
      <c r="Q382" s="10" t="s">
        <v>60</v>
      </c>
      <c r="R382" s="10" t="e">
        <v>#REF!</v>
      </c>
      <c r="S382" s="10" t="s">
        <v>61</v>
      </c>
      <c r="T382" s="10" t="s">
        <v>62</v>
      </c>
      <c r="U382" s="10" t="s">
        <v>77</v>
      </c>
      <c r="V382" s="11" t="s">
        <v>64</v>
      </c>
      <c r="W382" s="11" t="s">
        <v>65</v>
      </c>
      <c r="X382" s="11" t="s">
        <v>65</v>
      </c>
      <c r="Y382" s="10" t="s">
        <v>128</v>
      </c>
      <c r="Z382" s="10" t="s">
        <v>884</v>
      </c>
      <c r="AA382" s="10" t="s">
        <v>109</v>
      </c>
      <c r="AB382" s="10" t="s">
        <v>73</v>
      </c>
      <c r="AC382" s="13">
        <v>1</v>
      </c>
      <c r="AD382" s="13" t="e">
        <v>#DIV/0!</v>
      </c>
      <c r="AE382" s="13">
        <v>1</v>
      </c>
      <c r="AF382" s="13" t="e">
        <v>#DIV/0!</v>
      </c>
      <c r="AG382" s="13">
        <v>1</v>
      </c>
      <c r="AH382" s="10" t="s">
        <v>70</v>
      </c>
      <c r="AI382" s="10" t="e">
        <v>#VALUE!</v>
      </c>
      <c r="AJ38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82" s="11" t="s">
        <v>65</v>
      </c>
      <c r="AL382" s="10" t="s">
        <v>62</v>
      </c>
    </row>
    <row r="383" spans="1:38" ht="409.5" x14ac:dyDescent="0.75">
      <c r="A383" s="7">
        <f t="shared" si="5"/>
        <v>377</v>
      </c>
      <c r="B383" s="19" t="s">
        <v>49</v>
      </c>
      <c r="C383" s="10" t="s">
        <v>831</v>
      </c>
      <c r="D383" s="18" t="e">
        <v>#VALUE!</v>
      </c>
      <c r="E383" s="18" t="str">
        <f>+IF(OR(Tabla233[[#This Row],[Área/Dependencia]]="Subdirección de Sistemas Integrados",Tabla233[[#This Row],[Área/Dependencia]]="Subdirección de Recursos Tecnológicos"),"X","")</f>
        <v/>
      </c>
      <c r="F383" s="18" t="e">
        <f>+CONCATENATE(Tabla233[[#This Row],[Tipo de Proceso]],Tabla233[[#This Row],[Columna4]])</f>
        <v>#VALUE!</v>
      </c>
      <c r="G383" s="10" t="s">
        <v>880</v>
      </c>
      <c r="H383" s="10" t="s">
        <v>881</v>
      </c>
      <c r="I383" s="10" t="s">
        <v>53</v>
      </c>
      <c r="J383" s="10" t="s">
        <v>904</v>
      </c>
      <c r="K383" s="10"/>
      <c r="L383" s="10"/>
      <c r="M383" s="10" t="s">
        <v>55</v>
      </c>
      <c r="N383" s="20" t="s">
        <v>905</v>
      </c>
      <c r="O383" s="11" t="s">
        <v>58</v>
      </c>
      <c r="P383" s="10" t="s">
        <v>100</v>
      </c>
      <c r="Q383" s="10" t="s">
        <v>76</v>
      </c>
      <c r="R383" s="10" t="e">
        <v>#REF!</v>
      </c>
      <c r="S383" s="10" t="s">
        <v>61</v>
      </c>
      <c r="T383" s="10" t="s">
        <v>62</v>
      </c>
      <c r="U383" s="10" t="s">
        <v>63</v>
      </c>
      <c r="V383" s="11" t="s">
        <v>64</v>
      </c>
      <c r="W383" s="11" t="s">
        <v>65</v>
      </c>
      <c r="X383" s="11" t="s">
        <v>65</v>
      </c>
      <c r="Y383" s="10" t="s">
        <v>128</v>
      </c>
      <c r="Z383" s="10" t="s">
        <v>884</v>
      </c>
      <c r="AA383" s="10" t="s">
        <v>62</v>
      </c>
      <c r="AB383" s="10" t="s">
        <v>73</v>
      </c>
      <c r="AC383" s="13">
        <v>1</v>
      </c>
      <c r="AD383" s="13" t="e">
        <v>#DIV/0!</v>
      </c>
      <c r="AE383" s="13">
        <v>1</v>
      </c>
      <c r="AF383" s="13" t="e">
        <v>#DIV/0!</v>
      </c>
      <c r="AG383" s="13">
        <v>2</v>
      </c>
      <c r="AH383" s="10" t="s">
        <v>70</v>
      </c>
      <c r="AI383" s="10" t="e">
        <v>#VALUE!</v>
      </c>
      <c r="AJ38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83" s="11" t="s">
        <v>65</v>
      </c>
      <c r="AL383" s="10" t="s">
        <v>62</v>
      </c>
    </row>
    <row r="384" spans="1:38" ht="409.5" x14ac:dyDescent="0.75">
      <c r="A384" s="7">
        <f t="shared" si="5"/>
        <v>378</v>
      </c>
      <c r="B384" s="19" t="s">
        <v>49</v>
      </c>
      <c r="C384" s="10" t="s">
        <v>831</v>
      </c>
      <c r="D384" s="18" t="e">
        <v>#VALUE!</v>
      </c>
      <c r="E384" s="18" t="str">
        <f>+IF(OR(Tabla233[[#This Row],[Área/Dependencia]]="Subdirección de Sistemas Integrados",Tabla233[[#This Row],[Área/Dependencia]]="Subdirección de Recursos Tecnológicos"),"X","")</f>
        <v/>
      </c>
      <c r="F384" s="18" t="e">
        <f>+CONCATENATE(Tabla233[[#This Row],[Tipo de Proceso]],Tabla233[[#This Row],[Columna4]])</f>
        <v>#VALUE!</v>
      </c>
      <c r="G384" s="10" t="s">
        <v>880</v>
      </c>
      <c r="H384" s="10" t="s">
        <v>906</v>
      </c>
      <c r="I384" s="10" t="s">
        <v>53</v>
      </c>
      <c r="J384" s="10" t="s">
        <v>907</v>
      </c>
      <c r="K384" s="10"/>
      <c r="L384" s="10"/>
      <c r="M384" s="10" t="s">
        <v>55</v>
      </c>
      <c r="N384" s="20" t="s">
        <v>908</v>
      </c>
      <c r="O384" s="11" t="s">
        <v>58</v>
      </c>
      <c r="P384" s="10" t="s">
        <v>59</v>
      </c>
      <c r="Q384" s="10" t="s">
        <v>76</v>
      </c>
      <c r="R384" s="10" t="e">
        <v>#REF!</v>
      </c>
      <c r="S384" s="10" t="s">
        <v>61</v>
      </c>
      <c r="T384" s="10" t="s">
        <v>62</v>
      </c>
      <c r="U384" s="10" t="s">
        <v>77</v>
      </c>
      <c r="V384" s="11" t="s">
        <v>64</v>
      </c>
      <c r="W384" s="11" t="s">
        <v>65</v>
      </c>
      <c r="X384" s="11" t="s">
        <v>65</v>
      </c>
      <c r="Y384" s="10" t="s">
        <v>128</v>
      </c>
      <c r="Z384" s="10" t="s">
        <v>884</v>
      </c>
      <c r="AA384" s="10" t="s">
        <v>62</v>
      </c>
      <c r="AB384" s="10" t="s">
        <v>73</v>
      </c>
      <c r="AC384" s="13">
        <v>1</v>
      </c>
      <c r="AD384" s="13" t="e">
        <v>#DIV/0!</v>
      </c>
      <c r="AE384" s="13">
        <v>1</v>
      </c>
      <c r="AF384" s="13" t="e">
        <v>#DIV/0!</v>
      </c>
      <c r="AG384" s="13">
        <v>1</v>
      </c>
      <c r="AH384" s="10" t="s">
        <v>70</v>
      </c>
      <c r="AI384" s="10" t="e">
        <v>#VALUE!</v>
      </c>
      <c r="AJ38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84" s="11" t="s">
        <v>65</v>
      </c>
      <c r="AL384" s="10" t="s">
        <v>62</v>
      </c>
    </row>
    <row r="385" spans="1:38" ht="409.5" x14ac:dyDescent="0.75">
      <c r="A385" s="7">
        <f t="shared" si="5"/>
        <v>379</v>
      </c>
      <c r="B385" s="19" t="s">
        <v>49</v>
      </c>
      <c r="C385" s="10" t="s">
        <v>831</v>
      </c>
      <c r="D385" s="18" t="e">
        <v>#VALUE!</v>
      </c>
      <c r="E385" s="18" t="str">
        <f>+IF(OR(Tabla233[[#This Row],[Área/Dependencia]]="Subdirección de Sistemas Integrados",Tabla233[[#This Row],[Área/Dependencia]]="Subdirección de Recursos Tecnológicos"),"X","")</f>
        <v/>
      </c>
      <c r="F385" s="18" t="e">
        <f>+CONCATENATE(Tabla233[[#This Row],[Tipo de Proceso]],Tabla233[[#This Row],[Columna4]])</f>
        <v>#VALUE!</v>
      </c>
      <c r="G385" s="10" t="s">
        <v>880</v>
      </c>
      <c r="H385" s="10" t="s">
        <v>881</v>
      </c>
      <c r="I385" s="10" t="s">
        <v>53</v>
      </c>
      <c r="J385" s="10" t="s">
        <v>909</v>
      </c>
      <c r="K385" s="10"/>
      <c r="L385" s="10"/>
      <c r="M385" s="10" t="s">
        <v>55</v>
      </c>
      <c r="N385" s="20" t="s">
        <v>910</v>
      </c>
      <c r="O385" s="11" t="s">
        <v>58</v>
      </c>
      <c r="P385" s="10" t="s">
        <v>100</v>
      </c>
      <c r="Q385" s="10" t="s">
        <v>76</v>
      </c>
      <c r="R385" s="10" t="e">
        <v>#REF!</v>
      </c>
      <c r="S385" s="10" t="s">
        <v>61</v>
      </c>
      <c r="T385" s="10" t="s">
        <v>62</v>
      </c>
      <c r="U385" s="10" t="s">
        <v>63</v>
      </c>
      <c r="V385" s="11" t="s">
        <v>64</v>
      </c>
      <c r="W385" s="11" t="s">
        <v>65</v>
      </c>
      <c r="X385" s="11" t="s">
        <v>65</v>
      </c>
      <c r="Y385" s="10" t="s">
        <v>128</v>
      </c>
      <c r="Z385" s="10" t="s">
        <v>884</v>
      </c>
      <c r="AA385" s="10" t="s">
        <v>62</v>
      </c>
      <c r="AB385" s="10" t="s">
        <v>73</v>
      </c>
      <c r="AC385" s="13">
        <v>1</v>
      </c>
      <c r="AD385" s="13" t="e">
        <v>#DIV/0!</v>
      </c>
      <c r="AE385" s="13">
        <v>1</v>
      </c>
      <c r="AF385" s="13" t="e">
        <v>#DIV/0!</v>
      </c>
      <c r="AG385" s="13">
        <v>2</v>
      </c>
      <c r="AH385" s="10" t="s">
        <v>70</v>
      </c>
      <c r="AI385" s="10" t="e">
        <v>#VALUE!</v>
      </c>
      <c r="AJ38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85" s="11" t="s">
        <v>65</v>
      </c>
      <c r="AL385" s="10" t="s">
        <v>62</v>
      </c>
    </row>
    <row r="386" spans="1:38" ht="409.5" x14ac:dyDescent="0.75">
      <c r="A386" s="7">
        <f t="shared" si="5"/>
        <v>380</v>
      </c>
      <c r="B386" s="19" t="s">
        <v>49</v>
      </c>
      <c r="C386" s="10" t="s">
        <v>831</v>
      </c>
      <c r="D386" s="18" t="e">
        <v>#VALUE!</v>
      </c>
      <c r="E386" s="18" t="str">
        <f>+IF(OR(Tabla233[[#This Row],[Área/Dependencia]]="Subdirección de Sistemas Integrados",Tabla233[[#This Row],[Área/Dependencia]]="Subdirección de Recursos Tecnológicos"),"X","")</f>
        <v/>
      </c>
      <c r="F386" s="18" t="e">
        <f>+CONCATENATE(Tabla233[[#This Row],[Tipo de Proceso]],Tabla233[[#This Row],[Columna4]])</f>
        <v>#VALUE!</v>
      </c>
      <c r="G386" s="10" t="s">
        <v>880</v>
      </c>
      <c r="H386" s="10" t="s">
        <v>881</v>
      </c>
      <c r="I386" s="10" t="s">
        <v>53</v>
      </c>
      <c r="J386" s="10" t="s">
        <v>911</v>
      </c>
      <c r="K386" s="10"/>
      <c r="L386" s="10"/>
      <c r="M386" s="10" t="s">
        <v>55</v>
      </c>
      <c r="N386" s="20" t="s">
        <v>912</v>
      </c>
      <c r="O386" s="11" t="s">
        <v>58</v>
      </c>
      <c r="P386" s="10" t="s">
        <v>59</v>
      </c>
      <c r="Q386" s="10" t="s">
        <v>76</v>
      </c>
      <c r="R386" s="10" t="e">
        <v>#REF!</v>
      </c>
      <c r="S386" s="10" t="s">
        <v>61</v>
      </c>
      <c r="T386" s="10" t="s">
        <v>62</v>
      </c>
      <c r="U386" s="10" t="s">
        <v>77</v>
      </c>
      <c r="V386" s="11" t="s">
        <v>64</v>
      </c>
      <c r="W386" s="11" t="s">
        <v>65</v>
      </c>
      <c r="X386" s="11" t="s">
        <v>65</v>
      </c>
      <c r="Y386" s="10" t="s">
        <v>128</v>
      </c>
      <c r="Z386" s="10" t="s">
        <v>884</v>
      </c>
      <c r="AA386" s="10" t="s">
        <v>62</v>
      </c>
      <c r="AB386" s="10" t="s">
        <v>73</v>
      </c>
      <c r="AC386" s="13">
        <v>1</v>
      </c>
      <c r="AD386" s="13" t="e">
        <v>#DIV/0!</v>
      </c>
      <c r="AE386" s="13">
        <v>1</v>
      </c>
      <c r="AF386" s="13" t="e">
        <v>#DIV/0!</v>
      </c>
      <c r="AG386" s="13">
        <v>1</v>
      </c>
      <c r="AH386" s="10" t="s">
        <v>70</v>
      </c>
      <c r="AI386" s="10" t="e">
        <v>#VALUE!</v>
      </c>
      <c r="AJ38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86" s="11" t="s">
        <v>65</v>
      </c>
      <c r="AL386" s="10" t="s">
        <v>62</v>
      </c>
    </row>
    <row r="387" spans="1:38" ht="409.5" x14ac:dyDescent="0.75">
      <c r="A387" s="7">
        <f t="shared" si="5"/>
        <v>381</v>
      </c>
      <c r="B387" s="19" t="s">
        <v>49</v>
      </c>
      <c r="C387" s="10" t="s">
        <v>831</v>
      </c>
      <c r="D387" s="18" t="e">
        <v>#VALUE!</v>
      </c>
      <c r="E387" s="18" t="str">
        <f>+IF(OR(Tabla233[[#This Row],[Área/Dependencia]]="Subdirección de Sistemas Integrados",Tabla233[[#This Row],[Área/Dependencia]]="Subdirección de Recursos Tecnológicos"),"X","")</f>
        <v/>
      </c>
      <c r="F387" s="18" t="e">
        <f>+CONCATENATE(Tabla233[[#This Row],[Tipo de Proceso]],Tabla233[[#This Row],[Columna4]])</f>
        <v>#VALUE!</v>
      </c>
      <c r="G387" s="10" t="s">
        <v>880</v>
      </c>
      <c r="H387" s="10" t="s">
        <v>881</v>
      </c>
      <c r="I387" s="10" t="s">
        <v>53</v>
      </c>
      <c r="J387" s="10" t="s">
        <v>913</v>
      </c>
      <c r="K387" s="10"/>
      <c r="L387" s="10"/>
      <c r="M387" s="10" t="s">
        <v>56</v>
      </c>
      <c r="N387" s="20" t="s">
        <v>914</v>
      </c>
      <c r="O387" s="11" t="s">
        <v>58</v>
      </c>
      <c r="P387" s="10" t="s">
        <v>100</v>
      </c>
      <c r="Q387" s="10" t="s">
        <v>60</v>
      </c>
      <c r="R387" s="10" t="e">
        <v>#REF!</v>
      </c>
      <c r="S387" s="10" t="s">
        <v>61</v>
      </c>
      <c r="T387" s="10" t="s">
        <v>62</v>
      </c>
      <c r="U387" s="10" t="s">
        <v>63</v>
      </c>
      <c r="V387" s="11" t="s">
        <v>64</v>
      </c>
      <c r="W387" s="11" t="s">
        <v>65</v>
      </c>
      <c r="X387" s="11" t="s">
        <v>65</v>
      </c>
      <c r="Y387" s="10" t="s">
        <v>128</v>
      </c>
      <c r="Z387" s="10" t="s">
        <v>884</v>
      </c>
      <c r="AA387" s="10" t="s">
        <v>109</v>
      </c>
      <c r="AB387" s="10" t="s">
        <v>73</v>
      </c>
      <c r="AC387" s="13">
        <v>1</v>
      </c>
      <c r="AD387" s="13" t="e">
        <v>#DIV/0!</v>
      </c>
      <c r="AE387" s="13">
        <v>1</v>
      </c>
      <c r="AF387" s="13" t="e">
        <v>#DIV/0!</v>
      </c>
      <c r="AG387" s="13">
        <v>2</v>
      </c>
      <c r="AH387" s="10" t="s">
        <v>70</v>
      </c>
      <c r="AI387" s="10" t="e">
        <v>#VALUE!</v>
      </c>
      <c r="AJ38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87" s="11" t="s">
        <v>65</v>
      </c>
      <c r="AL387" s="10" t="s">
        <v>62</v>
      </c>
    </row>
    <row r="388" spans="1:38" ht="409.5" x14ac:dyDescent="0.75">
      <c r="A388" s="7">
        <f t="shared" si="5"/>
        <v>382</v>
      </c>
      <c r="B388" s="19" t="s">
        <v>49</v>
      </c>
      <c r="C388" s="10" t="s">
        <v>831</v>
      </c>
      <c r="D388" s="18" t="e">
        <v>#VALUE!</v>
      </c>
      <c r="E388" s="18" t="str">
        <f>+IF(OR(Tabla233[[#This Row],[Área/Dependencia]]="Subdirección de Sistemas Integrados",Tabla233[[#This Row],[Área/Dependencia]]="Subdirección de Recursos Tecnológicos"),"X","")</f>
        <v/>
      </c>
      <c r="F388" s="18" t="e">
        <f>+CONCATENATE(Tabla233[[#This Row],[Tipo de Proceso]],Tabla233[[#This Row],[Columna4]])</f>
        <v>#VALUE!</v>
      </c>
      <c r="G388" s="10" t="s">
        <v>880</v>
      </c>
      <c r="H388" s="10" t="s">
        <v>881</v>
      </c>
      <c r="I388" s="10" t="s">
        <v>53</v>
      </c>
      <c r="J388" s="10" t="s">
        <v>915</v>
      </c>
      <c r="K388" s="10"/>
      <c r="L388" s="10"/>
      <c r="M388" s="10" t="s">
        <v>56</v>
      </c>
      <c r="N388" s="20" t="s">
        <v>916</v>
      </c>
      <c r="O388" s="11" t="s">
        <v>58</v>
      </c>
      <c r="P388" s="10" t="s">
        <v>100</v>
      </c>
      <c r="Q388" s="10" t="s">
        <v>60</v>
      </c>
      <c r="R388" s="10" t="e">
        <v>#REF!</v>
      </c>
      <c r="S388" s="10" t="s">
        <v>61</v>
      </c>
      <c r="T388" s="10" t="s">
        <v>62</v>
      </c>
      <c r="U388" s="10" t="s">
        <v>63</v>
      </c>
      <c r="V388" s="11" t="s">
        <v>64</v>
      </c>
      <c r="W388" s="11" t="s">
        <v>65</v>
      </c>
      <c r="X388" s="11" t="s">
        <v>65</v>
      </c>
      <c r="Y388" s="10" t="s">
        <v>128</v>
      </c>
      <c r="Z388" s="10" t="s">
        <v>884</v>
      </c>
      <c r="AA388" s="10" t="s">
        <v>109</v>
      </c>
      <c r="AB388" s="10" t="s">
        <v>73</v>
      </c>
      <c r="AC388" s="13">
        <v>1</v>
      </c>
      <c r="AD388" s="13" t="e">
        <v>#DIV/0!</v>
      </c>
      <c r="AE388" s="13">
        <v>1</v>
      </c>
      <c r="AF388" s="13" t="e">
        <v>#DIV/0!</v>
      </c>
      <c r="AG388" s="13">
        <v>2</v>
      </c>
      <c r="AH388" s="10" t="s">
        <v>70</v>
      </c>
      <c r="AI388" s="10" t="e">
        <v>#VALUE!</v>
      </c>
      <c r="AJ38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88" s="11" t="s">
        <v>65</v>
      </c>
      <c r="AL388" s="10" t="s">
        <v>62</v>
      </c>
    </row>
    <row r="389" spans="1:38" ht="409.5" x14ac:dyDescent="0.75">
      <c r="A389" s="7">
        <f t="shared" si="5"/>
        <v>383</v>
      </c>
      <c r="B389" s="19" t="s">
        <v>49</v>
      </c>
      <c r="C389" s="10" t="s">
        <v>831</v>
      </c>
      <c r="D389" s="18" t="e">
        <v>#VALUE!</v>
      </c>
      <c r="E389" s="18" t="str">
        <f>+IF(OR(Tabla233[[#This Row],[Área/Dependencia]]="Subdirección de Sistemas Integrados",Tabla233[[#This Row],[Área/Dependencia]]="Subdirección de Recursos Tecnológicos"),"X","")</f>
        <v/>
      </c>
      <c r="F389" s="18" t="e">
        <f>+CONCATENATE(Tabla233[[#This Row],[Tipo de Proceso]],Tabla233[[#This Row],[Columna4]])</f>
        <v>#VALUE!</v>
      </c>
      <c r="G389" s="10" t="s">
        <v>880</v>
      </c>
      <c r="H389" s="10" t="s">
        <v>881</v>
      </c>
      <c r="I389" s="10" t="s">
        <v>53</v>
      </c>
      <c r="J389" s="10" t="s">
        <v>917</v>
      </c>
      <c r="K389" s="10"/>
      <c r="L389" s="10"/>
      <c r="M389" s="10" t="s">
        <v>55</v>
      </c>
      <c r="N389" s="20" t="s">
        <v>918</v>
      </c>
      <c r="O389" s="11" t="s">
        <v>58</v>
      </c>
      <c r="P389" s="10" t="s">
        <v>100</v>
      </c>
      <c r="Q389" s="10" t="s">
        <v>76</v>
      </c>
      <c r="R389" s="10" t="e">
        <v>#REF!</v>
      </c>
      <c r="S389" s="10" t="s">
        <v>61</v>
      </c>
      <c r="T389" s="10" t="s">
        <v>62</v>
      </c>
      <c r="U389" s="10" t="s">
        <v>63</v>
      </c>
      <c r="V389" s="11" t="s">
        <v>64</v>
      </c>
      <c r="W389" s="11" t="s">
        <v>65</v>
      </c>
      <c r="X389" s="11" t="s">
        <v>65</v>
      </c>
      <c r="Y389" s="10" t="s">
        <v>128</v>
      </c>
      <c r="Z389" s="10" t="s">
        <v>884</v>
      </c>
      <c r="AA389" s="10" t="s">
        <v>62</v>
      </c>
      <c r="AB389" s="10" t="s">
        <v>118</v>
      </c>
      <c r="AC389" s="13">
        <v>2</v>
      </c>
      <c r="AD389" s="13" t="e">
        <v>#DIV/0!</v>
      </c>
      <c r="AE389" s="13">
        <v>2</v>
      </c>
      <c r="AF389" s="13" t="e">
        <v>#DIV/0!</v>
      </c>
      <c r="AG389" s="13">
        <v>2</v>
      </c>
      <c r="AH389" s="10" t="s">
        <v>70</v>
      </c>
      <c r="AI389" s="10" t="e">
        <v>#VALUE!</v>
      </c>
      <c r="AJ38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89" s="11" t="s">
        <v>65</v>
      </c>
      <c r="AL389" s="10" t="s">
        <v>62</v>
      </c>
    </row>
    <row r="390" spans="1:38" ht="409.5" x14ac:dyDescent="0.75">
      <c r="A390" s="7">
        <f t="shared" si="5"/>
        <v>384</v>
      </c>
      <c r="B390" s="19" t="s">
        <v>49</v>
      </c>
      <c r="C390" s="10" t="s">
        <v>831</v>
      </c>
      <c r="D390" s="18" t="e">
        <v>#VALUE!</v>
      </c>
      <c r="E390" s="18" t="str">
        <f>+IF(OR(Tabla233[[#This Row],[Área/Dependencia]]="Subdirección de Sistemas Integrados",Tabla233[[#This Row],[Área/Dependencia]]="Subdirección de Recursos Tecnológicos"),"X","")</f>
        <v/>
      </c>
      <c r="F390" s="18" t="e">
        <f>+CONCATENATE(Tabla233[[#This Row],[Tipo de Proceso]],Tabla233[[#This Row],[Columna4]])</f>
        <v>#VALUE!</v>
      </c>
      <c r="G390" s="10" t="s">
        <v>880</v>
      </c>
      <c r="H390" s="10" t="s">
        <v>881</v>
      </c>
      <c r="I390" s="10" t="s">
        <v>53</v>
      </c>
      <c r="J390" s="10" t="s">
        <v>919</v>
      </c>
      <c r="K390" s="10"/>
      <c r="L390" s="10"/>
      <c r="M390" s="10" t="s">
        <v>56</v>
      </c>
      <c r="N390" s="20" t="s">
        <v>920</v>
      </c>
      <c r="O390" s="11" t="s">
        <v>65</v>
      </c>
      <c r="P390" s="10" t="s">
        <v>84</v>
      </c>
      <c r="Q390" s="10" t="s">
        <v>60</v>
      </c>
      <c r="R390" s="10" t="e">
        <v>#REF!</v>
      </c>
      <c r="S390" s="10" t="s">
        <v>61</v>
      </c>
      <c r="T390" s="10" t="s">
        <v>62</v>
      </c>
      <c r="U390" s="10" t="s">
        <v>77</v>
      </c>
      <c r="V390" s="11" t="s">
        <v>64</v>
      </c>
      <c r="W390" s="11" t="s">
        <v>65</v>
      </c>
      <c r="X390" s="11" t="s">
        <v>65</v>
      </c>
      <c r="Y390" s="10" t="s">
        <v>128</v>
      </c>
      <c r="Z390" s="10" t="s">
        <v>884</v>
      </c>
      <c r="AA390" s="10" t="s">
        <v>109</v>
      </c>
      <c r="AB390" s="10" t="s">
        <v>73</v>
      </c>
      <c r="AC390" s="13">
        <v>1</v>
      </c>
      <c r="AD390" s="13" t="e">
        <v>#DIV/0!</v>
      </c>
      <c r="AE390" s="13">
        <v>1</v>
      </c>
      <c r="AF390" s="13" t="e">
        <v>#DIV/0!</v>
      </c>
      <c r="AG390" s="13">
        <v>1</v>
      </c>
      <c r="AH390" s="10" t="s">
        <v>70</v>
      </c>
      <c r="AI390" s="10" t="e">
        <v>#VALUE!</v>
      </c>
      <c r="AJ39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90" s="11" t="s">
        <v>65</v>
      </c>
      <c r="AL390" s="10" t="s">
        <v>62</v>
      </c>
    </row>
    <row r="391" spans="1:38" ht="409.5" x14ac:dyDescent="0.75">
      <c r="A391" s="7">
        <f t="shared" si="5"/>
        <v>385</v>
      </c>
      <c r="B391" s="19" t="s">
        <v>49</v>
      </c>
      <c r="C391" s="10" t="s">
        <v>831</v>
      </c>
      <c r="D391" s="18" t="e">
        <v>#VALUE!</v>
      </c>
      <c r="E391" s="18" t="str">
        <f>+IF(OR(Tabla233[[#This Row],[Área/Dependencia]]="Subdirección de Sistemas Integrados",Tabla233[[#This Row],[Área/Dependencia]]="Subdirección de Recursos Tecnológicos"),"X","")</f>
        <v/>
      </c>
      <c r="F391" s="18" t="e">
        <f>+CONCATENATE(Tabla233[[#This Row],[Tipo de Proceso]],Tabla233[[#This Row],[Columna4]])</f>
        <v>#VALUE!</v>
      </c>
      <c r="G391" s="10" t="s">
        <v>880</v>
      </c>
      <c r="H391" s="10" t="s">
        <v>881</v>
      </c>
      <c r="I391" s="10" t="s">
        <v>53</v>
      </c>
      <c r="J391" s="10" t="s">
        <v>921</v>
      </c>
      <c r="K391" s="10"/>
      <c r="L391" s="10"/>
      <c r="M391" s="10" t="s">
        <v>55</v>
      </c>
      <c r="N391" s="20" t="s">
        <v>922</v>
      </c>
      <c r="O391" s="11" t="s">
        <v>65</v>
      </c>
      <c r="P391" s="10" t="s">
        <v>84</v>
      </c>
      <c r="Q391" s="10" t="s">
        <v>76</v>
      </c>
      <c r="R391" s="10" t="e">
        <v>#REF!</v>
      </c>
      <c r="S391" s="10" t="s">
        <v>61</v>
      </c>
      <c r="T391" s="10" t="s">
        <v>62</v>
      </c>
      <c r="U391" s="10" t="s">
        <v>63</v>
      </c>
      <c r="V391" s="11" t="s">
        <v>64</v>
      </c>
      <c r="W391" s="11" t="s">
        <v>65</v>
      </c>
      <c r="X391" s="11" t="s">
        <v>65</v>
      </c>
      <c r="Y391" s="10" t="s">
        <v>128</v>
      </c>
      <c r="Z391" s="10" t="s">
        <v>884</v>
      </c>
      <c r="AA391" s="10" t="s">
        <v>62</v>
      </c>
      <c r="AB391" s="10" t="s">
        <v>73</v>
      </c>
      <c r="AC391" s="13">
        <v>2</v>
      </c>
      <c r="AD391" s="13" t="e">
        <v>#DIV/0!</v>
      </c>
      <c r="AE391" s="13">
        <v>2</v>
      </c>
      <c r="AF391" s="13" t="e">
        <v>#DIV/0!</v>
      </c>
      <c r="AG391" s="13">
        <v>2</v>
      </c>
      <c r="AH391" s="10" t="s">
        <v>70</v>
      </c>
      <c r="AI391" s="10" t="e">
        <v>#VALUE!</v>
      </c>
      <c r="AJ39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91" s="11" t="s">
        <v>65</v>
      </c>
      <c r="AL391" s="10" t="s">
        <v>62</v>
      </c>
    </row>
    <row r="392" spans="1:38" ht="409.5" x14ac:dyDescent="0.75">
      <c r="A392" s="7">
        <f t="shared" ref="A392:A455" si="6">A391+1</f>
        <v>386</v>
      </c>
      <c r="B392" s="19" t="s">
        <v>49</v>
      </c>
      <c r="C392" s="10" t="s">
        <v>831</v>
      </c>
      <c r="D392" s="18" t="e">
        <v>#VALUE!</v>
      </c>
      <c r="E392" s="18" t="str">
        <f>+IF(OR(Tabla233[[#This Row],[Área/Dependencia]]="Subdirección de Sistemas Integrados",Tabla233[[#This Row],[Área/Dependencia]]="Subdirección de Recursos Tecnológicos"),"X","")</f>
        <v/>
      </c>
      <c r="F392" s="18" t="e">
        <f>+CONCATENATE(Tabla233[[#This Row],[Tipo de Proceso]],Tabla233[[#This Row],[Columna4]])</f>
        <v>#VALUE!</v>
      </c>
      <c r="G392" s="10" t="s">
        <v>880</v>
      </c>
      <c r="H392" s="10" t="s">
        <v>881</v>
      </c>
      <c r="I392" s="10" t="s">
        <v>53</v>
      </c>
      <c r="J392" s="10" t="s">
        <v>923</v>
      </c>
      <c r="K392" s="10"/>
      <c r="L392" s="10"/>
      <c r="M392" s="10" t="s">
        <v>56</v>
      </c>
      <c r="N392" s="20" t="s">
        <v>924</v>
      </c>
      <c r="O392" s="11" t="s">
        <v>58</v>
      </c>
      <c r="P392" s="10" t="s">
        <v>100</v>
      </c>
      <c r="Q392" s="10" t="s">
        <v>76</v>
      </c>
      <c r="R392" s="10" t="e">
        <v>#REF!</v>
      </c>
      <c r="S392" s="10" t="s">
        <v>61</v>
      </c>
      <c r="T392" s="10" t="s">
        <v>62</v>
      </c>
      <c r="U392" s="10" t="s">
        <v>63</v>
      </c>
      <c r="V392" s="11" t="s">
        <v>64</v>
      </c>
      <c r="W392" s="11" t="s">
        <v>65</v>
      </c>
      <c r="X392" s="11" t="s">
        <v>65</v>
      </c>
      <c r="Y392" s="10" t="s">
        <v>128</v>
      </c>
      <c r="Z392" s="10" t="s">
        <v>884</v>
      </c>
      <c r="AA392" s="10" t="s">
        <v>109</v>
      </c>
      <c r="AB392" s="10" t="s">
        <v>73</v>
      </c>
      <c r="AC392" s="13">
        <v>2</v>
      </c>
      <c r="AD392" s="13" t="e">
        <v>#DIV/0!</v>
      </c>
      <c r="AE392" s="13">
        <v>2</v>
      </c>
      <c r="AF392" s="13" t="e">
        <v>#DIV/0!</v>
      </c>
      <c r="AG392" s="13">
        <v>2</v>
      </c>
      <c r="AH392" s="10" t="s">
        <v>70</v>
      </c>
      <c r="AI392" s="10" t="e">
        <v>#VALUE!</v>
      </c>
      <c r="AJ39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92" s="11" t="s">
        <v>65</v>
      </c>
      <c r="AL392" s="10" t="s">
        <v>62</v>
      </c>
    </row>
    <row r="393" spans="1:38" ht="409.5" x14ac:dyDescent="0.75">
      <c r="A393" s="7">
        <f t="shared" si="6"/>
        <v>387</v>
      </c>
      <c r="B393" s="19" t="s">
        <v>49</v>
      </c>
      <c r="C393" s="10" t="s">
        <v>831</v>
      </c>
      <c r="D393" s="18" t="e">
        <v>#VALUE!</v>
      </c>
      <c r="E393" s="18" t="str">
        <f>+IF(OR(Tabla233[[#This Row],[Área/Dependencia]]="Subdirección de Sistemas Integrados",Tabla233[[#This Row],[Área/Dependencia]]="Subdirección de Recursos Tecnológicos"),"X","")</f>
        <v/>
      </c>
      <c r="F393" s="18" t="e">
        <f>+CONCATENATE(Tabla233[[#This Row],[Tipo de Proceso]],Tabla233[[#This Row],[Columna4]])</f>
        <v>#VALUE!</v>
      </c>
      <c r="G393" s="10" t="s">
        <v>880</v>
      </c>
      <c r="H393" s="10" t="s">
        <v>881</v>
      </c>
      <c r="I393" s="10" t="s">
        <v>53</v>
      </c>
      <c r="J393" s="10" t="s">
        <v>925</v>
      </c>
      <c r="K393" s="10"/>
      <c r="L393" s="10"/>
      <c r="M393" s="10" t="s">
        <v>56</v>
      </c>
      <c r="N393" s="20" t="s">
        <v>926</v>
      </c>
      <c r="O393" s="11" t="s">
        <v>58</v>
      </c>
      <c r="P393" s="10" t="s">
        <v>100</v>
      </c>
      <c r="Q393" s="10" t="s">
        <v>76</v>
      </c>
      <c r="R393" s="10" t="e">
        <v>#REF!</v>
      </c>
      <c r="S393" s="10" t="s">
        <v>61</v>
      </c>
      <c r="T393" s="10" t="s">
        <v>62</v>
      </c>
      <c r="U393" s="10" t="s">
        <v>63</v>
      </c>
      <c r="V393" s="11" t="s">
        <v>64</v>
      </c>
      <c r="W393" s="11" t="s">
        <v>65</v>
      </c>
      <c r="X393" s="11" t="s">
        <v>65</v>
      </c>
      <c r="Y393" s="10" t="s">
        <v>128</v>
      </c>
      <c r="Z393" s="10" t="s">
        <v>884</v>
      </c>
      <c r="AA393" s="10" t="s">
        <v>109</v>
      </c>
      <c r="AB393" s="10" t="s">
        <v>73</v>
      </c>
      <c r="AC393" s="13">
        <v>1</v>
      </c>
      <c r="AD393" s="13" t="e">
        <v>#DIV/0!</v>
      </c>
      <c r="AE393" s="13">
        <v>1</v>
      </c>
      <c r="AF393" s="13" t="e">
        <v>#DIV/0!</v>
      </c>
      <c r="AG393" s="13">
        <v>2</v>
      </c>
      <c r="AH393" s="10" t="s">
        <v>70</v>
      </c>
      <c r="AI393" s="10" t="e">
        <v>#VALUE!</v>
      </c>
      <c r="AJ39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93" s="11" t="s">
        <v>65</v>
      </c>
      <c r="AL393" s="10" t="s">
        <v>62</v>
      </c>
    </row>
    <row r="394" spans="1:38" ht="409.5" x14ac:dyDescent="0.75">
      <c r="A394" s="7">
        <f t="shared" si="6"/>
        <v>388</v>
      </c>
      <c r="B394" s="19" t="s">
        <v>49</v>
      </c>
      <c r="C394" s="10" t="s">
        <v>831</v>
      </c>
      <c r="D394" s="18" t="e">
        <v>#VALUE!</v>
      </c>
      <c r="E394" s="18" t="str">
        <f>+IF(OR(Tabla233[[#This Row],[Área/Dependencia]]="Subdirección de Sistemas Integrados",Tabla233[[#This Row],[Área/Dependencia]]="Subdirección de Recursos Tecnológicos"),"X","")</f>
        <v/>
      </c>
      <c r="F394" s="18" t="e">
        <f>+CONCATENATE(Tabla233[[#This Row],[Tipo de Proceso]],Tabla233[[#This Row],[Columna4]])</f>
        <v>#VALUE!</v>
      </c>
      <c r="G394" s="10" t="s">
        <v>927</v>
      </c>
      <c r="H394" s="10" t="s">
        <v>928</v>
      </c>
      <c r="I394" s="10" t="s">
        <v>53</v>
      </c>
      <c r="J394" s="10" t="s">
        <v>929</v>
      </c>
      <c r="K394" s="10"/>
      <c r="L394" s="10"/>
      <c r="M394" s="10" t="s">
        <v>56</v>
      </c>
      <c r="N394" s="20" t="s">
        <v>930</v>
      </c>
      <c r="O394" s="11" t="s">
        <v>542</v>
      </c>
      <c r="P394" s="10" t="s">
        <v>59</v>
      </c>
      <c r="Q394" s="10" t="s">
        <v>60</v>
      </c>
      <c r="R394" s="10" t="e">
        <v>#REF!</v>
      </c>
      <c r="S394" s="10" t="s">
        <v>61</v>
      </c>
      <c r="T394" s="10" t="s">
        <v>62</v>
      </c>
      <c r="U394" s="10" t="s">
        <v>77</v>
      </c>
      <c r="V394" s="11" t="s">
        <v>64</v>
      </c>
      <c r="W394" s="11" t="s">
        <v>65</v>
      </c>
      <c r="X394" s="11" t="s">
        <v>65</v>
      </c>
      <c r="Y394" s="10" t="s">
        <v>128</v>
      </c>
      <c r="Z394" s="10" t="s">
        <v>931</v>
      </c>
      <c r="AA394" s="10" t="s">
        <v>109</v>
      </c>
      <c r="AB394" s="10" t="s">
        <v>118</v>
      </c>
      <c r="AC394" s="13">
        <v>1</v>
      </c>
      <c r="AD394" s="13" t="e">
        <v>#DIV/0!</v>
      </c>
      <c r="AE394" s="13">
        <v>1</v>
      </c>
      <c r="AF394" s="13" t="e">
        <v>#DIV/0!</v>
      </c>
      <c r="AG394" s="13">
        <v>1</v>
      </c>
      <c r="AH394" s="10" t="s">
        <v>70</v>
      </c>
      <c r="AI394" s="10" t="e">
        <v>#VALUE!</v>
      </c>
      <c r="AJ39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94" s="11" t="s">
        <v>65</v>
      </c>
      <c r="AL394" s="10" t="s">
        <v>62</v>
      </c>
    </row>
    <row r="395" spans="1:38" ht="409.5" x14ac:dyDescent="0.75">
      <c r="A395" s="7">
        <f t="shared" si="6"/>
        <v>389</v>
      </c>
      <c r="B395" s="19" t="s">
        <v>49</v>
      </c>
      <c r="C395" s="10" t="s">
        <v>831</v>
      </c>
      <c r="D395" s="18" t="e">
        <v>#VALUE!</v>
      </c>
      <c r="E395" s="18" t="str">
        <f>+IF(OR(Tabla233[[#This Row],[Área/Dependencia]]="Subdirección de Sistemas Integrados",Tabla233[[#This Row],[Área/Dependencia]]="Subdirección de Recursos Tecnológicos"),"X","")</f>
        <v/>
      </c>
      <c r="F395" s="18" t="e">
        <f>+CONCATENATE(Tabla233[[#This Row],[Tipo de Proceso]],Tabla233[[#This Row],[Columna4]])</f>
        <v>#VALUE!</v>
      </c>
      <c r="G395" s="10" t="s">
        <v>927</v>
      </c>
      <c r="H395" s="10" t="s">
        <v>932</v>
      </c>
      <c r="I395" s="10" t="s">
        <v>53</v>
      </c>
      <c r="J395" s="10" t="s">
        <v>933</v>
      </c>
      <c r="K395" s="10"/>
      <c r="L395" s="10"/>
      <c r="M395" s="10" t="s">
        <v>55</v>
      </c>
      <c r="N395" s="20" t="s">
        <v>934</v>
      </c>
      <c r="O395" s="11" t="s">
        <v>65</v>
      </c>
      <c r="P395" s="10" t="s">
        <v>84</v>
      </c>
      <c r="Q395" s="10" t="s">
        <v>136</v>
      </c>
      <c r="R395" s="10" t="e">
        <v>#REF!</v>
      </c>
      <c r="S395" s="10" t="s">
        <v>61</v>
      </c>
      <c r="T395" s="10" t="s">
        <v>62</v>
      </c>
      <c r="U395" s="10" t="s">
        <v>63</v>
      </c>
      <c r="V395" s="11" t="s">
        <v>64</v>
      </c>
      <c r="W395" s="11" t="s">
        <v>65</v>
      </c>
      <c r="X395" s="11" t="s">
        <v>65</v>
      </c>
      <c r="Y395" s="10" t="s">
        <v>128</v>
      </c>
      <c r="Z395" s="10" t="s">
        <v>931</v>
      </c>
      <c r="AA395" s="10" t="s">
        <v>62</v>
      </c>
      <c r="AB395" s="10" t="s">
        <v>118</v>
      </c>
      <c r="AC395" s="13">
        <v>1</v>
      </c>
      <c r="AD395" s="13" t="e">
        <v>#DIV/0!</v>
      </c>
      <c r="AE395" s="13">
        <v>1</v>
      </c>
      <c r="AF395" s="13" t="e">
        <v>#DIV/0!</v>
      </c>
      <c r="AG395" s="13">
        <v>2</v>
      </c>
      <c r="AH395" s="10" t="s">
        <v>70</v>
      </c>
      <c r="AI395" s="10" t="e">
        <v>#VALUE!</v>
      </c>
      <c r="AJ39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95" s="11" t="s">
        <v>65</v>
      </c>
      <c r="AL395" s="10" t="s">
        <v>62</v>
      </c>
    </row>
    <row r="396" spans="1:38" ht="409.5" x14ac:dyDescent="0.75">
      <c r="A396" s="7">
        <f t="shared" si="6"/>
        <v>390</v>
      </c>
      <c r="B396" s="19" t="s">
        <v>49</v>
      </c>
      <c r="C396" s="10" t="s">
        <v>831</v>
      </c>
      <c r="D396" s="18" t="e">
        <v>#VALUE!</v>
      </c>
      <c r="E396" s="18" t="str">
        <f>+IF(OR(Tabla233[[#This Row],[Área/Dependencia]]="Subdirección de Sistemas Integrados",Tabla233[[#This Row],[Área/Dependencia]]="Subdirección de Recursos Tecnológicos"),"X","")</f>
        <v/>
      </c>
      <c r="F396" s="18" t="e">
        <f>+CONCATENATE(Tabla233[[#This Row],[Tipo de Proceso]],Tabla233[[#This Row],[Columna4]])</f>
        <v>#VALUE!</v>
      </c>
      <c r="G396" s="10" t="s">
        <v>927</v>
      </c>
      <c r="H396" s="10" t="s">
        <v>906</v>
      </c>
      <c r="I396" s="10" t="s">
        <v>53</v>
      </c>
      <c r="J396" s="10" t="s">
        <v>935</v>
      </c>
      <c r="K396" s="10"/>
      <c r="L396" s="10"/>
      <c r="M396" s="10" t="s">
        <v>55</v>
      </c>
      <c r="N396" s="20" t="s">
        <v>936</v>
      </c>
      <c r="O396" s="11" t="s">
        <v>58</v>
      </c>
      <c r="P396" s="10" t="s">
        <v>611</v>
      </c>
      <c r="Q396" s="10" t="s">
        <v>76</v>
      </c>
      <c r="R396" s="10" t="e">
        <v>#REF!</v>
      </c>
      <c r="S396" s="10" t="s">
        <v>58</v>
      </c>
      <c r="T396" s="10" t="s">
        <v>937</v>
      </c>
      <c r="U396" s="10" t="s">
        <v>148</v>
      </c>
      <c r="V396" s="11" t="s">
        <v>64</v>
      </c>
      <c r="W396" s="11" t="s">
        <v>65</v>
      </c>
      <c r="X396" s="11" t="s">
        <v>65</v>
      </c>
      <c r="Y396" s="10" t="s">
        <v>128</v>
      </c>
      <c r="Z396" s="10" t="s">
        <v>931</v>
      </c>
      <c r="AA396" s="10" t="s">
        <v>62</v>
      </c>
      <c r="AB396" s="10" t="s">
        <v>73</v>
      </c>
      <c r="AC396" s="13">
        <v>2</v>
      </c>
      <c r="AD396" s="13" t="e">
        <v>#DIV/0!</v>
      </c>
      <c r="AE396" s="13">
        <v>2</v>
      </c>
      <c r="AF396" s="13" t="e">
        <v>#DIV/0!</v>
      </c>
      <c r="AG396" s="13">
        <v>3</v>
      </c>
      <c r="AH396" s="10" t="s">
        <v>70</v>
      </c>
      <c r="AI396" s="10" t="e">
        <v>#VALUE!</v>
      </c>
      <c r="AJ39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96" s="11" t="s">
        <v>65</v>
      </c>
      <c r="AL396" s="10" t="s">
        <v>62</v>
      </c>
    </row>
    <row r="397" spans="1:38" ht="409.5" x14ac:dyDescent="0.75">
      <c r="A397" s="7">
        <f t="shared" si="6"/>
        <v>391</v>
      </c>
      <c r="B397" s="19" t="s">
        <v>49</v>
      </c>
      <c r="C397" s="10" t="s">
        <v>831</v>
      </c>
      <c r="D397" s="18" t="e">
        <v>#VALUE!</v>
      </c>
      <c r="E397" s="18" t="str">
        <f>+IF(OR(Tabla233[[#This Row],[Área/Dependencia]]="Subdirección de Sistemas Integrados",Tabla233[[#This Row],[Área/Dependencia]]="Subdirección de Recursos Tecnológicos"),"X","")</f>
        <v/>
      </c>
      <c r="F397" s="18" t="e">
        <f>+CONCATENATE(Tabla233[[#This Row],[Tipo de Proceso]],Tabla233[[#This Row],[Columna4]])</f>
        <v>#VALUE!</v>
      </c>
      <c r="G397" s="10" t="s">
        <v>927</v>
      </c>
      <c r="H397" s="10" t="s">
        <v>906</v>
      </c>
      <c r="I397" s="10" t="s">
        <v>53</v>
      </c>
      <c r="J397" s="10" t="s">
        <v>938</v>
      </c>
      <c r="K397" s="10"/>
      <c r="L397" s="10"/>
      <c r="M397" s="10" t="s">
        <v>56</v>
      </c>
      <c r="N397" s="20" t="s">
        <v>939</v>
      </c>
      <c r="O397" s="11" t="s">
        <v>65</v>
      </c>
      <c r="P397" s="10" t="s">
        <v>84</v>
      </c>
      <c r="Q397" s="10" t="s">
        <v>60</v>
      </c>
      <c r="R397" s="10" t="e">
        <v>#REF!</v>
      </c>
      <c r="S397" s="10" t="s">
        <v>61</v>
      </c>
      <c r="T397" s="10" t="s">
        <v>62</v>
      </c>
      <c r="U397" s="10" t="s">
        <v>77</v>
      </c>
      <c r="V397" s="11" t="s">
        <v>64</v>
      </c>
      <c r="W397" s="11" t="s">
        <v>65</v>
      </c>
      <c r="X397" s="11" t="s">
        <v>65</v>
      </c>
      <c r="Y397" s="10" t="s">
        <v>128</v>
      </c>
      <c r="Z397" s="10" t="s">
        <v>931</v>
      </c>
      <c r="AA397" s="10" t="s">
        <v>109</v>
      </c>
      <c r="AB397" s="10" t="s">
        <v>73</v>
      </c>
      <c r="AC397" s="13">
        <v>1</v>
      </c>
      <c r="AD397" s="13" t="e">
        <v>#DIV/0!</v>
      </c>
      <c r="AE397" s="13">
        <v>1</v>
      </c>
      <c r="AF397" s="13" t="e">
        <v>#DIV/0!</v>
      </c>
      <c r="AG397" s="13">
        <v>1</v>
      </c>
      <c r="AH397" s="10" t="s">
        <v>70</v>
      </c>
      <c r="AI397" s="10" t="e">
        <v>#VALUE!</v>
      </c>
      <c r="AJ39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97" s="11" t="s">
        <v>65</v>
      </c>
      <c r="AL397" s="10" t="s">
        <v>62</v>
      </c>
    </row>
    <row r="398" spans="1:38" ht="409.5" x14ac:dyDescent="0.75">
      <c r="A398" s="7">
        <f t="shared" si="6"/>
        <v>392</v>
      </c>
      <c r="B398" s="19" t="s">
        <v>49</v>
      </c>
      <c r="C398" s="10" t="s">
        <v>831</v>
      </c>
      <c r="D398" s="18" t="e">
        <v>#VALUE!</v>
      </c>
      <c r="E398" s="18" t="str">
        <f>+IF(OR(Tabla233[[#This Row],[Área/Dependencia]]="Subdirección de Sistemas Integrados",Tabla233[[#This Row],[Área/Dependencia]]="Subdirección de Recursos Tecnológicos"),"X","")</f>
        <v/>
      </c>
      <c r="F398" s="18" t="e">
        <f>+CONCATENATE(Tabla233[[#This Row],[Tipo de Proceso]],Tabla233[[#This Row],[Columna4]])</f>
        <v>#VALUE!</v>
      </c>
      <c r="G398" s="10" t="s">
        <v>927</v>
      </c>
      <c r="H398" s="10" t="s">
        <v>154</v>
      </c>
      <c r="I398" s="10" t="s">
        <v>53</v>
      </c>
      <c r="J398" s="10" t="s">
        <v>940</v>
      </c>
      <c r="K398" s="10"/>
      <c r="L398" s="10"/>
      <c r="M398" s="10" t="s">
        <v>56</v>
      </c>
      <c r="N398" s="20" t="s">
        <v>941</v>
      </c>
      <c r="O398" s="11" t="s">
        <v>65</v>
      </c>
      <c r="P398" s="10" t="s">
        <v>84</v>
      </c>
      <c r="Q398" s="10" t="s">
        <v>60</v>
      </c>
      <c r="R398" s="10" t="e">
        <v>#REF!</v>
      </c>
      <c r="S398" s="10" t="s">
        <v>61</v>
      </c>
      <c r="T398" s="10" t="s">
        <v>62</v>
      </c>
      <c r="U398" s="10" t="s">
        <v>77</v>
      </c>
      <c r="V398" s="11" t="s">
        <v>64</v>
      </c>
      <c r="W398" s="11" t="s">
        <v>65</v>
      </c>
      <c r="X398" s="11" t="s">
        <v>65</v>
      </c>
      <c r="Y398" s="10" t="s">
        <v>128</v>
      </c>
      <c r="Z398" s="10" t="s">
        <v>931</v>
      </c>
      <c r="AA398" s="10" t="s">
        <v>109</v>
      </c>
      <c r="AB398" s="10" t="s">
        <v>73</v>
      </c>
      <c r="AC398" s="13">
        <v>1</v>
      </c>
      <c r="AD398" s="13" t="e">
        <v>#DIV/0!</v>
      </c>
      <c r="AE398" s="13">
        <v>1</v>
      </c>
      <c r="AF398" s="13" t="e">
        <v>#DIV/0!</v>
      </c>
      <c r="AG398" s="13">
        <v>1</v>
      </c>
      <c r="AH398" s="10" t="s">
        <v>70</v>
      </c>
      <c r="AI398" s="10" t="e">
        <v>#VALUE!</v>
      </c>
      <c r="AJ39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398" s="11" t="s">
        <v>65</v>
      </c>
      <c r="AL398" s="10" t="s">
        <v>62</v>
      </c>
    </row>
    <row r="399" spans="1:38" ht="409.5" x14ac:dyDescent="0.75">
      <c r="A399" s="7">
        <f t="shared" si="6"/>
        <v>393</v>
      </c>
      <c r="B399" s="19" t="s">
        <v>49</v>
      </c>
      <c r="C399" s="10" t="s">
        <v>831</v>
      </c>
      <c r="D399" s="18" t="e">
        <v>#VALUE!</v>
      </c>
      <c r="E399" s="18" t="s">
        <v>70</v>
      </c>
      <c r="F399" s="18" t="e">
        <v>#VALUE!</v>
      </c>
      <c r="G399" s="10" t="s">
        <v>927</v>
      </c>
      <c r="H399" s="10" t="s">
        <v>906</v>
      </c>
      <c r="I399" s="10" t="s">
        <v>53</v>
      </c>
      <c r="J399" s="10" t="s">
        <v>942</v>
      </c>
      <c r="K399" s="10"/>
      <c r="L399" s="10"/>
      <c r="M399" s="10" t="s">
        <v>55</v>
      </c>
      <c r="N399" s="20" t="s">
        <v>943</v>
      </c>
      <c r="O399" s="11" t="s">
        <v>58</v>
      </c>
      <c r="P399" s="10" t="s">
        <v>100</v>
      </c>
      <c r="Q399" s="10" t="s">
        <v>60</v>
      </c>
      <c r="R399" s="10" t="e">
        <v>#REF!</v>
      </c>
      <c r="S399" s="10" t="s">
        <v>61</v>
      </c>
      <c r="T399" s="10" t="s">
        <v>62</v>
      </c>
      <c r="U399" s="10" t="s">
        <v>63</v>
      </c>
      <c r="V399" s="11" t="s">
        <v>64</v>
      </c>
      <c r="W399" s="11" t="s">
        <v>65</v>
      </c>
      <c r="X399" s="11" t="s">
        <v>65</v>
      </c>
      <c r="Y399" s="10" t="s">
        <v>128</v>
      </c>
      <c r="Z399" s="10" t="s">
        <v>931</v>
      </c>
      <c r="AA399" s="10" t="s">
        <v>62</v>
      </c>
      <c r="AB399" s="10" t="s">
        <v>73</v>
      </c>
      <c r="AC399" s="13">
        <v>2</v>
      </c>
      <c r="AD399" s="13" t="e">
        <v>#DIV/0!</v>
      </c>
      <c r="AE399" s="13">
        <v>2</v>
      </c>
      <c r="AF399" s="13" t="e">
        <v>#DIV/0!</v>
      </c>
      <c r="AG399" s="13">
        <v>2</v>
      </c>
      <c r="AH399" s="10" t="s">
        <v>70</v>
      </c>
      <c r="AI399" s="10" t="e">
        <v>#VALUE!</v>
      </c>
      <c r="AJ39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399" s="11" t="s">
        <v>65</v>
      </c>
      <c r="AL399" s="10" t="s">
        <v>62</v>
      </c>
    </row>
    <row r="400" spans="1:38" ht="409.5" x14ac:dyDescent="0.75">
      <c r="A400" s="7">
        <f t="shared" si="6"/>
        <v>394</v>
      </c>
      <c r="B400" s="19" t="s">
        <v>49</v>
      </c>
      <c r="C400" s="10" t="s">
        <v>831</v>
      </c>
      <c r="D400" s="18" t="e">
        <v>#VALUE!</v>
      </c>
      <c r="E400" s="18" t="str">
        <f>+IF(OR(Tabla233[[#This Row],[Área/Dependencia]]="Subdirección de Sistemas Integrados",Tabla233[[#This Row],[Área/Dependencia]]="Subdirección de Recursos Tecnológicos"),"X","")</f>
        <v/>
      </c>
      <c r="F400" s="18" t="e">
        <f>+CONCATENATE(Tabla233[[#This Row],[Tipo de Proceso]],Tabla233[[#This Row],[Columna4]])</f>
        <v>#VALUE!</v>
      </c>
      <c r="G400" s="10" t="s">
        <v>944</v>
      </c>
      <c r="H400" s="10" t="s">
        <v>906</v>
      </c>
      <c r="I400" s="10" t="s">
        <v>53</v>
      </c>
      <c r="J400" s="10" t="s">
        <v>945</v>
      </c>
      <c r="K400" s="10"/>
      <c r="L400" s="10"/>
      <c r="M400" s="10" t="s">
        <v>55</v>
      </c>
      <c r="N400" s="20" t="s">
        <v>946</v>
      </c>
      <c r="O400" s="11" t="s">
        <v>58</v>
      </c>
      <c r="P400" s="10" t="s">
        <v>100</v>
      </c>
      <c r="Q400" s="10" t="s">
        <v>60</v>
      </c>
      <c r="R400" s="10" t="e">
        <v>#REF!</v>
      </c>
      <c r="S400" s="10" t="s">
        <v>61</v>
      </c>
      <c r="T400" s="10" t="s">
        <v>62</v>
      </c>
      <c r="U400" s="10" t="s">
        <v>63</v>
      </c>
      <c r="V400" s="11" t="s">
        <v>64</v>
      </c>
      <c r="W400" s="11" t="s">
        <v>65</v>
      </c>
      <c r="X400" s="11" t="s">
        <v>65</v>
      </c>
      <c r="Y400" s="10" t="s">
        <v>128</v>
      </c>
      <c r="Z400" s="10" t="s">
        <v>947</v>
      </c>
      <c r="AA400" s="10" t="s">
        <v>62</v>
      </c>
      <c r="AB400" s="10" t="s">
        <v>73</v>
      </c>
      <c r="AC400" s="13">
        <v>1</v>
      </c>
      <c r="AD400" s="13" t="e">
        <v>#DIV/0!</v>
      </c>
      <c r="AE400" s="13">
        <v>2</v>
      </c>
      <c r="AF400" s="13" t="e">
        <v>#DIV/0!</v>
      </c>
      <c r="AG400" s="13">
        <v>2</v>
      </c>
      <c r="AH400" s="10" t="s">
        <v>70</v>
      </c>
      <c r="AI400" s="10" t="e">
        <v>#VALUE!</v>
      </c>
      <c r="AJ40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00" s="11" t="s">
        <v>65</v>
      </c>
      <c r="AL400" s="10" t="s">
        <v>62</v>
      </c>
    </row>
    <row r="401" spans="1:38" ht="409.5" x14ac:dyDescent="0.75">
      <c r="A401" s="7">
        <f t="shared" si="6"/>
        <v>395</v>
      </c>
      <c r="B401" s="19" t="s">
        <v>49</v>
      </c>
      <c r="C401" s="10" t="s">
        <v>831</v>
      </c>
      <c r="D401" s="18" t="e">
        <v>#VALUE!</v>
      </c>
      <c r="E401" s="18" t="str">
        <f>+IF(OR(Tabla233[[#This Row],[Área/Dependencia]]="Subdirección de Sistemas Integrados",Tabla233[[#This Row],[Área/Dependencia]]="Subdirección de Recursos Tecnológicos"),"X","")</f>
        <v/>
      </c>
      <c r="F401" s="18" t="e">
        <f>+CONCATENATE(Tabla233[[#This Row],[Tipo de Proceso]],Tabla233[[#This Row],[Columna4]])</f>
        <v>#VALUE!</v>
      </c>
      <c r="G401" s="10" t="s">
        <v>944</v>
      </c>
      <c r="H401" s="10" t="s">
        <v>906</v>
      </c>
      <c r="I401" s="10" t="s">
        <v>53</v>
      </c>
      <c r="J401" s="10" t="s">
        <v>948</v>
      </c>
      <c r="K401" s="10"/>
      <c r="L401" s="10"/>
      <c r="M401" s="10" t="s">
        <v>56</v>
      </c>
      <c r="N401" s="20" t="s">
        <v>949</v>
      </c>
      <c r="O401" s="11" t="s">
        <v>58</v>
      </c>
      <c r="P401" s="10" t="s">
        <v>100</v>
      </c>
      <c r="Q401" s="10" t="s">
        <v>60</v>
      </c>
      <c r="R401" s="10" t="e">
        <v>#REF!</v>
      </c>
      <c r="S401" s="10" t="s">
        <v>61</v>
      </c>
      <c r="T401" s="10" t="s">
        <v>62</v>
      </c>
      <c r="U401" s="10" t="s">
        <v>63</v>
      </c>
      <c r="V401" s="11" t="s">
        <v>64</v>
      </c>
      <c r="W401" s="11" t="s">
        <v>65</v>
      </c>
      <c r="X401" s="11" t="s">
        <v>65</v>
      </c>
      <c r="Y401" s="10" t="s">
        <v>128</v>
      </c>
      <c r="Z401" s="10" t="s">
        <v>947</v>
      </c>
      <c r="AA401" s="10" t="s">
        <v>950</v>
      </c>
      <c r="AB401" s="10" t="s">
        <v>73</v>
      </c>
      <c r="AC401" s="13">
        <v>2</v>
      </c>
      <c r="AD401" s="13" t="e">
        <v>#DIV/0!</v>
      </c>
      <c r="AE401" s="13">
        <v>2</v>
      </c>
      <c r="AF401" s="13" t="e">
        <v>#DIV/0!</v>
      </c>
      <c r="AG401" s="13">
        <v>2</v>
      </c>
      <c r="AH401" s="10" t="s">
        <v>70</v>
      </c>
      <c r="AI401" s="10" t="e">
        <v>#VALUE!</v>
      </c>
      <c r="AJ40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01" s="11" t="s">
        <v>65</v>
      </c>
      <c r="AL401" s="10" t="s">
        <v>62</v>
      </c>
    </row>
    <row r="402" spans="1:38" ht="409.5" x14ac:dyDescent="0.75">
      <c r="A402" s="7">
        <f t="shared" si="6"/>
        <v>396</v>
      </c>
      <c r="B402" s="19" t="s">
        <v>49</v>
      </c>
      <c r="C402" s="10" t="s">
        <v>831</v>
      </c>
      <c r="D402" s="18" t="e">
        <v>#VALUE!</v>
      </c>
      <c r="E402" s="18" t="str">
        <f>+IF(OR(Tabla233[[#This Row],[Área/Dependencia]]="Subdirección de Sistemas Integrados",Tabla233[[#This Row],[Área/Dependencia]]="Subdirección de Recursos Tecnológicos"),"X","")</f>
        <v/>
      </c>
      <c r="F402" s="18" t="e">
        <f>+CONCATENATE(Tabla233[[#This Row],[Tipo de Proceso]],Tabla233[[#This Row],[Columna4]])</f>
        <v>#VALUE!</v>
      </c>
      <c r="G402" s="10" t="s">
        <v>944</v>
      </c>
      <c r="H402" s="10" t="s">
        <v>906</v>
      </c>
      <c r="I402" s="10" t="s">
        <v>53</v>
      </c>
      <c r="J402" s="10" t="s">
        <v>951</v>
      </c>
      <c r="K402" s="10"/>
      <c r="L402" s="10"/>
      <c r="M402" s="10" t="s">
        <v>55</v>
      </c>
      <c r="N402" s="20" t="s">
        <v>952</v>
      </c>
      <c r="O402" s="11" t="s">
        <v>65</v>
      </c>
      <c r="P402" s="10" t="s">
        <v>84</v>
      </c>
      <c r="Q402" s="10" t="s">
        <v>76</v>
      </c>
      <c r="R402" s="10" t="e">
        <v>#REF!</v>
      </c>
      <c r="S402" s="10" t="s">
        <v>61</v>
      </c>
      <c r="T402" s="10" t="s">
        <v>62</v>
      </c>
      <c r="U402" s="10" t="s">
        <v>77</v>
      </c>
      <c r="V402" s="11" t="s">
        <v>64</v>
      </c>
      <c r="W402" s="11" t="s">
        <v>65</v>
      </c>
      <c r="X402" s="11" t="s">
        <v>65</v>
      </c>
      <c r="Y402" s="10" t="s">
        <v>128</v>
      </c>
      <c r="Z402" s="10" t="s">
        <v>947</v>
      </c>
      <c r="AA402" s="10" t="s">
        <v>62</v>
      </c>
      <c r="AB402" s="10" t="s">
        <v>73</v>
      </c>
      <c r="AC402" s="13">
        <v>1</v>
      </c>
      <c r="AD402" s="13" t="e">
        <v>#DIV/0!</v>
      </c>
      <c r="AE402" s="13">
        <v>1</v>
      </c>
      <c r="AF402" s="13" t="e">
        <v>#DIV/0!</v>
      </c>
      <c r="AG402" s="13">
        <v>1</v>
      </c>
      <c r="AH402" s="10" t="s">
        <v>70</v>
      </c>
      <c r="AI402" s="10" t="e">
        <v>#VALUE!</v>
      </c>
      <c r="AJ40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02" s="11" t="s">
        <v>65</v>
      </c>
      <c r="AL402" s="10" t="s">
        <v>62</v>
      </c>
    </row>
    <row r="403" spans="1:38" ht="409.5" x14ac:dyDescent="0.75">
      <c r="A403" s="7">
        <f t="shared" si="6"/>
        <v>397</v>
      </c>
      <c r="B403" s="19" t="s">
        <v>49</v>
      </c>
      <c r="C403" s="10" t="s">
        <v>831</v>
      </c>
      <c r="D403" s="18" t="e">
        <v>#VALUE!</v>
      </c>
      <c r="E403" s="18" t="str">
        <f>+IF(OR(Tabla233[[#This Row],[Área/Dependencia]]="Subdirección de Sistemas Integrados",Tabla233[[#This Row],[Área/Dependencia]]="Subdirección de Recursos Tecnológicos"),"X","")</f>
        <v/>
      </c>
      <c r="F403" s="18" t="e">
        <f>+CONCATENATE(Tabla233[[#This Row],[Tipo de Proceso]],Tabla233[[#This Row],[Columna4]])</f>
        <v>#VALUE!</v>
      </c>
      <c r="G403" s="10" t="s">
        <v>944</v>
      </c>
      <c r="H403" s="10" t="s">
        <v>906</v>
      </c>
      <c r="I403" s="10" t="s">
        <v>53</v>
      </c>
      <c r="J403" s="10" t="s">
        <v>953</v>
      </c>
      <c r="K403" s="10"/>
      <c r="L403" s="10"/>
      <c r="M403" s="10" t="s">
        <v>55</v>
      </c>
      <c r="N403" s="20" t="s">
        <v>954</v>
      </c>
      <c r="O403" s="11" t="s">
        <v>58</v>
      </c>
      <c r="P403" s="10" t="s">
        <v>100</v>
      </c>
      <c r="Q403" s="10" t="s">
        <v>60</v>
      </c>
      <c r="R403" s="10" t="e">
        <v>#REF!</v>
      </c>
      <c r="S403" s="10" t="s">
        <v>61</v>
      </c>
      <c r="T403" s="10" t="s">
        <v>62</v>
      </c>
      <c r="U403" s="10" t="s">
        <v>63</v>
      </c>
      <c r="V403" s="11" t="s">
        <v>64</v>
      </c>
      <c r="W403" s="11" t="s">
        <v>65</v>
      </c>
      <c r="X403" s="11" t="s">
        <v>65</v>
      </c>
      <c r="Y403" s="10" t="s">
        <v>128</v>
      </c>
      <c r="Z403" s="10" t="s">
        <v>947</v>
      </c>
      <c r="AA403" s="10" t="s">
        <v>62</v>
      </c>
      <c r="AB403" s="10" t="s">
        <v>73</v>
      </c>
      <c r="AC403" s="13">
        <v>1</v>
      </c>
      <c r="AD403" s="13" t="e">
        <v>#DIV/0!</v>
      </c>
      <c r="AE403" s="13">
        <v>1</v>
      </c>
      <c r="AF403" s="13" t="e">
        <v>#DIV/0!</v>
      </c>
      <c r="AG403" s="13">
        <v>2</v>
      </c>
      <c r="AH403" s="10" t="s">
        <v>70</v>
      </c>
      <c r="AI403" s="10" t="e">
        <v>#VALUE!</v>
      </c>
      <c r="AJ40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03" s="11" t="s">
        <v>65</v>
      </c>
      <c r="AL403" s="10" t="s">
        <v>62</v>
      </c>
    </row>
    <row r="404" spans="1:38" ht="409.5" x14ac:dyDescent="0.75">
      <c r="A404" s="7">
        <f t="shared" si="6"/>
        <v>398</v>
      </c>
      <c r="B404" s="19" t="s">
        <v>49</v>
      </c>
      <c r="C404" s="10" t="s">
        <v>831</v>
      </c>
      <c r="D404" s="18" t="e">
        <v>#VALUE!</v>
      </c>
      <c r="E404" s="18" t="str">
        <f>+IF(OR(Tabla233[[#This Row],[Área/Dependencia]]="Subdirección de Sistemas Integrados",Tabla233[[#This Row],[Área/Dependencia]]="Subdirección de Recursos Tecnológicos"),"X","")</f>
        <v/>
      </c>
      <c r="F404" s="18" t="e">
        <f>+CONCATENATE(Tabla233[[#This Row],[Tipo de Proceso]],Tabla233[[#This Row],[Columna4]])</f>
        <v>#VALUE!</v>
      </c>
      <c r="G404" s="10" t="s">
        <v>944</v>
      </c>
      <c r="H404" s="10" t="s">
        <v>906</v>
      </c>
      <c r="I404" s="10" t="s">
        <v>53</v>
      </c>
      <c r="J404" s="10" t="s">
        <v>955</v>
      </c>
      <c r="K404" s="10"/>
      <c r="L404" s="10"/>
      <c r="M404" s="10" t="s">
        <v>55</v>
      </c>
      <c r="N404" s="20" t="s">
        <v>954</v>
      </c>
      <c r="O404" s="11" t="s">
        <v>65</v>
      </c>
      <c r="P404" s="10" t="s">
        <v>84</v>
      </c>
      <c r="Q404" s="10" t="s">
        <v>60</v>
      </c>
      <c r="R404" s="10" t="e">
        <v>#REF!</v>
      </c>
      <c r="S404" s="10" t="s">
        <v>61</v>
      </c>
      <c r="T404" s="10" t="s">
        <v>62</v>
      </c>
      <c r="U404" s="10" t="s">
        <v>77</v>
      </c>
      <c r="V404" s="11" t="s">
        <v>64</v>
      </c>
      <c r="W404" s="11" t="s">
        <v>65</v>
      </c>
      <c r="X404" s="11" t="s">
        <v>65</v>
      </c>
      <c r="Y404" s="10" t="s">
        <v>128</v>
      </c>
      <c r="Z404" s="10" t="s">
        <v>947</v>
      </c>
      <c r="AA404" s="10" t="s">
        <v>62</v>
      </c>
      <c r="AB404" s="10" t="s">
        <v>73</v>
      </c>
      <c r="AC404" s="13">
        <v>1</v>
      </c>
      <c r="AD404" s="13" t="e">
        <v>#DIV/0!</v>
      </c>
      <c r="AE404" s="13">
        <v>1</v>
      </c>
      <c r="AF404" s="13" t="e">
        <v>#DIV/0!</v>
      </c>
      <c r="AG404" s="13">
        <v>1</v>
      </c>
      <c r="AH404" s="10" t="s">
        <v>70</v>
      </c>
      <c r="AI404" s="10" t="e">
        <v>#VALUE!</v>
      </c>
      <c r="AJ40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04" s="11" t="s">
        <v>65</v>
      </c>
      <c r="AL404" s="10" t="s">
        <v>62</v>
      </c>
    </row>
    <row r="405" spans="1:38" ht="409.5" x14ac:dyDescent="0.75">
      <c r="A405" s="7">
        <f t="shared" si="6"/>
        <v>399</v>
      </c>
      <c r="B405" s="19" t="s">
        <v>49</v>
      </c>
      <c r="C405" s="10" t="s">
        <v>831</v>
      </c>
      <c r="D405" s="18" t="e">
        <v>#VALUE!</v>
      </c>
      <c r="E405" s="18" t="str">
        <f>+IF(OR(Tabla233[[#This Row],[Área/Dependencia]]="Subdirección de Sistemas Integrados",Tabla233[[#This Row],[Área/Dependencia]]="Subdirección de Recursos Tecnológicos"),"X","")</f>
        <v/>
      </c>
      <c r="F405" s="18" t="e">
        <f>+CONCATENATE(Tabla233[[#This Row],[Tipo de Proceso]],Tabla233[[#This Row],[Columna4]])</f>
        <v>#VALUE!</v>
      </c>
      <c r="G405" s="10" t="s">
        <v>944</v>
      </c>
      <c r="H405" s="10" t="s">
        <v>906</v>
      </c>
      <c r="I405" s="10" t="s">
        <v>53</v>
      </c>
      <c r="J405" s="10" t="s">
        <v>956</v>
      </c>
      <c r="K405" s="10"/>
      <c r="L405" s="10"/>
      <c r="M405" s="10" t="e">
        <v>#NAME?</v>
      </c>
      <c r="N405" s="20" t="s">
        <v>957</v>
      </c>
      <c r="O405" s="11" t="s">
        <v>65</v>
      </c>
      <c r="P405" s="10" t="s">
        <v>84</v>
      </c>
      <c r="Q405" s="10" t="s">
        <v>60</v>
      </c>
      <c r="R405" s="10" t="e">
        <v>#REF!</v>
      </c>
      <c r="S405" s="10" t="s">
        <v>61</v>
      </c>
      <c r="T405" s="10" t="s">
        <v>62</v>
      </c>
      <c r="U405" s="10" t="s">
        <v>63</v>
      </c>
      <c r="V405" s="11" t="s">
        <v>64</v>
      </c>
      <c r="W405" s="11" t="s">
        <v>65</v>
      </c>
      <c r="X405" s="11" t="s">
        <v>65</v>
      </c>
      <c r="Y405" s="10" t="s">
        <v>128</v>
      </c>
      <c r="Z405" s="10" t="s">
        <v>947</v>
      </c>
      <c r="AA405" s="10" t="s">
        <v>62</v>
      </c>
      <c r="AB405" s="10" t="s">
        <v>73</v>
      </c>
      <c r="AC405" s="13">
        <v>2</v>
      </c>
      <c r="AD405" s="13" t="e">
        <v>#DIV/0!</v>
      </c>
      <c r="AE405" s="13">
        <v>2</v>
      </c>
      <c r="AF405" s="13" t="e">
        <v>#DIV/0!</v>
      </c>
      <c r="AG405" s="13">
        <v>2</v>
      </c>
      <c r="AH405" s="10" t="s">
        <v>70</v>
      </c>
      <c r="AI405" s="10" t="e">
        <v>#VALUE!</v>
      </c>
      <c r="AJ40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05" s="11" t="s">
        <v>65</v>
      </c>
      <c r="AL405" s="10" t="s">
        <v>62</v>
      </c>
    </row>
    <row r="406" spans="1:38" ht="409.5" x14ac:dyDescent="0.75">
      <c r="A406" s="7">
        <f t="shared" si="6"/>
        <v>400</v>
      </c>
      <c r="B406" s="19" t="s">
        <v>49</v>
      </c>
      <c r="C406" s="10" t="s">
        <v>831</v>
      </c>
      <c r="D406" s="18" t="e">
        <v>#VALUE!</v>
      </c>
      <c r="E406" s="18" t="str">
        <f>+IF(OR(Tabla233[[#This Row],[Área/Dependencia]]="Subdirección de Sistemas Integrados",Tabla233[[#This Row],[Área/Dependencia]]="Subdirección de Recursos Tecnológicos"),"X","")</f>
        <v/>
      </c>
      <c r="F406" s="18" t="e">
        <f>+CONCATENATE(Tabla233[[#This Row],[Tipo de Proceso]],Tabla233[[#This Row],[Columna4]])</f>
        <v>#VALUE!</v>
      </c>
      <c r="G406" s="10" t="s">
        <v>958</v>
      </c>
      <c r="H406" s="23" t="s">
        <v>959</v>
      </c>
      <c r="I406" s="10" t="s">
        <v>53</v>
      </c>
      <c r="J406" s="10" t="s">
        <v>960</v>
      </c>
      <c r="K406" s="10"/>
      <c r="L406" s="10"/>
      <c r="M406" s="10" t="s">
        <v>56</v>
      </c>
      <c r="N406" s="20" t="s">
        <v>961</v>
      </c>
      <c r="O406" s="11" t="s">
        <v>65</v>
      </c>
      <c r="P406" s="10" t="s">
        <v>84</v>
      </c>
      <c r="Q406" s="10" t="s">
        <v>60</v>
      </c>
      <c r="R406" s="10" t="e">
        <v>#REF!</v>
      </c>
      <c r="S406" s="10" t="s">
        <v>61</v>
      </c>
      <c r="T406" s="10" t="s">
        <v>62</v>
      </c>
      <c r="U406" s="10" t="s">
        <v>63</v>
      </c>
      <c r="V406" s="11" t="s">
        <v>64</v>
      </c>
      <c r="W406" s="11" t="s">
        <v>65</v>
      </c>
      <c r="X406" s="11" t="s">
        <v>65</v>
      </c>
      <c r="Y406" s="10" t="s">
        <v>128</v>
      </c>
      <c r="Z406" s="10" t="s">
        <v>962</v>
      </c>
      <c r="AA406" s="10" t="s">
        <v>109</v>
      </c>
      <c r="AB406" s="10" t="s">
        <v>73</v>
      </c>
      <c r="AC406" s="13">
        <v>2</v>
      </c>
      <c r="AD406" s="13" t="e">
        <v>#DIV/0!</v>
      </c>
      <c r="AE406" s="13">
        <v>2</v>
      </c>
      <c r="AF406" s="13" t="e">
        <v>#DIV/0!</v>
      </c>
      <c r="AG406" s="13">
        <v>2</v>
      </c>
      <c r="AH406" s="10" t="s">
        <v>70</v>
      </c>
      <c r="AI406" s="10" t="e">
        <v>#VALUE!</v>
      </c>
      <c r="AJ40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06" s="11" t="s">
        <v>65</v>
      </c>
      <c r="AL406" s="10" t="s">
        <v>62</v>
      </c>
    </row>
    <row r="407" spans="1:38" ht="409.5" x14ac:dyDescent="0.75">
      <c r="A407" s="7">
        <f t="shared" si="6"/>
        <v>401</v>
      </c>
      <c r="B407" s="19" t="s">
        <v>49</v>
      </c>
      <c r="C407" s="10" t="s">
        <v>831</v>
      </c>
      <c r="D407" s="18" t="e">
        <v>#VALUE!</v>
      </c>
      <c r="E407" s="18" t="str">
        <f>+IF(OR(Tabla233[[#This Row],[Área/Dependencia]]="Subdirección de Sistemas Integrados",Tabla233[[#This Row],[Área/Dependencia]]="Subdirección de Recursos Tecnológicos"),"X","")</f>
        <v/>
      </c>
      <c r="F407" s="18" t="e">
        <f>+CONCATENATE(Tabla233[[#This Row],[Tipo de Proceso]],Tabla233[[#This Row],[Columna4]])</f>
        <v>#VALUE!</v>
      </c>
      <c r="G407" s="10" t="s">
        <v>958</v>
      </c>
      <c r="H407" s="23" t="s">
        <v>959</v>
      </c>
      <c r="I407" s="10" t="s">
        <v>53</v>
      </c>
      <c r="J407" s="10" t="s">
        <v>963</v>
      </c>
      <c r="K407" s="10"/>
      <c r="L407" s="10"/>
      <c r="M407" s="10" t="s">
        <v>56</v>
      </c>
      <c r="N407" s="20" t="s">
        <v>964</v>
      </c>
      <c r="O407" s="11" t="s">
        <v>65</v>
      </c>
      <c r="P407" s="10" t="s">
        <v>84</v>
      </c>
      <c r="Q407" s="10" t="s">
        <v>60</v>
      </c>
      <c r="R407" s="10" t="e">
        <v>#REF!</v>
      </c>
      <c r="S407" s="10" t="s">
        <v>61</v>
      </c>
      <c r="T407" s="10" t="s">
        <v>62</v>
      </c>
      <c r="U407" s="10" t="s">
        <v>63</v>
      </c>
      <c r="V407" s="11" t="s">
        <v>64</v>
      </c>
      <c r="W407" s="11" t="s">
        <v>65</v>
      </c>
      <c r="X407" s="11" t="s">
        <v>65</v>
      </c>
      <c r="Y407" s="10" t="s">
        <v>128</v>
      </c>
      <c r="Z407" s="10" t="s">
        <v>962</v>
      </c>
      <c r="AA407" s="10" t="s">
        <v>109</v>
      </c>
      <c r="AB407" s="10" t="s">
        <v>73</v>
      </c>
      <c r="AC407" s="13">
        <v>2</v>
      </c>
      <c r="AD407" s="13" t="e">
        <v>#DIV/0!</v>
      </c>
      <c r="AE407" s="13">
        <v>2</v>
      </c>
      <c r="AF407" s="13" t="e">
        <v>#DIV/0!</v>
      </c>
      <c r="AG407" s="13">
        <v>2</v>
      </c>
      <c r="AH407" s="10" t="s">
        <v>70</v>
      </c>
      <c r="AI407" s="10" t="e">
        <v>#VALUE!</v>
      </c>
      <c r="AJ40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07" s="11" t="s">
        <v>65</v>
      </c>
      <c r="AL407" s="10" t="s">
        <v>62</v>
      </c>
    </row>
    <row r="408" spans="1:38" ht="409.5" x14ac:dyDescent="0.75">
      <c r="A408" s="7">
        <f t="shared" si="6"/>
        <v>402</v>
      </c>
      <c r="B408" s="19" t="s">
        <v>49</v>
      </c>
      <c r="C408" s="10" t="s">
        <v>831</v>
      </c>
      <c r="D408" s="18" t="e">
        <v>#VALUE!</v>
      </c>
      <c r="E408" s="18" t="str">
        <f>+IF(OR(Tabla233[[#This Row],[Área/Dependencia]]="Subdirección de Sistemas Integrados",Tabla233[[#This Row],[Área/Dependencia]]="Subdirección de Recursos Tecnológicos"),"X","")</f>
        <v/>
      </c>
      <c r="F408" s="18" t="e">
        <f>+CONCATENATE(Tabla233[[#This Row],[Tipo de Proceso]],Tabla233[[#This Row],[Columna4]])</f>
        <v>#VALUE!</v>
      </c>
      <c r="G408" s="10" t="s">
        <v>958</v>
      </c>
      <c r="H408" s="23" t="s">
        <v>959</v>
      </c>
      <c r="I408" s="10" t="s">
        <v>53</v>
      </c>
      <c r="J408" s="10" t="s">
        <v>965</v>
      </c>
      <c r="K408" s="10"/>
      <c r="L408" s="10"/>
      <c r="M408" s="10" t="s">
        <v>56</v>
      </c>
      <c r="N408" s="20" t="s">
        <v>966</v>
      </c>
      <c r="O408" s="11" t="s">
        <v>58</v>
      </c>
      <c r="P408" s="10" t="s">
        <v>100</v>
      </c>
      <c r="Q408" s="10" t="s">
        <v>60</v>
      </c>
      <c r="R408" s="10" t="e">
        <v>#REF!</v>
      </c>
      <c r="S408" s="10" t="s">
        <v>61</v>
      </c>
      <c r="T408" s="10" t="s">
        <v>62</v>
      </c>
      <c r="U408" s="10" t="s">
        <v>63</v>
      </c>
      <c r="V408" s="11" t="s">
        <v>64</v>
      </c>
      <c r="W408" s="11" t="s">
        <v>65</v>
      </c>
      <c r="X408" s="11" t="s">
        <v>65</v>
      </c>
      <c r="Y408" s="10" t="s">
        <v>128</v>
      </c>
      <c r="Z408" s="10" t="s">
        <v>962</v>
      </c>
      <c r="AA408" s="10" t="s">
        <v>109</v>
      </c>
      <c r="AB408" s="10" t="s">
        <v>73</v>
      </c>
      <c r="AC408" s="13">
        <v>2</v>
      </c>
      <c r="AD408" s="13" t="e">
        <v>#DIV/0!</v>
      </c>
      <c r="AE408" s="13">
        <v>2</v>
      </c>
      <c r="AF408" s="13" t="e">
        <v>#DIV/0!</v>
      </c>
      <c r="AG408" s="13">
        <v>2</v>
      </c>
      <c r="AH408" s="10" t="s">
        <v>70</v>
      </c>
      <c r="AI408" s="10" t="e">
        <v>#VALUE!</v>
      </c>
      <c r="AJ40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08" s="11" t="s">
        <v>65</v>
      </c>
      <c r="AL408" s="10" t="s">
        <v>62</v>
      </c>
    </row>
    <row r="409" spans="1:38" ht="409.5" x14ac:dyDescent="0.75">
      <c r="A409" s="7">
        <f t="shared" si="6"/>
        <v>403</v>
      </c>
      <c r="B409" s="19" t="s">
        <v>49</v>
      </c>
      <c r="C409" s="10" t="s">
        <v>831</v>
      </c>
      <c r="D409" s="18" t="e">
        <v>#VALUE!</v>
      </c>
      <c r="E409" s="18" t="str">
        <f>+IF(OR(Tabla233[[#This Row],[Área/Dependencia]]="Subdirección de Sistemas Integrados",Tabla233[[#This Row],[Área/Dependencia]]="Subdirección de Recursos Tecnológicos"),"X","")</f>
        <v/>
      </c>
      <c r="F409" s="18" t="e">
        <f>+CONCATENATE(Tabla233[[#This Row],[Tipo de Proceso]],Tabla233[[#This Row],[Columna4]])</f>
        <v>#VALUE!</v>
      </c>
      <c r="G409" s="10" t="s">
        <v>958</v>
      </c>
      <c r="H409" s="23" t="s">
        <v>959</v>
      </c>
      <c r="I409" s="10" t="s">
        <v>53</v>
      </c>
      <c r="J409" s="10" t="s">
        <v>967</v>
      </c>
      <c r="K409" s="10"/>
      <c r="L409" s="10"/>
      <c r="M409" s="10" t="s">
        <v>56</v>
      </c>
      <c r="N409" s="20" t="s">
        <v>968</v>
      </c>
      <c r="O409" s="11" t="s">
        <v>58</v>
      </c>
      <c r="P409" s="10" t="s">
        <v>100</v>
      </c>
      <c r="Q409" s="10" t="s">
        <v>60</v>
      </c>
      <c r="R409" s="10" t="e">
        <v>#REF!</v>
      </c>
      <c r="S409" s="10" t="s">
        <v>61</v>
      </c>
      <c r="T409" s="10" t="s">
        <v>62</v>
      </c>
      <c r="U409" s="10" t="s">
        <v>63</v>
      </c>
      <c r="V409" s="11" t="s">
        <v>64</v>
      </c>
      <c r="W409" s="11" t="s">
        <v>65</v>
      </c>
      <c r="X409" s="11" t="s">
        <v>65</v>
      </c>
      <c r="Y409" s="10" t="s">
        <v>128</v>
      </c>
      <c r="Z409" s="10" t="s">
        <v>962</v>
      </c>
      <c r="AA409" s="10" t="s">
        <v>109</v>
      </c>
      <c r="AB409" s="10" t="s">
        <v>118</v>
      </c>
      <c r="AC409" s="13">
        <v>2</v>
      </c>
      <c r="AD409" s="13" t="e">
        <v>#DIV/0!</v>
      </c>
      <c r="AE409" s="13">
        <v>2</v>
      </c>
      <c r="AF409" s="13" t="e">
        <v>#DIV/0!</v>
      </c>
      <c r="AG409" s="13">
        <v>2</v>
      </c>
      <c r="AH409" s="10" t="s">
        <v>70</v>
      </c>
      <c r="AI409" s="10" t="e">
        <v>#VALUE!</v>
      </c>
      <c r="AJ40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09" s="11" t="s">
        <v>65</v>
      </c>
      <c r="AL409" s="10" t="s">
        <v>62</v>
      </c>
    </row>
    <row r="410" spans="1:38" ht="409.5" x14ac:dyDescent="0.75">
      <c r="A410" s="7">
        <f t="shared" si="6"/>
        <v>404</v>
      </c>
      <c r="B410" s="19" t="s">
        <v>49</v>
      </c>
      <c r="C410" s="10" t="s">
        <v>831</v>
      </c>
      <c r="D410" s="18" t="e">
        <v>#VALUE!</v>
      </c>
      <c r="E410" s="18" t="str">
        <f>+IF(OR(Tabla233[[#This Row],[Área/Dependencia]]="Subdirección de Sistemas Integrados",Tabla233[[#This Row],[Área/Dependencia]]="Subdirección de Recursos Tecnológicos"),"X","")</f>
        <v/>
      </c>
      <c r="F410" s="18" t="e">
        <f>+CONCATENATE(Tabla233[[#This Row],[Tipo de Proceso]],Tabla233[[#This Row],[Columna4]])</f>
        <v>#VALUE!</v>
      </c>
      <c r="G410" s="10" t="s">
        <v>958</v>
      </c>
      <c r="H410" s="23" t="s">
        <v>959</v>
      </c>
      <c r="I410" s="10" t="s">
        <v>53</v>
      </c>
      <c r="J410" s="10" t="s">
        <v>969</v>
      </c>
      <c r="K410" s="10"/>
      <c r="L410" s="10"/>
      <c r="M410" s="10" t="s">
        <v>56</v>
      </c>
      <c r="N410" s="20" t="s">
        <v>970</v>
      </c>
      <c r="O410" s="11" t="s">
        <v>65</v>
      </c>
      <c r="P410" s="10" t="s">
        <v>84</v>
      </c>
      <c r="Q410" s="10" t="s">
        <v>60</v>
      </c>
      <c r="R410" s="10" t="e">
        <v>#REF!</v>
      </c>
      <c r="S410" s="10" t="s">
        <v>61</v>
      </c>
      <c r="T410" s="10" t="s">
        <v>62</v>
      </c>
      <c r="U410" s="10" t="s">
        <v>77</v>
      </c>
      <c r="V410" s="11" t="s">
        <v>64</v>
      </c>
      <c r="W410" s="11" t="s">
        <v>65</v>
      </c>
      <c r="X410" s="11" t="s">
        <v>65</v>
      </c>
      <c r="Y410" s="10" t="s">
        <v>128</v>
      </c>
      <c r="Z410" s="10" t="s">
        <v>962</v>
      </c>
      <c r="AA410" s="10" t="s">
        <v>109</v>
      </c>
      <c r="AB410" s="10" t="s">
        <v>118</v>
      </c>
      <c r="AC410" s="13">
        <v>1</v>
      </c>
      <c r="AD410" s="13" t="e">
        <v>#DIV/0!</v>
      </c>
      <c r="AE410" s="13">
        <v>1</v>
      </c>
      <c r="AF410" s="13" t="e">
        <v>#DIV/0!</v>
      </c>
      <c r="AG410" s="13">
        <v>1</v>
      </c>
      <c r="AH410" s="10" t="s">
        <v>70</v>
      </c>
      <c r="AI410" s="10" t="e">
        <v>#VALUE!</v>
      </c>
      <c r="AJ41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10" s="11" t="s">
        <v>65</v>
      </c>
      <c r="AL410" s="10" t="s">
        <v>62</v>
      </c>
    </row>
    <row r="411" spans="1:38" ht="409.5" x14ac:dyDescent="0.75">
      <c r="A411" s="7">
        <f t="shared" si="6"/>
        <v>405</v>
      </c>
      <c r="B411" s="19" t="s">
        <v>49</v>
      </c>
      <c r="C411" s="10" t="s">
        <v>831</v>
      </c>
      <c r="D411" s="18" t="e">
        <v>#VALUE!</v>
      </c>
      <c r="E411" s="18" t="str">
        <f>+IF(OR(Tabla233[[#This Row],[Área/Dependencia]]="Subdirección de Sistemas Integrados",Tabla233[[#This Row],[Área/Dependencia]]="Subdirección de Recursos Tecnológicos"),"X","")</f>
        <v/>
      </c>
      <c r="F411" s="18" t="e">
        <f>+CONCATENATE(Tabla233[[#This Row],[Tipo de Proceso]],Tabla233[[#This Row],[Columna4]])</f>
        <v>#VALUE!</v>
      </c>
      <c r="G411" s="10" t="s">
        <v>958</v>
      </c>
      <c r="H411" s="23" t="s">
        <v>959</v>
      </c>
      <c r="I411" s="10" t="s">
        <v>53</v>
      </c>
      <c r="J411" s="10" t="s">
        <v>971</v>
      </c>
      <c r="K411" s="10"/>
      <c r="L411" s="10"/>
      <c r="M411" s="10" t="s">
        <v>56</v>
      </c>
      <c r="N411" s="20" t="s">
        <v>972</v>
      </c>
      <c r="O411" s="11" t="s">
        <v>58</v>
      </c>
      <c r="P411" s="10" t="s">
        <v>100</v>
      </c>
      <c r="Q411" s="10" t="s">
        <v>60</v>
      </c>
      <c r="R411" s="10" t="e">
        <v>#REF!</v>
      </c>
      <c r="S411" s="10" t="s">
        <v>61</v>
      </c>
      <c r="T411" s="10" t="s">
        <v>62</v>
      </c>
      <c r="U411" s="10" t="s">
        <v>63</v>
      </c>
      <c r="V411" s="11" t="s">
        <v>64</v>
      </c>
      <c r="W411" s="11" t="s">
        <v>65</v>
      </c>
      <c r="X411" s="11" t="s">
        <v>65</v>
      </c>
      <c r="Y411" s="10" t="s">
        <v>128</v>
      </c>
      <c r="Z411" s="10" t="s">
        <v>962</v>
      </c>
      <c r="AA411" s="10" t="s">
        <v>109</v>
      </c>
      <c r="AB411" s="10" t="s">
        <v>73</v>
      </c>
      <c r="AC411" s="13">
        <v>2</v>
      </c>
      <c r="AD411" s="13" t="e">
        <v>#DIV/0!</v>
      </c>
      <c r="AE411" s="13">
        <v>2</v>
      </c>
      <c r="AF411" s="13" t="e">
        <v>#DIV/0!</v>
      </c>
      <c r="AG411" s="13">
        <v>2</v>
      </c>
      <c r="AH411" s="10" t="s">
        <v>70</v>
      </c>
      <c r="AI411" s="10" t="e">
        <v>#VALUE!</v>
      </c>
      <c r="AJ41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11" s="11" t="s">
        <v>65</v>
      </c>
      <c r="AL411" s="10" t="s">
        <v>62</v>
      </c>
    </row>
    <row r="412" spans="1:38" ht="409.5" x14ac:dyDescent="0.75">
      <c r="A412" s="7">
        <f t="shared" si="6"/>
        <v>406</v>
      </c>
      <c r="B412" s="19" t="s">
        <v>49</v>
      </c>
      <c r="C412" s="10" t="s">
        <v>831</v>
      </c>
      <c r="D412" s="18" t="e">
        <v>#VALUE!</v>
      </c>
      <c r="E412" s="18" t="str">
        <f>+IF(OR(Tabla233[[#This Row],[Área/Dependencia]]="Subdirección de Sistemas Integrados",Tabla233[[#This Row],[Área/Dependencia]]="Subdirección de Recursos Tecnológicos"),"X","")</f>
        <v/>
      </c>
      <c r="F412" s="18" t="e">
        <f>+CONCATENATE(Tabla233[[#This Row],[Tipo de Proceso]],Tabla233[[#This Row],[Columna4]])</f>
        <v>#VALUE!</v>
      </c>
      <c r="G412" s="10" t="s">
        <v>958</v>
      </c>
      <c r="H412" s="23" t="s">
        <v>959</v>
      </c>
      <c r="I412" s="10" t="s">
        <v>53</v>
      </c>
      <c r="J412" s="10" t="s">
        <v>973</v>
      </c>
      <c r="K412" s="10"/>
      <c r="L412" s="10"/>
      <c r="M412" s="10" t="s">
        <v>56</v>
      </c>
      <c r="N412" s="20" t="s">
        <v>972</v>
      </c>
      <c r="O412" s="11" t="s">
        <v>58</v>
      </c>
      <c r="P412" s="10" t="s">
        <v>100</v>
      </c>
      <c r="Q412" s="10" t="s">
        <v>60</v>
      </c>
      <c r="R412" s="10" t="e">
        <v>#REF!</v>
      </c>
      <c r="S412" s="10" t="s">
        <v>61</v>
      </c>
      <c r="T412" s="10" t="s">
        <v>62</v>
      </c>
      <c r="U412" s="10" t="s">
        <v>63</v>
      </c>
      <c r="V412" s="11" t="s">
        <v>64</v>
      </c>
      <c r="W412" s="11" t="s">
        <v>65</v>
      </c>
      <c r="X412" s="11" t="s">
        <v>65</v>
      </c>
      <c r="Y412" s="10" t="s">
        <v>128</v>
      </c>
      <c r="Z412" s="10" t="s">
        <v>962</v>
      </c>
      <c r="AA412" s="10" t="s">
        <v>109</v>
      </c>
      <c r="AB412" s="10" t="s">
        <v>73</v>
      </c>
      <c r="AC412" s="13">
        <v>2</v>
      </c>
      <c r="AD412" s="13">
        <v>2</v>
      </c>
      <c r="AE412" s="13">
        <v>2</v>
      </c>
      <c r="AF412" s="13" t="e">
        <v>#DIV/0!</v>
      </c>
      <c r="AG412" s="13">
        <v>2</v>
      </c>
      <c r="AH412" s="10" t="s">
        <v>70</v>
      </c>
      <c r="AI412" s="10" t="e">
        <v>#VALUE!</v>
      </c>
      <c r="AJ41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12" s="11" t="s">
        <v>65</v>
      </c>
      <c r="AL412" s="10" t="s">
        <v>62</v>
      </c>
    </row>
    <row r="413" spans="1:38" ht="409.5" x14ac:dyDescent="0.75">
      <c r="A413" s="7">
        <f t="shared" si="6"/>
        <v>407</v>
      </c>
      <c r="B413" s="19" t="s">
        <v>49</v>
      </c>
      <c r="C413" s="10" t="s">
        <v>974</v>
      </c>
      <c r="D413" s="18" t="e">
        <v>#VALUE!</v>
      </c>
      <c r="E413" s="18" t="str">
        <f>+IF(OR(Tabla233[[#This Row],[Área/Dependencia]]="Subdirección de Sistemas Integrados",Tabla233[[#This Row],[Área/Dependencia]]="Subdirección de Recursos Tecnológicos"),"X","")</f>
        <v/>
      </c>
      <c r="F413" s="18" t="e">
        <f>+CONCATENATE(Tabla233[[#This Row],[Tipo de Proceso]],Tabla233[[#This Row],[Columna4]])</f>
        <v>#VALUE!</v>
      </c>
      <c r="G413" s="10" t="s">
        <v>975</v>
      </c>
      <c r="H413" s="10" t="s">
        <v>976</v>
      </c>
      <c r="I413" s="10" t="s">
        <v>53</v>
      </c>
      <c r="J413" s="10" t="s">
        <v>977</v>
      </c>
      <c r="K413" s="10"/>
      <c r="L413" s="10"/>
      <c r="M413" s="10" t="s">
        <v>56</v>
      </c>
      <c r="N413" s="20" t="s">
        <v>978</v>
      </c>
      <c r="O413" s="11" t="s">
        <v>58</v>
      </c>
      <c r="P413" s="10" t="s">
        <v>145</v>
      </c>
      <c r="Q413" s="10" t="s">
        <v>60</v>
      </c>
      <c r="R413" s="10" t="e">
        <v>#REF!</v>
      </c>
      <c r="S413" s="10" t="s">
        <v>58</v>
      </c>
      <c r="T413" s="10" t="s">
        <v>979</v>
      </c>
      <c r="U413" s="10" t="s">
        <v>148</v>
      </c>
      <c r="V413" s="11" t="s">
        <v>64</v>
      </c>
      <c r="W413" s="11" t="s">
        <v>65</v>
      </c>
      <c r="X413" s="11" t="s">
        <v>65</v>
      </c>
      <c r="Y413" s="10" t="s">
        <v>128</v>
      </c>
      <c r="Z413" s="10" t="s">
        <v>980</v>
      </c>
      <c r="AA413" s="10" t="s">
        <v>109</v>
      </c>
      <c r="AB413" s="10" t="s">
        <v>73</v>
      </c>
      <c r="AC413" s="13">
        <v>3</v>
      </c>
      <c r="AD413" s="13" t="e">
        <v>#DIV/0!</v>
      </c>
      <c r="AE413" s="13">
        <v>3</v>
      </c>
      <c r="AF413" s="13" t="e">
        <v>#DIV/0!</v>
      </c>
      <c r="AG413" s="13">
        <v>3</v>
      </c>
      <c r="AH413" s="10" t="s">
        <v>70</v>
      </c>
      <c r="AI413" s="10" t="e">
        <v>#VALUE!</v>
      </c>
      <c r="AJ41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413" s="11" t="s">
        <v>61</v>
      </c>
      <c r="AL413" s="10" t="s">
        <v>62</v>
      </c>
    </row>
    <row r="414" spans="1:38" ht="409.5" x14ac:dyDescent="0.75">
      <c r="A414" s="7">
        <f t="shared" si="6"/>
        <v>408</v>
      </c>
      <c r="B414" s="19" t="s">
        <v>49</v>
      </c>
      <c r="C414" s="10" t="s">
        <v>974</v>
      </c>
      <c r="D414" s="18" t="e">
        <v>#VALUE!</v>
      </c>
      <c r="E414" s="18" t="str">
        <f>+IF(OR(Tabla233[[#This Row],[Área/Dependencia]]="Subdirección de Sistemas Integrados",Tabla233[[#This Row],[Área/Dependencia]]="Subdirección de Recursos Tecnológicos"),"X","")</f>
        <v/>
      </c>
      <c r="F414" s="18" t="e">
        <f>+CONCATENATE(Tabla233[[#This Row],[Tipo de Proceso]],Tabla233[[#This Row],[Columna4]])</f>
        <v>#VALUE!</v>
      </c>
      <c r="G414" s="10" t="s">
        <v>975</v>
      </c>
      <c r="H414" s="10" t="s">
        <v>981</v>
      </c>
      <c r="I414" s="10" t="s">
        <v>53</v>
      </c>
      <c r="J414" s="10" t="s">
        <v>982</v>
      </c>
      <c r="K414" s="10"/>
      <c r="L414" s="10"/>
      <c r="M414" s="10" t="s">
        <v>55</v>
      </c>
      <c r="N414" s="20" t="s">
        <v>982</v>
      </c>
      <c r="O414" s="11" t="s">
        <v>58</v>
      </c>
      <c r="P414" s="10" t="s">
        <v>145</v>
      </c>
      <c r="Q414" s="10" t="s">
        <v>60</v>
      </c>
      <c r="R414" s="10" t="e">
        <v>#REF!</v>
      </c>
      <c r="S414" s="10" t="s">
        <v>58</v>
      </c>
      <c r="T414" s="10" t="s">
        <v>979</v>
      </c>
      <c r="U414" s="10" t="s">
        <v>148</v>
      </c>
      <c r="V414" s="11" t="s">
        <v>64</v>
      </c>
      <c r="W414" s="11" t="s">
        <v>65</v>
      </c>
      <c r="X414" s="11" t="s">
        <v>65</v>
      </c>
      <c r="Y414" s="10" t="s">
        <v>128</v>
      </c>
      <c r="Z414" s="10" t="s">
        <v>980</v>
      </c>
      <c r="AA414" s="10" t="s">
        <v>62</v>
      </c>
      <c r="AB414" s="10" t="s">
        <v>73</v>
      </c>
      <c r="AC414" s="13">
        <v>2</v>
      </c>
      <c r="AD414" s="13" t="e">
        <v>#DIV/0!</v>
      </c>
      <c r="AE414" s="13">
        <v>2</v>
      </c>
      <c r="AF414" s="13" t="e">
        <v>#DIV/0!</v>
      </c>
      <c r="AG414" s="13">
        <v>3</v>
      </c>
      <c r="AH414" s="10" t="s">
        <v>70</v>
      </c>
      <c r="AI414" s="10" t="e">
        <v>#VALUE!</v>
      </c>
      <c r="AJ41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14" s="11" t="s">
        <v>61</v>
      </c>
      <c r="AL414" s="10" t="s">
        <v>62</v>
      </c>
    </row>
    <row r="415" spans="1:38" ht="409.5" x14ac:dyDescent="0.75">
      <c r="A415" s="7">
        <f t="shared" si="6"/>
        <v>409</v>
      </c>
      <c r="B415" s="19" t="s">
        <v>49</v>
      </c>
      <c r="C415" s="10" t="s">
        <v>974</v>
      </c>
      <c r="D415" s="18" t="e">
        <v>#VALUE!</v>
      </c>
      <c r="E415" s="18" t="str">
        <f>+IF(OR(Tabla233[[#This Row],[Área/Dependencia]]="Subdirección de Sistemas Integrados",Tabla233[[#This Row],[Área/Dependencia]]="Subdirección de Recursos Tecnológicos"),"X","")</f>
        <v/>
      </c>
      <c r="F415" s="18" t="e">
        <f>+CONCATENATE(Tabla233[[#This Row],[Tipo de Proceso]],Tabla233[[#This Row],[Columna4]])</f>
        <v>#VALUE!</v>
      </c>
      <c r="G415" s="10" t="s">
        <v>975</v>
      </c>
      <c r="H415" s="10" t="s">
        <v>983</v>
      </c>
      <c r="I415" s="10" t="s">
        <v>53</v>
      </c>
      <c r="J415" s="10" t="s">
        <v>984</v>
      </c>
      <c r="K415" s="10"/>
      <c r="L415" s="10"/>
      <c r="M415" s="10" t="s">
        <v>55</v>
      </c>
      <c r="N415" s="20" t="s">
        <v>984</v>
      </c>
      <c r="O415" s="11" t="s">
        <v>58</v>
      </c>
      <c r="P415" s="10" t="s">
        <v>192</v>
      </c>
      <c r="Q415" s="10" t="s">
        <v>60</v>
      </c>
      <c r="R415" s="10" t="e">
        <v>#REF!</v>
      </c>
      <c r="S415" s="10" t="s">
        <v>61</v>
      </c>
      <c r="T415" s="10" t="s">
        <v>62</v>
      </c>
      <c r="U415" s="10" t="s">
        <v>97</v>
      </c>
      <c r="V415" s="11" t="s">
        <v>64</v>
      </c>
      <c r="W415" s="11" t="s">
        <v>65</v>
      </c>
      <c r="X415" s="11" t="s">
        <v>65</v>
      </c>
      <c r="Y415" s="10" t="s">
        <v>128</v>
      </c>
      <c r="Z415" s="10" t="s">
        <v>980</v>
      </c>
      <c r="AA415" s="10" t="s">
        <v>62</v>
      </c>
      <c r="AB415" s="10" t="s">
        <v>73</v>
      </c>
      <c r="AC415" s="13">
        <v>1</v>
      </c>
      <c r="AD415" s="13" t="e">
        <v>#DIV/0!</v>
      </c>
      <c r="AE415" s="13">
        <v>2</v>
      </c>
      <c r="AF415" s="13" t="e">
        <v>#DIV/0!</v>
      </c>
      <c r="AG415" s="13">
        <v>2</v>
      </c>
      <c r="AH415" s="10" t="s">
        <v>70</v>
      </c>
      <c r="AI415" s="10" t="e">
        <v>#VALUE!</v>
      </c>
      <c r="AJ41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15" s="11" t="s">
        <v>61</v>
      </c>
      <c r="AL415" s="10" t="s">
        <v>62</v>
      </c>
    </row>
    <row r="416" spans="1:38" ht="409.5" x14ac:dyDescent="0.75">
      <c r="A416" s="7">
        <f t="shared" si="6"/>
        <v>410</v>
      </c>
      <c r="B416" s="19" t="s">
        <v>49</v>
      </c>
      <c r="C416" s="10" t="s">
        <v>974</v>
      </c>
      <c r="D416" s="18" t="e">
        <v>#VALUE!</v>
      </c>
      <c r="E416" s="18" t="str">
        <f>+IF(OR(Tabla233[[#This Row],[Área/Dependencia]]="Subdirección de Sistemas Integrados",Tabla233[[#This Row],[Área/Dependencia]]="Subdirección de Recursos Tecnológicos"),"X","")</f>
        <v/>
      </c>
      <c r="F416" s="18" t="e">
        <f>+CONCATENATE(Tabla233[[#This Row],[Tipo de Proceso]],Tabla233[[#This Row],[Columna4]])</f>
        <v>#VALUE!</v>
      </c>
      <c r="G416" s="10" t="s">
        <v>975</v>
      </c>
      <c r="H416" s="10" t="s">
        <v>154</v>
      </c>
      <c r="I416" s="10" t="s">
        <v>53</v>
      </c>
      <c r="J416" s="10" t="s">
        <v>985</v>
      </c>
      <c r="K416" s="10"/>
      <c r="L416" s="10"/>
      <c r="M416" s="10" t="s">
        <v>279</v>
      </c>
      <c r="N416" s="20" t="s">
        <v>986</v>
      </c>
      <c r="O416" s="11" t="s">
        <v>58</v>
      </c>
      <c r="P416" s="10" t="s">
        <v>145</v>
      </c>
      <c r="Q416" s="10" t="s">
        <v>60</v>
      </c>
      <c r="R416" s="10" t="e">
        <v>#REF!</v>
      </c>
      <c r="S416" s="10" t="s">
        <v>58</v>
      </c>
      <c r="T416" s="10" t="s">
        <v>979</v>
      </c>
      <c r="U416" s="10" t="s">
        <v>148</v>
      </c>
      <c r="V416" s="11" t="s">
        <v>64</v>
      </c>
      <c r="W416" s="11" t="s">
        <v>65</v>
      </c>
      <c r="X416" s="11" t="s">
        <v>65</v>
      </c>
      <c r="Y416" s="10" t="s">
        <v>128</v>
      </c>
      <c r="Z416" s="10" t="s">
        <v>987</v>
      </c>
      <c r="AA416" s="10" t="s">
        <v>109</v>
      </c>
      <c r="AB416" s="10" t="s">
        <v>62</v>
      </c>
      <c r="AC416" s="13">
        <v>3</v>
      </c>
      <c r="AD416" s="13" t="e">
        <v>#DIV/0!</v>
      </c>
      <c r="AE416" s="13">
        <v>3</v>
      </c>
      <c r="AF416" s="13" t="e">
        <v>#DIV/0!</v>
      </c>
      <c r="AG416" s="13">
        <v>3</v>
      </c>
      <c r="AH416" s="10" t="s">
        <v>70</v>
      </c>
      <c r="AI416" s="10" t="e">
        <v>#VALUE!</v>
      </c>
      <c r="AJ41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416" s="11" t="s">
        <v>61</v>
      </c>
      <c r="AL416" s="10" t="s">
        <v>62</v>
      </c>
    </row>
    <row r="417" spans="1:38" ht="409.5" x14ac:dyDescent="0.75">
      <c r="A417" s="7">
        <f t="shared" si="6"/>
        <v>411</v>
      </c>
      <c r="B417" s="19" t="s">
        <v>49</v>
      </c>
      <c r="C417" s="10" t="s">
        <v>974</v>
      </c>
      <c r="D417" s="18" t="e">
        <v>#VALUE!</v>
      </c>
      <c r="E417" s="18" t="str">
        <f>+IF(OR(Tabla233[[#This Row],[Área/Dependencia]]="Subdirección de Sistemas Integrados",Tabla233[[#This Row],[Área/Dependencia]]="Subdirección de Recursos Tecnológicos"),"X","")</f>
        <v/>
      </c>
      <c r="F417" s="18" t="e">
        <f>+CONCATENATE(Tabla233[[#This Row],[Tipo de Proceso]],Tabla233[[#This Row],[Columna4]])</f>
        <v>#VALUE!</v>
      </c>
      <c r="G417" s="10" t="s">
        <v>988</v>
      </c>
      <c r="H417" s="10" t="s">
        <v>976</v>
      </c>
      <c r="I417" s="10" t="s">
        <v>53</v>
      </c>
      <c r="J417" s="10" t="s">
        <v>989</v>
      </c>
      <c r="K417" s="10"/>
      <c r="L417" s="10"/>
      <c r="M417" s="10" t="s">
        <v>56</v>
      </c>
      <c r="N417" s="20" t="s">
        <v>990</v>
      </c>
      <c r="O417" s="11" t="s">
        <v>58</v>
      </c>
      <c r="P417" s="10" t="s">
        <v>145</v>
      </c>
      <c r="Q417" s="10" t="s">
        <v>60</v>
      </c>
      <c r="R417" s="10" t="e">
        <v>#REF!</v>
      </c>
      <c r="S417" s="10" t="s">
        <v>58</v>
      </c>
      <c r="T417" s="10" t="s">
        <v>991</v>
      </c>
      <c r="U417" s="10" t="s">
        <v>148</v>
      </c>
      <c r="V417" s="11" t="s">
        <v>64</v>
      </c>
      <c r="W417" s="11" t="s">
        <v>65</v>
      </c>
      <c r="X417" s="11" t="s">
        <v>65</v>
      </c>
      <c r="Y417" s="10" t="s">
        <v>128</v>
      </c>
      <c r="Z417" s="10" t="s">
        <v>992</v>
      </c>
      <c r="AA417" s="10" t="s">
        <v>109</v>
      </c>
      <c r="AB417" s="10" t="s">
        <v>118</v>
      </c>
      <c r="AC417" s="13">
        <v>3</v>
      </c>
      <c r="AD417" s="13" t="e">
        <v>#DIV/0!</v>
      </c>
      <c r="AE417" s="13">
        <v>3</v>
      </c>
      <c r="AF417" s="13" t="e">
        <v>#DIV/0!</v>
      </c>
      <c r="AG417" s="13">
        <v>3</v>
      </c>
      <c r="AH417" s="10" t="s">
        <v>70</v>
      </c>
      <c r="AI417" s="10" t="e">
        <v>#VALUE!</v>
      </c>
      <c r="AJ41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417" s="11" t="s">
        <v>65</v>
      </c>
      <c r="AL417" s="10" t="s">
        <v>62</v>
      </c>
    </row>
    <row r="418" spans="1:38" ht="409.5" x14ac:dyDescent="0.75">
      <c r="A418" s="7">
        <f t="shared" si="6"/>
        <v>412</v>
      </c>
      <c r="B418" s="19" t="s">
        <v>49</v>
      </c>
      <c r="C418" s="10" t="s">
        <v>974</v>
      </c>
      <c r="D418" s="18" t="e">
        <v>#VALUE!</v>
      </c>
      <c r="E418" s="18" t="str">
        <f>+IF(OR(Tabla233[[#This Row],[Área/Dependencia]]="Subdirección de Sistemas Integrados",Tabla233[[#This Row],[Área/Dependencia]]="Subdirección de Recursos Tecnológicos"),"X","")</f>
        <v/>
      </c>
      <c r="F418" s="18" t="e">
        <f>+CONCATENATE(Tabla233[[#This Row],[Tipo de Proceso]],Tabla233[[#This Row],[Columna4]])</f>
        <v>#VALUE!</v>
      </c>
      <c r="G418" s="10" t="s">
        <v>988</v>
      </c>
      <c r="H418" s="10" t="s">
        <v>976</v>
      </c>
      <c r="I418" s="10" t="s">
        <v>53</v>
      </c>
      <c r="J418" s="10" t="s">
        <v>993</v>
      </c>
      <c r="K418" s="10"/>
      <c r="L418" s="10"/>
      <c r="M418" s="10" t="s">
        <v>56</v>
      </c>
      <c r="N418" s="20" t="s">
        <v>994</v>
      </c>
      <c r="O418" s="11" t="s">
        <v>58</v>
      </c>
      <c r="P418" s="10" t="s">
        <v>192</v>
      </c>
      <c r="Q418" s="10" t="s">
        <v>60</v>
      </c>
      <c r="R418" s="10" t="e">
        <v>#REF!</v>
      </c>
      <c r="S418" s="10" t="s">
        <v>61</v>
      </c>
      <c r="T418" s="10" t="s">
        <v>62</v>
      </c>
      <c r="U418" s="10" t="s">
        <v>97</v>
      </c>
      <c r="V418" s="11" t="s">
        <v>64</v>
      </c>
      <c r="W418" s="11" t="s">
        <v>65</v>
      </c>
      <c r="X418" s="11" t="s">
        <v>65</v>
      </c>
      <c r="Y418" s="10" t="s">
        <v>128</v>
      </c>
      <c r="Z418" s="10" t="s">
        <v>995</v>
      </c>
      <c r="AA418" s="10" t="s">
        <v>109</v>
      </c>
      <c r="AB418" s="10" t="s">
        <v>73</v>
      </c>
      <c r="AC418" s="13">
        <v>1</v>
      </c>
      <c r="AD418" s="13" t="e">
        <v>#DIV/0!</v>
      </c>
      <c r="AE418" s="13">
        <v>2</v>
      </c>
      <c r="AF418" s="13" t="e">
        <v>#DIV/0!</v>
      </c>
      <c r="AG418" s="13">
        <v>2</v>
      </c>
      <c r="AH418" s="10" t="s">
        <v>70</v>
      </c>
      <c r="AI418" s="10" t="e">
        <v>#VALUE!</v>
      </c>
      <c r="AJ41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18" s="11" t="s">
        <v>61</v>
      </c>
      <c r="AL418" s="10" t="s">
        <v>62</v>
      </c>
    </row>
    <row r="419" spans="1:38" ht="409.5" x14ac:dyDescent="0.75">
      <c r="A419" s="7">
        <f t="shared" si="6"/>
        <v>413</v>
      </c>
      <c r="B419" s="19" t="s">
        <v>49</v>
      </c>
      <c r="C419" s="10" t="s">
        <v>974</v>
      </c>
      <c r="D419" s="18" t="e">
        <v>#VALUE!</v>
      </c>
      <c r="E419" s="18" t="str">
        <f>+IF(OR(Tabla233[[#This Row],[Área/Dependencia]]="Subdirección de Sistemas Integrados",Tabla233[[#This Row],[Área/Dependencia]]="Subdirección de Recursos Tecnológicos"),"X","")</f>
        <v/>
      </c>
      <c r="F419" s="18" t="e">
        <f>+CONCATENATE(Tabla233[[#This Row],[Tipo de Proceso]],Tabla233[[#This Row],[Columna4]])</f>
        <v>#VALUE!</v>
      </c>
      <c r="G419" s="10" t="s">
        <v>988</v>
      </c>
      <c r="H419" s="10" t="s">
        <v>976</v>
      </c>
      <c r="I419" s="10" t="s">
        <v>53</v>
      </c>
      <c r="J419" s="10" t="s">
        <v>470</v>
      </c>
      <c r="K419" s="10"/>
      <c r="L419" s="10"/>
      <c r="M419" s="10" t="s">
        <v>56</v>
      </c>
      <c r="N419" s="20" t="s">
        <v>996</v>
      </c>
      <c r="O419" s="11" t="s">
        <v>58</v>
      </c>
      <c r="P419" s="10" t="s">
        <v>192</v>
      </c>
      <c r="Q419" s="10" t="s">
        <v>60</v>
      </c>
      <c r="R419" s="10" t="e">
        <v>#REF!</v>
      </c>
      <c r="S419" s="10" t="s">
        <v>61</v>
      </c>
      <c r="T419" s="10" t="s">
        <v>62</v>
      </c>
      <c r="U419" s="10" t="s">
        <v>97</v>
      </c>
      <c r="V419" s="11" t="s">
        <v>64</v>
      </c>
      <c r="W419" s="11" t="s">
        <v>65</v>
      </c>
      <c r="X419" s="11" t="s">
        <v>65</v>
      </c>
      <c r="Y419" s="10" t="s">
        <v>128</v>
      </c>
      <c r="Z419" s="10" t="s">
        <v>995</v>
      </c>
      <c r="AA419" s="10" t="s">
        <v>68</v>
      </c>
      <c r="AB419" s="10" t="s">
        <v>73</v>
      </c>
      <c r="AC419" s="13">
        <v>1</v>
      </c>
      <c r="AD419" s="13" t="e">
        <v>#DIV/0!</v>
      </c>
      <c r="AE419" s="13">
        <v>2</v>
      </c>
      <c r="AF419" s="13" t="e">
        <v>#DIV/0!</v>
      </c>
      <c r="AG419" s="13">
        <v>2</v>
      </c>
      <c r="AH419" s="10" t="s">
        <v>70</v>
      </c>
      <c r="AI419" s="10" t="e">
        <v>#VALUE!</v>
      </c>
      <c r="AJ41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19" s="11" t="s">
        <v>61</v>
      </c>
      <c r="AL419" s="10" t="s">
        <v>62</v>
      </c>
    </row>
    <row r="420" spans="1:38" ht="409.5" x14ac:dyDescent="0.75">
      <c r="A420" s="7">
        <f t="shared" si="6"/>
        <v>414</v>
      </c>
      <c r="B420" s="19" t="s">
        <v>49</v>
      </c>
      <c r="C420" s="10" t="s">
        <v>974</v>
      </c>
      <c r="D420" s="18" t="e">
        <v>#VALUE!</v>
      </c>
      <c r="E420" s="18" t="str">
        <f>+IF(OR(Tabla233[[#This Row],[Área/Dependencia]]="Subdirección de Sistemas Integrados",Tabla233[[#This Row],[Área/Dependencia]]="Subdirección de Recursos Tecnológicos"),"X","")</f>
        <v/>
      </c>
      <c r="F420" s="18" t="e">
        <f>+CONCATENATE(Tabla233[[#This Row],[Tipo de Proceso]],Tabla233[[#This Row],[Columna4]])</f>
        <v>#VALUE!</v>
      </c>
      <c r="G420" s="10" t="s">
        <v>988</v>
      </c>
      <c r="H420" s="10" t="s">
        <v>997</v>
      </c>
      <c r="I420" s="10" t="s">
        <v>53</v>
      </c>
      <c r="J420" s="10" t="s">
        <v>742</v>
      </c>
      <c r="K420" s="10"/>
      <c r="L420" s="10"/>
      <c r="M420" s="10" t="s">
        <v>56</v>
      </c>
      <c r="N420" s="20" t="s">
        <v>998</v>
      </c>
      <c r="O420" s="11" t="s">
        <v>58</v>
      </c>
      <c r="P420" s="10" t="s">
        <v>192</v>
      </c>
      <c r="Q420" s="10" t="s">
        <v>60</v>
      </c>
      <c r="R420" s="10" t="e">
        <v>#REF!</v>
      </c>
      <c r="S420" s="10" t="s">
        <v>65</v>
      </c>
      <c r="T420" s="10" t="s">
        <v>62</v>
      </c>
      <c r="U420" s="10" t="s">
        <v>97</v>
      </c>
      <c r="V420" s="11" t="s">
        <v>64</v>
      </c>
      <c r="W420" s="11" t="s">
        <v>65</v>
      </c>
      <c r="X420" s="11" t="s">
        <v>65</v>
      </c>
      <c r="Y420" s="10" t="s">
        <v>128</v>
      </c>
      <c r="Z420" s="10" t="s">
        <v>992</v>
      </c>
      <c r="AA420" s="10" t="s">
        <v>68</v>
      </c>
      <c r="AB420" s="10" t="s">
        <v>118</v>
      </c>
      <c r="AC420" s="13">
        <v>3</v>
      </c>
      <c r="AD420" s="13" t="e">
        <v>#DIV/0!</v>
      </c>
      <c r="AE420" s="13">
        <v>3</v>
      </c>
      <c r="AF420" s="13" t="e">
        <v>#DIV/0!</v>
      </c>
      <c r="AG420" s="13">
        <v>2</v>
      </c>
      <c r="AH420" s="10" t="s">
        <v>70</v>
      </c>
      <c r="AI420" s="10" t="e">
        <v>#VALUE!</v>
      </c>
      <c r="AJ42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420" s="11" t="s">
        <v>61</v>
      </c>
      <c r="AL420" s="10" t="s">
        <v>62</v>
      </c>
    </row>
    <row r="421" spans="1:38" ht="409.5" x14ac:dyDescent="0.75">
      <c r="A421" s="7">
        <f t="shared" si="6"/>
        <v>415</v>
      </c>
      <c r="B421" s="19" t="s">
        <v>49</v>
      </c>
      <c r="C421" s="10" t="s">
        <v>974</v>
      </c>
      <c r="D421" s="18" t="e">
        <v>#VALUE!</v>
      </c>
      <c r="E421" s="18" t="str">
        <f>+IF(OR(Tabla233[[#This Row],[Área/Dependencia]]="Subdirección de Sistemas Integrados",Tabla233[[#This Row],[Área/Dependencia]]="Subdirección de Recursos Tecnológicos"),"X","")</f>
        <v/>
      </c>
      <c r="F421" s="18" t="e">
        <f>+CONCATENATE(Tabla233[[#This Row],[Tipo de Proceso]],Tabla233[[#This Row],[Columna4]])</f>
        <v>#VALUE!</v>
      </c>
      <c r="G421" s="10" t="s">
        <v>975</v>
      </c>
      <c r="H421" s="10" t="s">
        <v>52</v>
      </c>
      <c r="I421" s="10" t="s">
        <v>53</v>
      </c>
      <c r="J421" s="10" t="s">
        <v>999</v>
      </c>
      <c r="K421" s="10"/>
      <c r="L421" s="10"/>
      <c r="M421" s="10" t="s">
        <v>56</v>
      </c>
      <c r="N421" s="20" t="s">
        <v>1000</v>
      </c>
      <c r="O421" s="11" t="s">
        <v>58</v>
      </c>
      <c r="P421" s="10" t="s">
        <v>145</v>
      </c>
      <c r="Q421" s="10" t="s">
        <v>60</v>
      </c>
      <c r="R421" s="10" t="e">
        <v>#REF!</v>
      </c>
      <c r="S421" s="10" t="s">
        <v>58</v>
      </c>
      <c r="T421" s="10" t="s">
        <v>979</v>
      </c>
      <c r="U421" s="10" t="s">
        <v>148</v>
      </c>
      <c r="V421" s="11" t="s">
        <v>64</v>
      </c>
      <c r="W421" s="11" t="s">
        <v>65</v>
      </c>
      <c r="X421" s="11" t="s">
        <v>65</v>
      </c>
      <c r="Y421" s="10" t="s">
        <v>128</v>
      </c>
      <c r="Z421" s="10" t="s">
        <v>987</v>
      </c>
      <c r="AA421" s="10" t="s">
        <v>109</v>
      </c>
      <c r="AB421" s="10" t="s">
        <v>73</v>
      </c>
      <c r="AC421" s="13">
        <v>3</v>
      </c>
      <c r="AD421" s="13" t="e">
        <v>#DIV/0!</v>
      </c>
      <c r="AE421" s="13">
        <v>3</v>
      </c>
      <c r="AF421" s="13" t="e">
        <v>#DIV/0!</v>
      </c>
      <c r="AG421" s="13">
        <v>3</v>
      </c>
      <c r="AH421" s="10" t="s">
        <v>70</v>
      </c>
      <c r="AI421" s="10" t="e">
        <v>#VALUE!</v>
      </c>
      <c r="AJ42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421" s="11" t="s">
        <v>61</v>
      </c>
      <c r="AL421" s="10" t="s">
        <v>62</v>
      </c>
    </row>
    <row r="422" spans="1:38" ht="409.5" x14ac:dyDescent="0.75">
      <c r="A422" s="7">
        <f t="shared" si="6"/>
        <v>416</v>
      </c>
      <c r="B422" s="19" t="s">
        <v>49</v>
      </c>
      <c r="C422" s="10" t="s">
        <v>974</v>
      </c>
      <c r="D422" s="18" t="e">
        <v>#VALUE!</v>
      </c>
      <c r="E422" s="18" t="str">
        <f>+IF(OR(Tabla233[[#This Row],[Área/Dependencia]]="Subdirección de Sistemas Integrados",Tabla233[[#This Row],[Área/Dependencia]]="Subdirección de Recursos Tecnológicos"),"X","")</f>
        <v/>
      </c>
      <c r="F422" s="18" t="e">
        <f>+CONCATENATE(Tabla233[[#This Row],[Tipo de Proceso]],Tabla233[[#This Row],[Columna4]])</f>
        <v>#VALUE!</v>
      </c>
      <c r="G422" s="10" t="s">
        <v>988</v>
      </c>
      <c r="H422" s="10" t="s">
        <v>52</v>
      </c>
      <c r="I422" s="10" t="s">
        <v>53</v>
      </c>
      <c r="J422" s="10" t="s">
        <v>559</v>
      </c>
      <c r="K422" s="10"/>
      <c r="L422" s="10"/>
      <c r="M422" s="10" t="s">
        <v>56</v>
      </c>
      <c r="N422" s="20" t="s">
        <v>1001</v>
      </c>
      <c r="O422" s="11" t="s">
        <v>58</v>
      </c>
      <c r="P422" s="10" t="s">
        <v>59</v>
      </c>
      <c r="Q422" s="10" t="s">
        <v>60</v>
      </c>
      <c r="R422" s="10" t="e">
        <v>#REF!</v>
      </c>
      <c r="S422" s="10" t="s">
        <v>61</v>
      </c>
      <c r="T422" s="10" t="s">
        <v>62</v>
      </c>
      <c r="U422" s="10" t="s">
        <v>97</v>
      </c>
      <c r="V422" s="11" t="s">
        <v>64</v>
      </c>
      <c r="W422" s="11" t="s">
        <v>65</v>
      </c>
      <c r="X422" s="11" t="s">
        <v>65</v>
      </c>
      <c r="Y422" s="10" t="s">
        <v>128</v>
      </c>
      <c r="Z422" s="10" t="s">
        <v>992</v>
      </c>
      <c r="AA422" s="10" t="s">
        <v>109</v>
      </c>
      <c r="AB422" s="10" t="s">
        <v>73</v>
      </c>
      <c r="AC422" s="13">
        <v>1</v>
      </c>
      <c r="AD422" s="13" t="e">
        <v>#DIV/0!</v>
      </c>
      <c r="AE422" s="13">
        <v>2</v>
      </c>
      <c r="AF422" s="13" t="e">
        <v>#DIV/0!</v>
      </c>
      <c r="AG422" s="13">
        <v>2</v>
      </c>
      <c r="AH422" s="10" t="s">
        <v>70</v>
      </c>
      <c r="AI422" s="10" t="e">
        <v>#VALUE!</v>
      </c>
      <c r="AJ42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22" s="11" t="s">
        <v>61</v>
      </c>
      <c r="AL422" s="10" t="s">
        <v>62</v>
      </c>
    </row>
    <row r="423" spans="1:38" ht="409.5" x14ac:dyDescent="0.75">
      <c r="A423" s="7">
        <f t="shared" si="6"/>
        <v>417</v>
      </c>
      <c r="B423" s="19" t="s">
        <v>49</v>
      </c>
      <c r="C423" s="10" t="s">
        <v>974</v>
      </c>
      <c r="D423" s="18" t="e">
        <v>#VALUE!</v>
      </c>
      <c r="E423" s="18" t="str">
        <f>+IF(OR(Tabla233[[#This Row],[Área/Dependencia]]="Subdirección de Sistemas Integrados",Tabla233[[#This Row],[Área/Dependencia]]="Subdirección de Recursos Tecnológicos"),"X","")</f>
        <v/>
      </c>
      <c r="F423" s="18" t="e">
        <f>+CONCATENATE(Tabla233[[#This Row],[Tipo de Proceso]],Tabla233[[#This Row],[Columna4]])</f>
        <v>#VALUE!</v>
      </c>
      <c r="G423" s="10" t="s">
        <v>975</v>
      </c>
      <c r="H423" s="10" t="s">
        <v>1002</v>
      </c>
      <c r="I423" s="10" t="s">
        <v>53</v>
      </c>
      <c r="J423" s="10" t="s">
        <v>1003</v>
      </c>
      <c r="K423" s="10"/>
      <c r="L423" s="10"/>
      <c r="M423" s="10" t="s">
        <v>56</v>
      </c>
      <c r="N423" s="20" t="s">
        <v>1004</v>
      </c>
      <c r="O423" s="11" t="s">
        <v>58</v>
      </c>
      <c r="P423" s="10" t="s">
        <v>145</v>
      </c>
      <c r="Q423" s="10" t="s">
        <v>60</v>
      </c>
      <c r="R423" s="10" t="e">
        <v>#REF!</v>
      </c>
      <c r="S423" s="10" t="s">
        <v>58</v>
      </c>
      <c r="T423" s="10" t="s">
        <v>979</v>
      </c>
      <c r="U423" s="10" t="s">
        <v>148</v>
      </c>
      <c r="V423" s="11" t="s">
        <v>64</v>
      </c>
      <c r="W423" s="11" t="s">
        <v>65</v>
      </c>
      <c r="X423" s="11" t="s">
        <v>65</v>
      </c>
      <c r="Y423" s="10" t="s">
        <v>128</v>
      </c>
      <c r="Z423" s="10" t="s">
        <v>980</v>
      </c>
      <c r="AA423" s="10" t="s">
        <v>68</v>
      </c>
      <c r="AB423" s="10" t="s">
        <v>118</v>
      </c>
      <c r="AC423" s="13">
        <v>3</v>
      </c>
      <c r="AD423" s="13" t="e">
        <v>#DIV/0!</v>
      </c>
      <c r="AE423" s="13">
        <v>3</v>
      </c>
      <c r="AF423" s="13" t="e">
        <v>#DIV/0!</v>
      </c>
      <c r="AG423" s="13">
        <v>3</v>
      </c>
      <c r="AH423" s="10" t="s">
        <v>70</v>
      </c>
      <c r="AI423" s="10" t="e">
        <v>#VALUE!</v>
      </c>
      <c r="AJ42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423" s="11" t="s">
        <v>61</v>
      </c>
      <c r="AL423" s="10" t="s">
        <v>62</v>
      </c>
    </row>
    <row r="424" spans="1:38" ht="409.5" x14ac:dyDescent="0.75">
      <c r="A424" s="7">
        <f t="shared" si="6"/>
        <v>418</v>
      </c>
      <c r="B424" s="19" t="s">
        <v>49</v>
      </c>
      <c r="C424" s="10" t="s">
        <v>974</v>
      </c>
      <c r="D424" s="18" t="e">
        <v>#VALUE!</v>
      </c>
      <c r="E424" s="18" t="str">
        <f>+IF(OR(Tabla233[[#This Row],[Área/Dependencia]]="Subdirección de Sistemas Integrados",Tabla233[[#This Row],[Área/Dependencia]]="Subdirección de Recursos Tecnológicos"),"X","")</f>
        <v/>
      </c>
      <c r="F424" s="18" t="e">
        <f>+CONCATENATE(Tabla233[[#This Row],[Tipo de Proceso]],Tabla233[[#This Row],[Columna4]])</f>
        <v>#VALUE!</v>
      </c>
      <c r="G424" s="10" t="s">
        <v>975</v>
      </c>
      <c r="H424" s="10" t="s">
        <v>976</v>
      </c>
      <c r="I424" s="10" t="s">
        <v>53</v>
      </c>
      <c r="J424" s="10" t="s">
        <v>1005</v>
      </c>
      <c r="K424" s="10"/>
      <c r="L424" s="10"/>
      <c r="M424" s="10" t="s">
        <v>56</v>
      </c>
      <c r="N424" s="20" t="s">
        <v>1006</v>
      </c>
      <c r="O424" s="11" t="s">
        <v>58</v>
      </c>
      <c r="P424" s="10" t="s">
        <v>145</v>
      </c>
      <c r="Q424" s="10" t="s">
        <v>281</v>
      </c>
      <c r="R424" s="10" t="e">
        <v>#REF!</v>
      </c>
      <c r="S424" s="10" t="s">
        <v>58</v>
      </c>
      <c r="T424" s="10" t="s">
        <v>1007</v>
      </c>
      <c r="U424" s="10" t="s">
        <v>148</v>
      </c>
      <c r="V424" s="11" t="s">
        <v>64</v>
      </c>
      <c r="W424" s="11" t="s">
        <v>65</v>
      </c>
      <c r="X424" s="11" t="s">
        <v>65</v>
      </c>
      <c r="Y424" s="10" t="s">
        <v>128</v>
      </c>
      <c r="Z424" s="10" t="s">
        <v>980</v>
      </c>
      <c r="AA424" s="10" t="s">
        <v>109</v>
      </c>
      <c r="AB424" s="10" t="s">
        <v>118</v>
      </c>
      <c r="AC424" s="13">
        <v>3</v>
      </c>
      <c r="AD424" s="13">
        <v>3</v>
      </c>
      <c r="AE424" s="13">
        <v>3</v>
      </c>
      <c r="AF424" s="13" t="e">
        <v>#DIV/0!</v>
      </c>
      <c r="AG424" s="13">
        <v>3</v>
      </c>
      <c r="AH424" s="10" t="s">
        <v>70</v>
      </c>
      <c r="AI424" s="10" t="e">
        <v>#VALUE!</v>
      </c>
      <c r="AJ42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424" s="11" t="s">
        <v>61</v>
      </c>
      <c r="AL424" s="10" t="s">
        <v>62</v>
      </c>
    </row>
    <row r="425" spans="1:38" ht="409.5" x14ac:dyDescent="0.75">
      <c r="A425" s="7">
        <f t="shared" si="6"/>
        <v>419</v>
      </c>
      <c r="B425" s="19" t="s">
        <v>49</v>
      </c>
      <c r="C425" s="10" t="s">
        <v>974</v>
      </c>
      <c r="D425" s="18" t="e">
        <v>#VALUE!</v>
      </c>
      <c r="E425" s="18" t="str">
        <f>+IF(OR(Tabla233[[#This Row],[Área/Dependencia]]="Subdirección de Sistemas Integrados",Tabla233[[#This Row],[Área/Dependencia]]="Subdirección de Recursos Tecnológicos"),"X","")</f>
        <v/>
      </c>
      <c r="F425" s="18" t="e">
        <f>+CONCATENATE(Tabla233[[#This Row],[Tipo de Proceso]],Tabla233[[#This Row],[Columna4]])</f>
        <v>#VALUE!</v>
      </c>
      <c r="G425" s="10" t="s">
        <v>988</v>
      </c>
      <c r="H425" s="10" t="s">
        <v>1008</v>
      </c>
      <c r="I425" s="10" t="s">
        <v>53</v>
      </c>
      <c r="J425" s="10" t="s">
        <v>1009</v>
      </c>
      <c r="K425" s="10"/>
      <c r="L425" s="10"/>
      <c r="M425" s="10" t="s">
        <v>56</v>
      </c>
      <c r="N425" s="20" t="s">
        <v>1010</v>
      </c>
      <c r="O425" s="11" t="s">
        <v>58</v>
      </c>
      <c r="P425" s="10" t="s">
        <v>192</v>
      </c>
      <c r="Q425" s="10" t="s">
        <v>60</v>
      </c>
      <c r="R425" s="10" t="e">
        <v>#REF!</v>
      </c>
      <c r="S425" s="10" t="s">
        <v>61</v>
      </c>
      <c r="T425" s="10" t="s">
        <v>62</v>
      </c>
      <c r="U425" s="10" t="s">
        <v>63</v>
      </c>
      <c r="V425" s="11" t="s">
        <v>64</v>
      </c>
      <c r="W425" s="11" t="s">
        <v>65</v>
      </c>
      <c r="X425" s="11" t="s">
        <v>65</v>
      </c>
      <c r="Y425" s="10" t="s">
        <v>128</v>
      </c>
      <c r="Z425" s="10" t="s">
        <v>992</v>
      </c>
      <c r="AA425" s="10" t="s">
        <v>109</v>
      </c>
      <c r="AB425" s="10" t="s">
        <v>118</v>
      </c>
      <c r="AC425" s="13">
        <v>3</v>
      </c>
      <c r="AD425" s="13" t="e">
        <v>#DIV/0!</v>
      </c>
      <c r="AE425" s="13">
        <v>3</v>
      </c>
      <c r="AF425" s="13" t="e">
        <v>#DIV/0!</v>
      </c>
      <c r="AG425" s="13">
        <v>2</v>
      </c>
      <c r="AH425" s="10" t="s">
        <v>70</v>
      </c>
      <c r="AI425" s="10" t="e">
        <v>#VALUE!</v>
      </c>
      <c r="AJ42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425" s="11" t="s">
        <v>61</v>
      </c>
      <c r="AL425" s="10" t="s">
        <v>62</v>
      </c>
    </row>
    <row r="426" spans="1:38" ht="409.5" x14ac:dyDescent="0.75">
      <c r="A426" s="7">
        <f t="shared" si="6"/>
        <v>420</v>
      </c>
      <c r="B426" s="19" t="s">
        <v>49</v>
      </c>
      <c r="C426" s="10" t="s">
        <v>974</v>
      </c>
      <c r="D426" s="18" t="e">
        <v>#VALUE!</v>
      </c>
      <c r="E426" s="18" t="str">
        <f>+IF(OR(Tabla233[[#This Row],[Área/Dependencia]]="Subdirección de Sistemas Integrados",Tabla233[[#This Row],[Área/Dependencia]]="Subdirección de Recursos Tecnológicos"),"X","")</f>
        <v/>
      </c>
      <c r="F426" s="18" t="e">
        <f>+CONCATENATE(Tabla233[[#This Row],[Tipo de Proceso]],Tabla233[[#This Row],[Columna4]])</f>
        <v>#VALUE!</v>
      </c>
      <c r="G426" s="10" t="s">
        <v>988</v>
      </c>
      <c r="H426" s="10" t="s">
        <v>52</v>
      </c>
      <c r="I426" s="10" t="s">
        <v>53</v>
      </c>
      <c r="J426" s="10" t="s">
        <v>1011</v>
      </c>
      <c r="K426" s="10"/>
      <c r="L426" s="10"/>
      <c r="M426" s="10" t="s">
        <v>56</v>
      </c>
      <c r="N426" s="20" t="s">
        <v>1012</v>
      </c>
      <c r="O426" s="11" t="s">
        <v>58</v>
      </c>
      <c r="P426" s="10" t="s">
        <v>145</v>
      </c>
      <c r="Q426" s="10" t="s">
        <v>60</v>
      </c>
      <c r="R426" s="10" t="e">
        <v>#REF!</v>
      </c>
      <c r="S426" s="10" t="s">
        <v>58</v>
      </c>
      <c r="T426" s="10" t="s">
        <v>1013</v>
      </c>
      <c r="U426" s="10" t="s">
        <v>148</v>
      </c>
      <c r="V426" s="11" t="s">
        <v>64</v>
      </c>
      <c r="W426" s="11" t="s">
        <v>65</v>
      </c>
      <c r="X426" s="11" t="s">
        <v>65</v>
      </c>
      <c r="Y426" s="10" t="s">
        <v>128</v>
      </c>
      <c r="Z426" s="10" t="s">
        <v>992</v>
      </c>
      <c r="AA426" s="10" t="s">
        <v>109</v>
      </c>
      <c r="AB426" s="10" t="s">
        <v>73</v>
      </c>
      <c r="AC426" s="13">
        <v>3</v>
      </c>
      <c r="AD426" s="13" t="e">
        <v>#DIV/0!</v>
      </c>
      <c r="AE426" s="13">
        <v>3</v>
      </c>
      <c r="AF426" s="13" t="e">
        <v>#DIV/0!</v>
      </c>
      <c r="AG426" s="13">
        <v>3</v>
      </c>
      <c r="AH426" s="10" t="s">
        <v>70</v>
      </c>
      <c r="AI426" s="10" t="e">
        <v>#VALUE!</v>
      </c>
      <c r="AJ42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426" s="11" t="s">
        <v>65</v>
      </c>
      <c r="AL426" s="10" t="s">
        <v>62</v>
      </c>
    </row>
    <row r="427" spans="1:38" ht="409.5" x14ac:dyDescent="0.75">
      <c r="A427" s="7">
        <f t="shared" si="6"/>
        <v>421</v>
      </c>
      <c r="B427" s="19" t="s">
        <v>49</v>
      </c>
      <c r="C427" s="10" t="s">
        <v>974</v>
      </c>
      <c r="D427" s="18" t="e">
        <v>#VALUE!</v>
      </c>
      <c r="E427" s="18" t="str">
        <f>+IF(OR(Tabla233[[#This Row],[Área/Dependencia]]="Subdirección de Sistemas Integrados",Tabla233[[#This Row],[Área/Dependencia]]="Subdirección de Recursos Tecnológicos"),"X","")</f>
        <v/>
      </c>
      <c r="F427" s="18" t="e">
        <f>+CONCATENATE(Tabla233[[#This Row],[Tipo de Proceso]],Tabla233[[#This Row],[Columna4]])</f>
        <v>#VALUE!</v>
      </c>
      <c r="G427" s="10" t="s">
        <v>988</v>
      </c>
      <c r="H427" s="10" t="s">
        <v>52</v>
      </c>
      <c r="I427" s="10" t="s">
        <v>53</v>
      </c>
      <c r="J427" s="10" t="s">
        <v>1014</v>
      </c>
      <c r="K427" s="10"/>
      <c r="L427" s="10"/>
      <c r="M427" s="10" t="s">
        <v>56</v>
      </c>
      <c r="N427" s="20" t="s">
        <v>1015</v>
      </c>
      <c r="O427" s="11" t="s">
        <v>58</v>
      </c>
      <c r="P427" s="10" t="s">
        <v>145</v>
      </c>
      <c r="Q427" s="10" t="s">
        <v>60</v>
      </c>
      <c r="R427" s="10" t="s">
        <v>1016</v>
      </c>
      <c r="S427" s="10" t="s">
        <v>58</v>
      </c>
      <c r="T427" s="10" t="s">
        <v>1017</v>
      </c>
      <c r="U427" s="10" t="s">
        <v>148</v>
      </c>
      <c r="V427" s="11" t="s">
        <v>64</v>
      </c>
      <c r="W427" s="11" t="s">
        <v>65</v>
      </c>
      <c r="X427" s="11" t="s">
        <v>65</v>
      </c>
      <c r="Y427" s="10" t="s">
        <v>128</v>
      </c>
      <c r="Z427" s="10" t="s">
        <v>1018</v>
      </c>
      <c r="AA427" s="10" t="s">
        <v>109</v>
      </c>
      <c r="AB427" s="10" t="s">
        <v>118</v>
      </c>
      <c r="AC427" s="13">
        <v>3</v>
      </c>
      <c r="AD427" s="13" t="e">
        <v>#DIV/0!</v>
      </c>
      <c r="AE427" s="13">
        <v>3</v>
      </c>
      <c r="AF427" s="13" t="e">
        <v>#DIV/0!</v>
      </c>
      <c r="AG427" s="13">
        <v>3</v>
      </c>
      <c r="AH427" s="10" t="str">
        <f>+IF(Tabla233[[#This Row],[Confidencialidad ]]="Sí",0.1,IF(Tabla233[[#This Row],[Confidencialidad ]]="No",0,""))</f>
        <v/>
      </c>
      <c r="AI427" s="10" t="e">
        <f>+Tabla233[[#This Row],[Columna32]]+Tabla233[[#This Row],[Columna34]]+Tabla233[[#This Row],[Columna1]]+Tabla233[[#This Row],[Columna3]]</f>
        <v>#VALUE!</v>
      </c>
      <c r="AJ42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427" s="11" t="s">
        <v>65</v>
      </c>
      <c r="AL427" s="10" t="s">
        <v>62</v>
      </c>
    </row>
    <row r="428" spans="1:38" ht="409.5" x14ac:dyDescent="0.75">
      <c r="A428" s="7">
        <f t="shared" si="6"/>
        <v>422</v>
      </c>
      <c r="B428" s="19" t="s">
        <v>49</v>
      </c>
      <c r="C428" s="10" t="s">
        <v>974</v>
      </c>
      <c r="D428" s="18" t="e">
        <v>#VALUE!</v>
      </c>
      <c r="E428" s="18" t="str">
        <f>+IF(OR(Tabla233[[#This Row],[Área/Dependencia]]="Subdirección de Sistemas Integrados",Tabla233[[#This Row],[Área/Dependencia]]="Subdirección de Recursos Tecnológicos"),"X","")</f>
        <v/>
      </c>
      <c r="F428" s="18" t="e">
        <f>+CONCATENATE(Tabla233[[#This Row],[Tipo de Proceso]],Tabla233[[#This Row],[Columna4]])</f>
        <v>#VALUE!</v>
      </c>
      <c r="G428" s="10" t="s">
        <v>975</v>
      </c>
      <c r="H428" s="10" t="s">
        <v>1019</v>
      </c>
      <c r="I428" s="10" t="s">
        <v>53</v>
      </c>
      <c r="J428" s="10" t="s">
        <v>1020</v>
      </c>
      <c r="K428" s="10"/>
      <c r="L428" s="10"/>
      <c r="M428" s="10" t="s">
        <v>55</v>
      </c>
      <c r="N428" s="20" t="s">
        <v>1021</v>
      </c>
      <c r="O428" s="11" t="s">
        <v>58</v>
      </c>
      <c r="P428" s="10" t="s">
        <v>145</v>
      </c>
      <c r="Q428" s="10" t="s">
        <v>62</v>
      </c>
      <c r="R428" s="10" t="e">
        <v>#REF!</v>
      </c>
      <c r="S428" s="10" t="s">
        <v>58</v>
      </c>
      <c r="T428" s="10" t="s">
        <v>979</v>
      </c>
      <c r="U428" s="10" t="s">
        <v>148</v>
      </c>
      <c r="V428" s="11" t="s">
        <v>64</v>
      </c>
      <c r="W428" s="11" t="s">
        <v>65</v>
      </c>
      <c r="X428" s="11" t="s">
        <v>65</v>
      </c>
      <c r="Y428" s="10" t="s">
        <v>128</v>
      </c>
      <c r="Z428" s="10" t="s">
        <v>980</v>
      </c>
      <c r="AA428" s="10" t="s">
        <v>62</v>
      </c>
      <c r="AB428" s="10" t="s">
        <v>118</v>
      </c>
      <c r="AC428" s="13">
        <v>3</v>
      </c>
      <c r="AD428" s="13" t="e">
        <v>#DIV/0!</v>
      </c>
      <c r="AE428" s="13">
        <v>3</v>
      </c>
      <c r="AF428" s="13" t="e">
        <v>#DIV/0!</v>
      </c>
      <c r="AG428" s="13">
        <v>3</v>
      </c>
      <c r="AH428" s="10" t="s">
        <v>70</v>
      </c>
      <c r="AI428" s="10" t="e">
        <v>#VALUE!</v>
      </c>
      <c r="AJ42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428" s="11" t="s">
        <v>65</v>
      </c>
      <c r="AL428" s="10" t="s">
        <v>62</v>
      </c>
    </row>
    <row r="429" spans="1:38" ht="409.5" x14ac:dyDescent="0.75">
      <c r="A429" s="7">
        <f t="shared" si="6"/>
        <v>423</v>
      </c>
      <c r="B429" s="19" t="s">
        <v>49</v>
      </c>
      <c r="C429" s="10" t="s">
        <v>974</v>
      </c>
      <c r="D429" s="18" t="e">
        <v>#VALUE!</v>
      </c>
      <c r="E429" s="18" t="str">
        <f>+IF(OR(Tabla233[[#This Row],[Área/Dependencia]]="Subdirección de Sistemas Integrados",Tabla233[[#This Row],[Área/Dependencia]]="Subdirección de Recursos Tecnológicos"),"X","")</f>
        <v/>
      </c>
      <c r="F429" s="18" t="e">
        <f>+CONCATENATE(Tabla233[[#This Row],[Tipo de Proceso]],Tabla233[[#This Row],[Columna4]])</f>
        <v>#VALUE!</v>
      </c>
      <c r="G429" s="10" t="s">
        <v>1022</v>
      </c>
      <c r="H429" s="10" t="s">
        <v>52</v>
      </c>
      <c r="I429" s="10" t="s">
        <v>53</v>
      </c>
      <c r="J429" s="10" t="s">
        <v>1023</v>
      </c>
      <c r="K429" s="10"/>
      <c r="L429" s="10"/>
      <c r="M429" s="10" t="s">
        <v>56</v>
      </c>
      <c r="N429" s="20" t="s">
        <v>1024</v>
      </c>
      <c r="O429" s="11" t="s">
        <v>58</v>
      </c>
      <c r="P429" s="10" t="s">
        <v>145</v>
      </c>
      <c r="Q429" s="10" t="s">
        <v>60</v>
      </c>
      <c r="R429" s="10" t="e">
        <v>#REF!</v>
      </c>
      <c r="S429" s="10" t="s">
        <v>58</v>
      </c>
      <c r="T429" s="10" t="s">
        <v>1017</v>
      </c>
      <c r="U429" s="10" t="s">
        <v>148</v>
      </c>
      <c r="V429" s="11" t="s">
        <v>64</v>
      </c>
      <c r="W429" s="11" t="s">
        <v>65</v>
      </c>
      <c r="X429" s="11" t="s">
        <v>65</v>
      </c>
      <c r="Y429" s="10" t="s">
        <v>128</v>
      </c>
      <c r="Z429" s="10" t="s">
        <v>1025</v>
      </c>
      <c r="AA429" s="10" t="s">
        <v>109</v>
      </c>
      <c r="AB429" s="10" t="s">
        <v>73</v>
      </c>
      <c r="AC429" s="13">
        <v>3</v>
      </c>
      <c r="AD429" s="13" t="e">
        <v>#DIV/0!</v>
      </c>
      <c r="AE429" s="13">
        <v>3</v>
      </c>
      <c r="AF429" s="13" t="e">
        <v>#DIV/0!</v>
      </c>
      <c r="AG429" s="13">
        <v>3</v>
      </c>
      <c r="AH429" s="10" t="s">
        <v>70</v>
      </c>
      <c r="AI429" s="10" t="e">
        <v>#VALUE!</v>
      </c>
      <c r="AJ42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429" s="11" t="s">
        <v>61</v>
      </c>
      <c r="AL429" s="10" t="s">
        <v>62</v>
      </c>
    </row>
    <row r="430" spans="1:38" ht="409.5" x14ac:dyDescent="0.75">
      <c r="A430" s="7">
        <f t="shared" si="6"/>
        <v>424</v>
      </c>
      <c r="B430" s="19" t="s">
        <v>49</v>
      </c>
      <c r="C430" s="10" t="s">
        <v>974</v>
      </c>
      <c r="D430" s="18" t="e">
        <v>#VALUE!</v>
      </c>
      <c r="E430" s="18" t="str">
        <f>+IF(OR(Tabla233[[#This Row],[Área/Dependencia]]="Subdirección de Sistemas Integrados",Tabla233[[#This Row],[Área/Dependencia]]="Subdirección de Recursos Tecnológicos"),"X","")</f>
        <v/>
      </c>
      <c r="F430" s="18" t="e">
        <f>+CONCATENATE(Tabla233[[#This Row],[Tipo de Proceso]],Tabla233[[#This Row],[Columna4]])</f>
        <v>#VALUE!</v>
      </c>
      <c r="G430" s="10" t="s">
        <v>1022</v>
      </c>
      <c r="H430" s="10" t="s">
        <v>52</v>
      </c>
      <c r="I430" s="10" t="s">
        <v>53</v>
      </c>
      <c r="J430" s="10" t="s">
        <v>1026</v>
      </c>
      <c r="K430" s="10"/>
      <c r="L430" s="10"/>
      <c r="M430" s="10" t="s">
        <v>56</v>
      </c>
      <c r="N430" s="20" t="s">
        <v>1027</v>
      </c>
      <c r="O430" s="11" t="s">
        <v>58</v>
      </c>
      <c r="P430" s="10" t="s">
        <v>145</v>
      </c>
      <c r="Q430" s="10" t="s">
        <v>60</v>
      </c>
      <c r="R430" s="10" t="e">
        <v>#REF!</v>
      </c>
      <c r="S430" s="10" t="s">
        <v>58</v>
      </c>
      <c r="T430" s="10" t="s">
        <v>1017</v>
      </c>
      <c r="U430" s="10" t="s">
        <v>148</v>
      </c>
      <c r="V430" s="11" t="s">
        <v>64</v>
      </c>
      <c r="W430" s="11" t="s">
        <v>65</v>
      </c>
      <c r="X430" s="11" t="s">
        <v>65</v>
      </c>
      <c r="Y430" s="10" t="s">
        <v>128</v>
      </c>
      <c r="Z430" s="10" t="s">
        <v>1025</v>
      </c>
      <c r="AA430" s="10" t="s">
        <v>109</v>
      </c>
      <c r="AB430" s="10" t="s">
        <v>73</v>
      </c>
      <c r="AC430" s="13">
        <v>2</v>
      </c>
      <c r="AD430" s="13" t="e">
        <v>#DIV/0!</v>
      </c>
      <c r="AE430" s="13">
        <v>2</v>
      </c>
      <c r="AF430" s="13" t="e">
        <v>#DIV/0!</v>
      </c>
      <c r="AG430" s="13">
        <v>3</v>
      </c>
      <c r="AH430" s="10" t="s">
        <v>70</v>
      </c>
      <c r="AI430" s="10" t="e">
        <v>#VALUE!</v>
      </c>
      <c r="AJ43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30" s="11" t="s">
        <v>61</v>
      </c>
      <c r="AL430" s="10" t="s">
        <v>62</v>
      </c>
    </row>
    <row r="431" spans="1:38" ht="409.5" x14ac:dyDescent="0.75">
      <c r="A431" s="7">
        <f t="shared" si="6"/>
        <v>425</v>
      </c>
      <c r="B431" s="19" t="s">
        <v>49</v>
      </c>
      <c r="C431" s="10" t="s">
        <v>974</v>
      </c>
      <c r="D431" s="18" t="e">
        <v>#VALUE!</v>
      </c>
      <c r="E431" s="18" t="str">
        <f>+IF(OR(Tabla233[[#This Row],[Área/Dependencia]]="Subdirección de Sistemas Integrados",Tabla233[[#This Row],[Área/Dependencia]]="Subdirección de Recursos Tecnológicos"),"X","")</f>
        <v/>
      </c>
      <c r="F431" s="18" t="e">
        <f>+CONCATENATE(Tabla233[[#This Row],[Tipo de Proceso]],Tabla233[[#This Row],[Columna4]])</f>
        <v>#VALUE!</v>
      </c>
      <c r="G431" s="10" t="s">
        <v>1022</v>
      </c>
      <c r="H431" s="10" t="s">
        <v>52</v>
      </c>
      <c r="I431" s="10" t="s">
        <v>53</v>
      </c>
      <c r="J431" s="10" t="s">
        <v>1028</v>
      </c>
      <c r="K431" s="10"/>
      <c r="L431" s="10"/>
      <c r="M431" s="10" t="s">
        <v>56</v>
      </c>
      <c r="N431" s="20" t="s">
        <v>1029</v>
      </c>
      <c r="O431" s="11" t="s">
        <v>58</v>
      </c>
      <c r="P431" s="10" t="s">
        <v>145</v>
      </c>
      <c r="Q431" s="10" t="s">
        <v>60</v>
      </c>
      <c r="R431" s="10" t="e">
        <v>#REF!</v>
      </c>
      <c r="S431" s="10" t="s">
        <v>58</v>
      </c>
      <c r="T431" s="10" t="s">
        <v>1017</v>
      </c>
      <c r="U431" s="10" t="s">
        <v>148</v>
      </c>
      <c r="V431" s="11" t="s">
        <v>64</v>
      </c>
      <c r="W431" s="11" t="s">
        <v>65</v>
      </c>
      <c r="X431" s="11" t="s">
        <v>65</v>
      </c>
      <c r="Y431" s="10" t="s">
        <v>128</v>
      </c>
      <c r="Z431" s="10" t="s">
        <v>1025</v>
      </c>
      <c r="AA431" s="10" t="s">
        <v>109</v>
      </c>
      <c r="AB431" s="10" t="s">
        <v>73</v>
      </c>
      <c r="AC431" s="13">
        <v>3</v>
      </c>
      <c r="AD431" s="13" t="e">
        <v>#DIV/0!</v>
      </c>
      <c r="AE431" s="13">
        <v>3</v>
      </c>
      <c r="AF431" s="13" t="e">
        <v>#DIV/0!</v>
      </c>
      <c r="AG431" s="13">
        <v>3</v>
      </c>
      <c r="AH431" s="10" t="s">
        <v>70</v>
      </c>
      <c r="AI431" s="10" t="e">
        <v>#VALUE!</v>
      </c>
      <c r="AJ43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431" s="11" t="s">
        <v>61</v>
      </c>
      <c r="AL431" s="10" t="s">
        <v>62</v>
      </c>
    </row>
    <row r="432" spans="1:38" ht="409.5" x14ac:dyDescent="0.75">
      <c r="A432" s="7">
        <f t="shared" si="6"/>
        <v>426</v>
      </c>
      <c r="B432" s="19" t="s">
        <v>49</v>
      </c>
      <c r="C432" s="10" t="s">
        <v>974</v>
      </c>
      <c r="D432" s="18" t="e">
        <v>#VALUE!</v>
      </c>
      <c r="E432" s="18" t="str">
        <f>+IF(OR(Tabla233[[#This Row],[Área/Dependencia]]="Subdirección de Sistemas Integrados",Tabla233[[#This Row],[Área/Dependencia]]="Subdirección de Recursos Tecnológicos"),"X","")</f>
        <v/>
      </c>
      <c r="F432" s="18" t="e">
        <f>+CONCATENATE(Tabla233[[#This Row],[Tipo de Proceso]],Tabla233[[#This Row],[Columna4]])</f>
        <v>#VALUE!</v>
      </c>
      <c r="G432" s="10" t="s">
        <v>1022</v>
      </c>
      <c r="H432" s="10" t="s">
        <v>52</v>
      </c>
      <c r="I432" s="10" t="s">
        <v>53</v>
      </c>
      <c r="J432" s="10" t="s">
        <v>1030</v>
      </c>
      <c r="K432" s="10"/>
      <c r="L432" s="10"/>
      <c r="M432" s="10" t="s">
        <v>56</v>
      </c>
      <c r="N432" s="20" t="s">
        <v>1031</v>
      </c>
      <c r="O432" s="11" t="s">
        <v>58</v>
      </c>
      <c r="P432" s="10" t="s">
        <v>145</v>
      </c>
      <c r="Q432" s="10" t="s">
        <v>60</v>
      </c>
      <c r="R432" s="10" t="e">
        <v>#REF!</v>
      </c>
      <c r="S432" s="10" t="s">
        <v>58</v>
      </c>
      <c r="T432" s="10" t="s">
        <v>1032</v>
      </c>
      <c r="U432" s="10" t="s">
        <v>148</v>
      </c>
      <c r="V432" s="11" t="s">
        <v>64</v>
      </c>
      <c r="W432" s="11" t="s">
        <v>65</v>
      </c>
      <c r="X432" s="11" t="s">
        <v>65</v>
      </c>
      <c r="Y432" s="10" t="s">
        <v>128</v>
      </c>
      <c r="Z432" s="10" t="s">
        <v>1025</v>
      </c>
      <c r="AA432" s="10" t="s">
        <v>109</v>
      </c>
      <c r="AB432" s="10" t="s">
        <v>151</v>
      </c>
      <c r="AC432" s="13">
        <v>1</v>
      </c>
      <c r="AD432" s="13" t="e">
        <v>#DIV/0!</v>
      </c>
      <c r="AE432" s="13">
        <v>2</v>
      </c>
      <c r="AF432" s="13" t="e">
        <v>#DIV/0!</v>
      </c>
      <c r="AG432" s="13">
        <v>3</v>
      </c>
      <c r="AH432" s="10" t="s">
        <v>70</v>
      </c>
      <c r="AI432" s="10" t="e">
        <v>#VALUE!</v>
      </c>
      <c r="AJ43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32" s="11" t="s">
        <v>61</v>
      </c>
      <c r="AL432" s="10" t="s">
        <v>62</v>
      </c>
    </row>
    <row r="433" spans="1:38" ht="409.5" x14ac:dyDescent="0.75">
      <c r="A433" s="7">
        <f t="shared" si="6"/>
        <v>427</v>
      </c>
      <c r="B433" s="19" t="s">
        <v>49</v>
      </c>
      <c r="C433" s="10" t="s">
        <v>974</v>
      </c>
      <c r="D433" s="18" t="e">
        <v>#VALUE!</v>
      </c>
      <c r="E433" s="18" t="str">
        <f>+IF(OR(Tabla233[[#This Row],[Área/Dependencia]]="Subdirección de Sistemas Integrados",Tabla233[[#This Row],[Área/Dependencia]]="Subdirección de Recursos Tecnológicos"),"X","")</f>
        <v/>
      </c>
      <c r="F433" s="18" t="e">
        <f>+CONCATENATE(Tabla233[[#This Row],[Tipo de Proceso]],Tabla233[[#This Row],[Columna4]])</f>
        <v>#VALUE!</v>
      </c>
      <c r="G433" s="10" t="s">
        <v>1022</v>
      </c>
      <c r="H433" s="10" t="s">
        <v>52</v>
      </c>
      <c r="I433" s="10" t="s">
        <v>53</v>
      </c>
      <c r="J433" s="10" t="s">
        <v>1033</v>
      </c>
      <c r="K433" s="10"/>
      <c r="L433" s="10"/>
      <c r="M433" s="10" t="s">
        <v>56</v>
      </c>
      <c r="N433" s="20" t="s">
        <v>1034</v>
      </c>
      <c r="O433" s="11" t="s">
        <v>58</v>
      </c>
      <c r="P433" s="10" t="s">
        <v>145</v>
      </c>
      <c r="Q433" s="10" t="s">
        <v>60</v>
      </c>
      <c r="R433" s="10" t="e">
        <v>#REF!</v>
      </c>
      <c r="S433" s="10" t="s">
        <v>58</v>
      </c>
      <c r="T433" s="10" t="s">
        <v>1035</v>
      </c>
      <c r="U433" s="10" t="s">
        <v>148</v>
      </c>
      <c r="V433" s="11" t="s">
        <v>64</v>
      </c>
      <c r="W433" s="11" t="s">
        <v>65</v>
      </c>
      <c r="X433" s="11" t="s">
        <v>65</v>
      </c>
      <c r="Y433" s="10" t="s">
        <v>128</v>
      </c>
      <c r="Z433" s="10" t="s">
        <v>1025</v>
      </c>
      <c r="AA433" s="10" t="s">
        <v>109</v>
      </c>
      <c r="AB433" s="10" t="s">
        <v>73</v>
      </c>
      <c r="AC433" s="13">
        <v>1</v>
      </c>
      <c r="AD433" s="13" t="e">
        <v>#DIV/0!</v>
      </c>
      <c r="AE433" s="13">
        <v>1</v>
      </c>
      <c r="AF433" s="13" t="e">
        <v>#DIV/0!</v>
      </c>
      <c r="AG433" s="13">
        <v>3</v>
      </c>
      <c r="AH433" s="10" t="s">
        <v>70</v>
      </c>
      <c r="AI433" s="10" t="e">
        <v>#VALUE!</v>
      </c>
      <c r="AJ43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33" s="11" t="s">
        <v>61</v>
      </c>
      <c r="AL433" s="10" t="s">
        <v>62</v>
      </c>
    </row>
    <row r="434" spans="1:38" ht="409.5" x14ac:dyDescent="0.75">
      <c r="A434" s="7">
        <f t="shared" si="6"/>
        <v>428</v>
      </c>
      <c r="B434" s="19" t="s">
        <v>49</v>
      </c>
      <c r="C434" s="10" t="s">
        <v>974</v>
      </c>
      <c r="D434" s="18" t="e">
        <v>#VALUE!</v>
      </c>
      <c r="E434" s="18" t="str">
        <f>+IF(OR(Tabla233[[#This Row],[Área/Dependencia]]="Subdirección de Sistemas Integrados",Tabla233[[#This Row],[Área/Dependencia]]="Subdirección de Recursos Tecnológicos"),"X","")</f>
        <v/>
      </c>
      <c r="F434" s="18" t="e">
        <f>+CONCATENATE(Tabla233[[#This Row],[Tipo de Proceso]],Tabla233[[#This Row],[Columna4]])</f>
        <v>#VALUE!</v>
      </c>
      <c r="G434" s="10" t="s">
        <v>1022</v>
      </c>
      <c r="H434" s="10" t="s">
        <v>52</v>
      </c>
      <c r="I434" s="10" t="s">
        <v>53</v>
      </c>
      <c r="J434" s="10" t="s">
        <v>1036</v>
      </c>
      <c r="K434" s="10"/>
      <c r="L434" s="10"/>
      <c r="M434" s="10" t="s">
        <v>56</v>
      </c>
      <c r="N434" s="20" t="s">
        <v>1037</v>
      </c>
      <c r="O434" s="11" t="s">
        <v>58</v>
      </c>
      <c r="P434" s="10" t="s">
        <v>145</v>
      </c>
      <c r="Q434" s="10" t="s">
        <v>60</v>
      </c>
      <c r="R434" s="10" t="e">
        <v>#REF!</v>
      </c>
      <c r="S434" s="10" t="s">
        <v>58</v>
      </c>
      <c r="T434" s="10" t="s">
        <v>1017</v>
      </c>
      <c r="U434" s="10" t="s">
        <v>148</v>
      </c>
      <c r="V434" s="11" t="s">
        <v>64</v>
      </c>
      <c r="W434" s="11" t="s">
        <v>65</v>
      </c>
      <c r="X434" s="11" t="s">
        <v>65</v>
      </c>
      <c r="Y434" s="10" t="s">
        <v>128</v>
      </c>
      <c r="Z434" s="10" t="s">
        <v>1025</v>
      </c>
      <c r="AA434" s="10" t="s">
        <v>109</v>
      </c>
      <c r="AB434" s="10" t="s">
        <v>118</v>
      </c>
      <c r="AC434" s="13">
        <v>2</v>
      </c>
      <c r="AD434" s="13" t="e">
        <v>#DIV/0!</v>
      </c>
      <c r="AE434" s="13">
        <v>2</v>
      </c>
      <c r="AF434" s="13" t="e">
        <v>#DIV/0!</v>
      </c>
      <c r="AG434" s="13">
        <v>3</v>
      </c>
      <c r="AH434" s="10" t="s">
        <v>70</v>
      </c>
      <c r="AI434" s="10" t="e">
        <v>#VALUE!</v>
      </c>
      <c r="AJ43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34" s="11" t="s">
        <v>61</v>
      </c>
      <c r="AL434" s="10" t="s">
        <v>62</v>
      </c>
    </row>
    <row r="435" spans="1:38" ht="409.5" x14ac:dyDescent="0.75">
      <c r="A435" s="7">
        <f t="shared" si="6"/>
        <v>429</v>
      </c>
      <c r="B435" s="19" t="s">
        <v>49</v>
      </c>
      <c r="C435" s="10" t="s">
        <v>974</v>
      </c>
      <c r="D435" s="18" t="e">
        <v>#VALUE!</v>
      </c>
      <c r="E435" s="18" t="str">
        <f>+IF(OR(Tabla233[[#This Row],[Área/Dependencia]]="Subdirección de Sistemas Integrados",Tabla233[[#This Row],[Área/Dependencia]]="Subdirección de Recursos Tecnológicos"),"X","")</f>
        <v/>
      </c>
      <c r="F435" s="18" t="e">
        <f>+CONCATENATE(Tabla233[[#This Row],[Tipo de Proceso]],Tabla233[[#This Row],[Columna4]])</f>
        <v>#VALUE!</v>
      </c>
      <c r="G435" s="10" t="s">
        <v>975</v>
      </c>
      <c r="H435" s="10" t="s">
        <v>52</v>
      </c>
      <c r="I435" s="10" t="s">
        <v>53</v>
      </c>
      <c r="J435" s="10" t="s">
        <v>1038</v>
      </c>
      <c r="K435" s="10"/>
      <c r="L435" s="10"/>
      <c r="M435" s="10" t="s">
        <v>56</v>
      </c>
      <c r="N435" s="20" t="s">
        <v>1039</v>
      </c>
      <c r="O435" s="11" t="s">
        <v>58</v>
      </c>
      <c r="P435" s="10" t="s">
        <v>145</v>
      </c>
      <c r="Q435" s="10" t="s">
        <v>60</v>
      </c>
      <c r="R435" s="10" t="e">
        <v>#REF!</v>
      </c>
      <c r="S435" s="10" t="s">
        <v>58</v>
      </c>
      <c r="T435" s="10" t="s">
        <v>1017</v>
      </c>
      <c r="U435" s="10" t="s">
        <v>148</v>
      </c>
      <c r="V435" s="11" t="s">
        <v>64</v>
      </c>
      <c r="W435" s="11" t="s">
        <v>65</v>
      </c>
      <c r="X435" s="11" t="s">
        <v>65</v>
      </c>
      <c r="Y435" s="10" t="s">
        <v>128</v>
      </c>
      <c r="Z435" s="10" t="s">
        <v>987</v>
      </c>
      <c r="AA435" s="10" t="s">
        <v>109</v>
      </c>
      <c r="AB435" s="10" t="s">
        <v>73</v>
      </c>
      <c r="AC435" s="13">
        <v>1</v>
      </c>
      <c r="AD435" s="13" t="e">
        <v>#DIV/0!</v>
      </c>
      <c r="AE435" s="13">
        <v>1</v>
      </c>
      <c r="AF435" s="13" t="e">
        <v>#DIV/0!</v>
      </c>
      <c r="AG435" s="13">
        <v>3</v>
      </c>
      <c r="AH435" s="10" t="s">
        <v>70</v>
      </c>
      <c r="AI435" s="10" t="e">
        <v>#VALUE!</v>
      </c>
      <c r="AJ43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35" s="11" t="s">
        <v>61</v>
      </c>
      <c r="AL435" s="10" t="s">
        <v>62</v>
      </c>
    </row>
    <row r="436" spans="1:38" ht="409.5" x14ac:dyDescent="0.75">
      <c r="A436" s="7">
        <f t="shared" si="6"/>
        <v>430</v>
      </c>
      <c r="B436" s="19" t="s">
        <v>49</v>
      </c>
      <c r="C436" s="10" t="s">
        <v>974</v>
      </c>
      <c r="D436" s="18" t="e">
        <v>#VALUE!</v>
      </c>
      <c r="E436" s="18" t="str">
        <f>+IF(OR(Tabla233[[#This Row],[Área/Dependencia]]="Subdirección de Sistemas Integrados",Tabla233[[#This Row],[Área/Dependencia]]="Subdirección de Recursos Tecnológicos"),"X","")</f>
        <v/>
      </c>
      <c r="F436" s="18" t="e">
        <f>+CONCATENATE(Tabla233[[#This Row],[Tipo de Proceso]],Tabla233[[#This Row],[Columna4]])</f>
        <v>#VALUE!</v>
      </c>
      <c r="G436" s="10" t="s">
        <v>975</v>
      </c>
      <c r="H436" s="10" t="s">
        <v>1002</v>
      </c>
      <c r="I436" s="10" t="s">
        <v>53</v>
      </c>
      <c r="J436" s="10" t="s">
        <v>1040</v>
      </c>
      <c r="K436" s="10"/>
      <c r="L436" s="10"/>
      <c r="M436" s="10" t="s">
        <v>56</v>
      </c>
      <c r="N436" s="20" t="s">
        <v>1041</v>
      </c>
      <c r="O436" s="11" t="s">
        <v>58</v>
      </c>
      <c r="P436" s="10" t="s">
        <v>192</v>
      </c>
      <c r="Q436" s="10" t="s">
        <v>60</v>
      </c>
      <c r="R436" s="10" t="e">
        <v>#REF!</v>
      </c>
      <c r="S436" s="10" t="s">
        <v>61</v>
      </c>
      <c r="T436" s="10" t="s">
        <v>62</v>
      </c>
      <c r="U436" s="10" t="s">
        <v>97</v>
      </c>
      <c r="V436" s="11" t="s">
        <v>64</v>
      </c>
      <c r="W436" s="11" t="s">
        <v>65</v>
      </c>
      <c r="X436" s="11" t="s">
        <v>65</v>
      </c>
      <c r="Y436" s="10" t="s">
        <v>128</v>
      </c>
      <c r="Z436" s="10" t="s">
        <v>987</v>
      </c>
      <c r="AA436" s="10" t="s">
        <v>109</v>
      </c>
      <c r="AB436" s="10" t="s">
        <v>73</v>
      </c>
      <c r="AC436" s="13">
        <v>2</v>
      </c>
      <c r="AD436" s="13" t="e">
        <v>#DIV/0!</v>
      </c>
      <c r="AE436" s="13">
        <v>2</v>
      </c>
      <c r="AF436" s="13" t="e">
        <v>#DIV/0!</v>
      </c>
      <c r="AG436" s="13">
        <v>2</v>
      </c>
      <c r="AH436" s="10" t="s">
        <v>70</v>
      </c>
      <c r="AI436" s="10" t="e">
        <v>#VALUE!</v>
      </c>
      <c r="AJ43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36" s="11" t="s">
        <v>61</v>
      </c>
      <c r="AL436" s="10" t="s">
        <v>62</v>
      </c>
    </row>
    <row r="437" spans="1:38" ht="409.5" x14ac:dyDescent="0.75">
      <c r="A437" s="7">
        <f t="shared" si="6"/>
        <v>431</v>
      </c>
      <c r="B437" s="19" t="s">
        <v>49</v>
      </c>
      <c r="C437" s="10" t="s">
        <v>974</v>
      </c>
      <c r="D437" s="18" t="e">
        <v>#VALUE!</v>
      </c>
      <c r="E437" s="18" t="str">
        <f>+IF(OR(Tabla233[[#This Row],[Área/Dependencia]]="Subdirección de Sistemas Integrados",Tabla233[[#This Row],[Área/Dependencia]]="Subdirección de Recursos Tecnológicos"),"X","")</f>
        <v/>
      </c>
      <c r="F437" s="18" t="e">
        <f>+CONCATENATE(Tabla233[[#This Row],[Tipo de Proceso]],Tabla233[[#This Row],[Columna4]])</f>
        <v>#VALUE!</v>
      </c>
      <c r="G437" s="10" t="s">
        <v>975</v>
      </c>
      <c r="H437" s="10" t="s">
        <v>1002</v>
      </c>
      <c r="I437" s="10" t="s">
        <v>53</v>
      </c>
      <c r="J437" s="10" t="s">
        <v>1042</v>
      </c>
      <c r="K437" s="10"/>
      <c r="L437" s="10"/>
      <c r="M437" s="10" t="s">
        <v>56</v>
      </c>
      <c r="N437" s="20" t="s">
        <v>1043</v>
      </c>
      <c r="O437" s="11" t="s">
        <v>58</v>
      </c>
      <c r="P437" s="10" t="s">
        <v>192</v>
      </c>
      <c r="Q437" s="10" t="s">
        <v>60</v>
      </c>
      <c r="R437" s="10" t="e">
        <v>#REF!</v>
      </c>
      <c r="S437" s="10" t="s">
        <v>61</v>
      </c>
      <c r="T437" s="10" t="s">
        <v>62</v>
      </c>
      <c r="U437" s="10" t="s">
        <v>63</v>
      </c>
      <c r="V437" s="11" t="s">
        <v>64</v>
      </c>
      <c r="W437" s="11" t="s">
        <v>65</v>
      </c>
      <c r="X437" s="11" t="s">
        <v>65</v>
      </c>
      <c r="Y437" s="10" t="s">
        <v>128</v>
      </c>
      <c r="Z437" s="10" t="s">
        <v>980</v>
      </c>
      <c r="AA437" s="10" t="s">
        <v>109</v>
      </c>
      <c r="AB437" s="10" t="s">
        <v>73</v>
      </c>
      <c r="AC437" s="13">
        <v>3</v>
      </c>
      <c r="AD437" s="13" t="e">
        <v>#DIV/0!</v>
      </c>
      <c r="AE437" s="13">
        <v>3</v>
      </c>
      <c r="AF437" s="13" t="e">
        <v>#DIV/0!</v>
      </c>
      <c r="AG437" s="13">
        <v>2</v>
      </c>
      <c r="AH437" s="10" t="s">
        <v>70</v>
      </c>
      <c r="AI437" s="10" t="e">
        <v>#VALUE!</v>
      </c>
      <c r="AJ43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437" s="11" t="s">
        <v>61</v>
      </c>
      <c r="AL437" s="10" t="s">
        <v>62</v>
      </c>
    </row>
    <row r="438" spans="1:38" ht="409.5" x14ac:dyDescent="0.75">
      <c r="A438" s="7">
        <f t="shared" si="6"/>
        <v>432</v>
      </c>
      <c r="B438" s="19" t="s">
        <v>49</v>
      </c>
      <c r="C438" s="10" t="s">
        <v>974</v>
      </c>
      <c r="D438" s="18" t="e">
        <v>#VALUE!</v>
      </c>
      <c r="E438" s="18" t="str">
        <f>+IF(OR(Tabla233[[#This Row],[Área/Dependencia]]="Subdirección de Sistemas Integrados",Tabla233[[#This Row],[Área/Dependencia]]="Subdirección de Recursos Tecnológicos"),"X","")</f>
        <v/>
      </c>
      <c r="F438" s="18" t="e">
        <f>+CONCATENATE(Tabla233[[#This Row],[Tipo de Proceso]],Tabla233[[#This Row],[Columna4]])</f>
        <v>#VALUE!</v>
      </c>
      <c r="G438" s="10" t="s">
        <v>975</v>
      </c>
      <c r="H438" s="10" t="s">
        <v>1002</v>
      </c>
      <c r="I438" s="10" t="s">
        <v>53</v>
      </c>
      <c r="J438" s="10" t="s">
        <v>1044</v>
      </c>
      <c r="K438" s="10"/>
      <c r="L438" s="10"/>
      <c r="M438" s="10" t="s">
        <v>56</v>
      </c>
      <c r="N438" s="20" t="s">
        <v>1045</v>
      </c>
      <c r="O438" s="11" t="s">
        <v>58</v>
      </c>
      <c r="P438" s="10" t="s">
        <v>192</v>
      </c>
      <c r="Q438" s="10" t="s">
        <v>60</v>
      </c>
      <c r="R438" s="10" t="e">
        <v>#REF!</v>
      </c>
      <c r="S438" s="10" t="s">
        <v>61</v>
      </c>
      <c r="T438" s="10" t="s">
        <v>62</v>
      </c>
      <c r="U438" s="10" t="s">
        <v>63</v>
      </c>
      <c r="V438" s="11" t="s">
        <v>64</v>
      </c>
      <c r="W438" s="11" t="s">
        <v>65</v>
      </c>
      <c r="X438" s="11" t="s">
        <v>65</v>
      </c>
      <c r="Y438" s="10" t="s">
        <v>128</v>
      </c>
      <c r="Z438" s="10" t="s">
        <v>980</v>
      </c>
      <c r="AA438" s="10" t="s">
        <v>68</v>
      </c>
      <c r="AB438" s="10" t="s">
        <v>73</v>
      </c>
      <c r="AC438" s="13">
        <v>2</v>
      </c>
      <c r="AD438" s="13" t="e">
        <v>#DIV/0!</v>
      </c>
      <c r="AE438" s="13">
        <v>2</v>
      </c>
      <c r="AF438" s="13" t="e">
        <v>#DIV/0!</v>
      </c>
      <c r="AG438" s="13">
        <v>2</v>
      </c>
      <c r="AH438" s="10" t="s">
        <v>70</v>
      </c>
      <c r="AI438" s="10" t="e">
        <v>#VALUE!</v>
      </c>
      <c r="AJ43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38" s="11" t="s">
        <v>61</v>
      </c>
      <c r="AL438" s="10" t="s">
        <v>62</v>
      </c>
    </row>
    <row r="439" spans="1:38" ht="409.5" x14ac:dyDescent="0.75">
      <c r="A439" s="7">
        <f t="shared" si="6"/>
        <v>433</v>
      </c>
      <c r="B439" s="19" t="s">
        <v>49</v>
      </c>
      <c r="C439" s="10" t="s">
        <v>974</v>
      </c>
      <c r="D439" s="18" t="e">
        <v>#VALUE!</v>
      </c>
      <c r="E439" s="18" t="str">
        <f>+IF(OR(Tabla233[[#This Row],[Área/Dependencia]]="Subdirección de Sistemas Integrados",Tabla233[[#This Row],[Área/Dependencia]]="Subdirección de Recursos Tecnológicos"),"X","")</f>
        <v/>
      </c>
      <c r="F439" s="18" t="e">
        <f>+CONCATENATE(Tabla233[[#This Row],[Tipo de Proceso]],Tabla233[[#This Row],[Columna4]])</f>
        <v>#VALUE!</v>
      </c>
      <c r="G439" s="10" t="s">
        <v>975</v>
      </c>
      <c r="H439" s="10" t="s">
        <v>1002</v>
      </c>
      <c r="I439" s="10" t="s">
        <v>53</v>
      </c>
      <c r="J439" s="10" t="s">
        <v>1046</v>
      </c>
      <c r="K439" s="10"/>
      <c r="L439" s="10"/>
      <c r="M439" s="10" t="s">
        <v>56</v>
      </c>
      <c r="N439" s="20" t="s">
        <v>1047</v>
      </c>
      <c r="O439" s="11" t="s">
        <v>58</v>
      </c>
      <c r="P439" s="10" t="s">
        <v>192</v>
      </c>
      <c r="Q439" s="10" t="s">
        <v>60</v>
      </c>
      <c r="R439" s="10" t="e">
        <v>#REF!</v>
      </c>
      <c r="S439" s="10" t="s">
        <v>61</v>
      </c>
      <c r="T439" s="10" t="s">
        <v>62</v>
      </c>
      <c r="U439" s="10" t="s">
        <v>63</v>
      </c>
      <c r="V439" s="11" t="s">
        <v>64</v>
      </c>
      <c r="W439" s="11" t="s">
        <v>65</v>
      </c>
      <c r="X439" s="11" t="s">
        <v>65</v>
      </c>
      <c r="Y439" s="10" t="s">
        <v>128</v>
      </c>
      <c r="Z439" s="10" t="s">
        <v>980</v>
      </c>
      <c r="AA439" s="10" t="s">
        <v>68</v>
      </c>
      <c r="AB439" s="10" t="s">
        <v>73</v>
      </c>
      <c r="AC439" s="13">
        <v>3</v>
      </c>
      <c r="AD439" s="13" t="e">
        <v>#DIV/0!</v>
      </c>
      <c r="AE439" s="13">
        <v>3</v>
      </c>
      <c r="AF439" s="13" t="e">
        <v>#DIV/0!</v>
      </c>
      <c r="AG439" s="13">
        <v>2</v>
      </c>
      <c r="AH439" s="10" t="s">
        <v>70</v>
      </c>
      <c r="AI439" s="10" t="e">
        <v>#VALUE!</v>
      </c>
      <c r="AJ43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439" s="11" t="s">
        <v>61</v>
      </c>
      <c r="AL439" s="10" t="s">
        <v>62</v>
      </c>
    </row>
    <row r="440" spans="1:38" ht="409.5" x14ac:dyDescent="0.75">
      <c r="A440" s="7">
        <f t="shared" si="6"/>
        <v>434</v>
      </c>
      <c r="B440" s="19" t="s">
        <v>49</v>
      </c>
      <c r="C440" s="10" t="s">
        <v>974</v>
      </c>
      <c r="D440" s="18" t="e">
        <v>#VALUE!</v>
      </c>
      <c r="E440" s="18" t="str">
        <f>+IF(OR(Tabla233[[#This Row],[Área/Dependencia]]="Subdirección de Sistemas Integrados",Tabla233[[#This Row],[Área/Dependencia]]="Subdirección de Recursos Tecnológicos"),"X","")</f>
        <v/>
      </c>
      <c r="F440" s="18" t="e">
        <f>+CONCATENATE(Tabla233[[#This Row],[Tipo de Proceso]],Tabla233[[#This Row],[Columna4]])</f>
        <v>#VALUE!</v>
      </c>
      <c r="G440" s="10" t="s">
        <v>988</v>
      </c>
      <c r="H440" s="10" t="s">
        <v>1002</v>
      </c>
      <c r="I440" s="10" t="s">
        <v>53</v>
      </c>
      <c r="J440" s="10" t="s">
        <v>1048</v>
      </c>
      <c r="K440" s="10"/>
      <c r="L440" s="10"/>
      <c r="M440" s="10" t="s">
        <v>56</v>
      </c>
      <c r="N440" s="20" t="s">
        <v>1049</v>
      </c>
      <c r="O440" s="11" t="s">
        <v>58</v>
      </c>
      <c r="P440" s="10" t="s">
        <v>59</v>
      </c>
      <c r="Q440" s="10" t="s">
        <v>76</v>
      </c>
      <c r="R440" s="10" t="e">
        <v>#REF!</v>
      </c>
      <c r="S440" s="10" t="s">
        <v>61</v>
      </c>
      <c r="T440" s="10" t="s">
        <v>62</v>
      </c>
      <c r="U440" s="10" t="s">
        <v>77</v>
      </c>
      <c r="V440" s="11" t="s">
        <v>64</v>
      </c>
      <c r="W440" s="11" t="s">
        <v>65</v>
      </c>
      <c r="X440" s="11" t="s">
        <v>65</v>
      </c>
      <c r="Y440" s="10" t="s">
        <v>128</v>
      </c>
      <c r="Z440" s="10" t="s">
        <v>995</v>
      </c>
      <c r="AA440" s="10" t="s">
        <v>109</v>
      </c>
      <c r="AB440" s="10" t="s">
        <v>73</v>
      </c>
      <c r="AC440" s="13">
        <v>2</v>
      </c>
      <c r="AD440" s="13" t="e">
        <v>#DIV/0!</v>
      </c>
      <c r="AE440" s="13">
        <v>2</v>
      </c>
      <c r="AF440" s="13" t="e">
        <v>#DIV/0!</v>
      </c>
      <c r="AG440" s="13">
        <v>1</v>
      </c>
      <c r="AH440" s="10" t="s">
        <v>70</v>
      </c>
      <c r="AI440" s="10" t="e">
        <v>#VALUE!</v>
      </c>
      <c r="AJ44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40" s="11" t="s">
        <v>61</v>
      </c>
      <c r="AL440" s="10" t="s">
        <v>62</v>
      </c>
    </row>
    <row r="441" spans="1:38" ht="409.5" x14ac:dyDescent="0.75">
      <c r="A441" s="7">
        <f t="shared" si="6"/>
        <v>435</v>
      </c>
      <c r="B441" s="19" t="s">
        <v>49</v>
      </c>
      <c r="C441" s="10" t="s">
        <v>974</v>
      </c>
      <c r="D441" s="18" t="e">
        <v>#VALUE!</v>
      </c>
      <c r="E441" s="18" t="str">
        <f>+IF(OR(Tabla233[[#This Row],[Área/Dependencia]]="Subdirección de Sistemas Integrados",Tabla233[[#This Row],[Área/Dependencia]]="Subdirección de Recursos Tecnológicos"),"X","")</f>
        <v/>
      </c>
      <c r="F441" s="18" t="e">
        <f>+CONCATENATE(Tabla233[[#This Row],[Tipo de Proceso]],Tabla233[[#This Row],[Columna4]])</f>
        <v>#VALUE!</v>
      </c>
      <c r="G441" s="10" t="s">
        <v>975</v>
      </c>
      <c r="H441" s="10" t="s">
        <v>1050</v>
      </c>
      <c r="I441" s="10" t="s">
        <v>53</v>
      </c>
      <c r="J441" s="10" t="s">
        <v>1051</v>
      </c>
      <c r="K441" s="10"/>
      <c r="L441" s="10"/>
      <c r="M441" s="10" t="s">
        <v>56</v>
      </c>
      <c r="N441" s="20" t="s">
        <v>1052</v>
      </c>
      <c r="O441" s="11" t="s">
        <v>58</v>
      </c>
      <c r="P441" s="10" t="s">
        <v>192</v>
      </c>
      <c r="Q441" s="10" t="s">
        <v>60</v>
      </c>
      <c r="R441" s="10" t="e">
        <v>#REF!</v>
      </c>
      <c r="S441" s="10" t="s">
        <v>61</v>
      </c>
      <c r="T441" s="10" t="s">
        <v>62</v>
      </c>
      <c r="U441" s="10" t="s">
        <v>97</v>
      </c>
      <c r="V441" s="11" t="s">
        <v>64</v>
      </c>
      <c r="W441" s="11" t="s">
        <v>65</v>
      </c>
      <c r="X441" s="11" t="s">
        <v>65</v>
      </c>
      <c r="Y441" s="10" t="s">
        <v>128</v>
      </c>
      <c r="Z441" s="10" t="s">
        <v>980</v>
      </c>
      <c r="AA441" s="10" t="s">
        <v>109</v>
      </c>
      <c r="AB441" s="10" t="s">
        <v>73</v>
      </c>
      <c r="AC441" s="13">
        <v>1</v>
      </c>
      <c r="AD441" s="13" t="e">
        <v>#DIV/0!</v>
      </c>
      <c r="AE441" s="13">
        <v>2</v>
      </c>
      <c r="AF441" s="13" t="e">
        <v>#DIV/0!</v>
      </c>
      <c r="AG441" s="13">
        <v>2</v>
      </c>
      <c r="AH441" s="10" t="s">
        <v>70</v>
      </c>
      <c r="AI441" s="10" t="e">
        <v>#VALUE!</v>
      </c>
      <c r="AJ44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41" s="11" t="s">
        <v>61</v>
      </c>
      <c r="AL441" s="10" t="s">
        <v>62</v>
      </c>
    </row>
    <row r="442" spans="1:38" ht="409.5" x14ac:dyDescent="0.75">
      <c r="A442" s="7">
        <f t="shared" si="6"/>
        <v>436</v>
      </c>
      <c r="B442" s="19" t="s">
        <v>49</v>
      </c>
      <c r="C442" s="10" t="s">
        <v>974</v>
      </c>
      <c r="D442" s="18" t="e">
        <v>#VALUE!</v>
      </c>
      <c r="E442" s="18" t="str">
        <f>+IF(OR(Tabla233[[#This Row],[Área/Dependencia]]="Subdirección de Sistemas Integrados",Tabla233[[#This Row],[Área/Dependencia]]="Subdirección de Recursos Tecnológicos"),"X","")</f>
        <v/>
      </c>
      <c r="F442" s="18" t="e">
        <f>+CONCATENATE(Tabla233[[#This Row],[Tipo de Proceso]],Tabla233[[#This Row],[Columna4]])</f>
        <v>#VALUE!</v>
      </c>
      <c r="G442" s="10" t="s">
        <v>988</v>
      </c>
      <c r="H442" s="10" t="s">
        <v>1002</v>
      </c>
      <c r="I442" s="10" t="s">
        <v>53</v>
      </c>
      <c r="J442" s="10" t="s">
        <v>1053</v>
      </c>
      <c r="K442" s="10"/>
      <c r="L442" s="10"/>
      <c r="M442" s="10" t="s">
        <v>56</v>
      </c>
      <c r="N442" s="20" t="s">
        <v>1054</v>
      </c>
      <c r="O442" s="11" t="s">
        <v>58</v>
      </c>
      <c r="P442" s="10" t="s">
        <v>145</v>
      </c>
      <c r="Q442" s="10" t="s">
        <v>281</v>
      </c>
      <c r="R442" s="10" t="e">
        <v>#REF!</v>
      </c>
      <c r="S442" s="10" t="s">
        <v>58</v>
      </c>
      <c r="T442" s="10" t="s">
        <v>979</v>
      </c>
      <c r="U442" s="10" t="s">
        <v>148</v>
      </c>
      <c r="V442" s="11" t="s">
        <v>64</v>
      </c>
      <c r="W442" s="11" t="s">
        <v>65</v>
      </c>
      <c r="X442" s="11" t="s">
        <v>65</v>
      </c>
      <c r="Y442" s="10" t="s">
        <v>128</v>
      </c>
      <c r="Z442" s="10" t="s">
        <v>1018</v>
      </c>
      <c r="AA442" s="10" t="s">
        <v>109</v>
      </c>
      <c r="AB442" s="10" t="s">
        <v>73</v>
      </c>
      <c r="AC442" s="13">
        <v>3</v>
      </c>
      <c r="AD442" s="13" t="e">
        <v>#DIV/0!</v>
      </c>
      <c r="AE442" s="13">
        <v>3</v>
      </c>
      <c r="AF442" s="13" t="e">
        <v>#DIV/0!</v>
      </c>
      <c r="AG442" s="13">
        <v>3</v>
      </c>
      <c r="AH442" s="10" t="s">
        <v>70</v>
      </c>
      <c r="AI442" s="10" t="e">
        <v>#VALUE!</v>
      </c>
      <c r="AJ44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442" s="11" t="s">
        <v>61</v>
      </c>
      <c r="AL442" s="10" t="s">
        <v>62</v>
      </c>
    </row>
    <row r="443" spans="1:38" ht="409.5" x14ac:dyDescent="0.75">
      <c r="A443" s="7">
        <f t="shared" si="6"/>
        <v>437</v>
      </c>
      <c r="B443" s="19" t="s">
        <v>49</v>
      </c>
      <c r="C443" s="10" t="s">
        <v>974</v>
      </c>
      <c r="D443" s="18" t="e">
        <v>#VALUE!</v>
      </c>
      <c r="E443" s="18" t="str">
        <f>+IF(OR(Tabla233[[#This Row],[Área/Dependencia]]="Subdirección de Sistemas Integrados",Tabla233[[#This Row],[Área/Dependencia]]="Subdirección de Recursos Tecnológicos"),"X","")</f>
        <v/>
      </c>
      <c r="F443" s="18" t="e">
        <f>+CONCATENATE(Tabla233[[#This Row],[Tipo de Proceso]],Tabla233[[#This Row],[Columna4]])</f>
        <v>#VALUE!</v>
      </c>
      <c r="G443" s="10" t="s">
        <v>988</v>
      </c>
      <c r="H443" s="10" t="s">
        <v>154</v>
      </c>
      <c r="I443" s="10" t="s">
        <v>53</v>
      </c>
      <c r="J443" s="10" t="s">
        <v>1055</v>
      </c>
      <c r="K443" s="10"/>
      <c r="L443" s="10"/>
      <c r="M443" s="10" t="s">
        <v>279</v>
      </c>
      <c r="N443" s="20" t="s">
        <v>1056</v>
      </c>
      <c r="O443" s="11" t="s">
        <v>58</v>
      </c>
      <c r="P443" s="10" t="s">
        <v>192</v>
      </c>
      <c r="Q443" s="10" t="s">
        <v>281</v>
      </c>
      <c r="R443" s="10" t="e">
        <v>#REF!</v>
      </c>
      <c r="S443" s="10" t="s">
        <v>61</v>
      </c>
      <c r="T443" s="10" t="s">
        <v>62</v>
      </c>
      <c r="U443" s="10" t="s">
        <v>63</v>
      </c>
      <c r="V443" s="11" t="s">
        <v>64</v>
      </c>
      <c r="W443" s="11" t="s">
        <v>65</v>
      </c>
      <c r="X443" s="11" t="s">
        <v>65</v>
      </c>
      <c r="Y443" s="10" t="s">
        <v>128</v>
      </c>
      <c r="Z443" s="10" t="s">
        <v>995</v>
      </c>
      <c r="AA443" s="10" t="s">
        <v>109</v>
      </c>
      <c r="AB443" s="10" t="s">
        <v>62</v>
      </c>
      <c r="AC443" s="13">
        <v>3</v>
      </c>
      <c r="AD443" s="13">
        <v>3</v>
      </c>
      <c r="AE443" s="13">
        <v>3</v>
      </c>
      <c r="AF443" s="13" t="e">
        <v>#DIV/0!</v>
      </c>
      <c r="AG443" s="13">
        <v>2</v>
      </c>
      <c r="AH443" s="10" t="s">
        <v>70</v>
      </c>
      <c r="AI443" s="10" t="e">
        <v>#VALUE!</v>
      </c>
      <c r="AJ44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443" s="11" t="s">
        <v>61</v>
      </c>
      <c r="AL443" s="10" t="s">
        <v>62</v>
      </c>
    </row>
    <row r="444" spans="1:38" ht="409.5" x14ac:dyDescent="0.75">
      <c r="A444" s="7">
        <f t="shared" si="6"/>
        <v>438</v>
      </c>
      <c r="B444" s="19" t="s">
        <v>49</v>
      </c>
      <c r="C444" s="10" t="s">
        <v>1057</v>
      </c>
      <c r="D444" s="18" t="e">
        <v>#VALUE!</v>
      </c>
      <c r="E444" s="18" t="str">
        <f>+IF(OR(Tabla233[[#This Row],[Área/Dependencia]]="Subdirección de Sistemas Integrados",Tabla233[[#This Row],[Área/Dependencia]]="Subdirección de Recursos Tecnológicos"),"X","")</f>
        <v/>
      </c>
      <c r="F444" s="18" t="e">
        <f>+CONCATENATE(Tabla233[[#This Row],[Tipo de Proceso]],Tabla233[[#This Row],[Columna4]])</f>
        <v>#VALUE!</v>
      </c>
      <c r="G444" s="10" t="s">
        <v>1058</v>
      </c>
      <c r="H444" s="10" t="s">
        <v>1059</v>
      </c>
      <c r="I444" s="10" t="s">
        <v>53</v>
      </c>
      <c r="J444" s="10" t="s">
        <v>1060</v>
      </c>
      <c r="K444" s="10"/>
      <c r="L444" s="10"/>
      <c r="M444" s="10" t="s">
        <v>56</v>
      </c>
      <c r="N444" s="20" t="s">
        <v>1061</v>
      </c>
      <c r="O444" s="11" t="s">
        <v>238</v>
      </c>
      <c r="P444" s="10" t="s">
        <v>84</v>
      </c>
      <c r="Q444" s="10" t="s">
        <v>60</v>
      </c>
      <c r="R444" s="10" t="e">
        <v>#REF!</v>
      </c>
      <c r="S444" s="10" t="s">
        <v>61</v>
      </c>
      <c r="T444" s="10" t="s">
        <v>62</v>
      </c>
      <c r="U444" s="10" t="s">
        <v>63</v>
      </c>
      <c r="V444" s="11" t="s">
        <v>64</v>
      </c>
      <c r="W444" s="11" t="s">
        <v>65</v>
      </c>
      <c r="X444" s="11" t="s">
        <v>65</v>
      </c>
      <c r="Y444" s="10" t="s">
        <v>1062</v>
      </c>
      <c r="Z444" s="10" t="s">
        <v>1063</v>
      </c>
      <c r="AA444" s="10" t="s">
        <v>109</v>
      </c>
      <c r="AB444" s="10" t="s">
        <v>118</v>
      </c>
      <c r="AC444" s="13">
        <v>2</v>
      </c>
      <c r="AD444" s="13" t="str">
        <f>+IF(Tabla233[[#This Row],[Disponibilidad]]="Grave",0.5,IF(Tabla233[[#This Row],[Disponibilidad]]="Importante",0.3,IF(Tabla233[[#This Row],[Disponibilidad]]="Leve",0.2,"")))</f>
        <v/>
      </c>
      <c r="AE444" s="13">
        <v>2</v>
      </c>
      <c r="AF444" s="13" t="e">
        <v>#DIV/0!</v>
      </c>
      <c r="AG444" s="13">
        <v>2</v>
      </c>
      <c r="AH444" s="10" t="s">
        <v>70</v>
      </c>
      <c r="AI444" s="10" t="e">
        <v>#VALUE!</v>
      </c>
      <c r="AJ44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44" s="11" t="s">
        <v>65</v>
      </c>
      <c r="AL444" s="11" t="s">
        <v>53</v>
      </c>
    </row>
    <row r="445" spans="1:38" ht="409.5" x14ac:dyDescent="0.75">
      <c r="A445" s="7">
        <f t="shared" si="6"/>
        <v>439</v>
      </c>
      <c r="B445" s="19" t="s">
        <v>49</v>
      </c>
      <c r="C445" s="10" t="s">
        <v>1057</v>
      </c>
      <c r="D445" s="18" t="e">
        <v>#VALUE!</v>
      </c>
      <c r="E445" s="18" t="str">
        <f>+IF(OR(Tabla233[[#This Row],[Área/Dependencia]]="Subdirección de Sistemas Integrados",Tabla233[[#This Row],[Área/Dependencia]]="Subdirección de Recursos Tecnológicos"),"X","")</f>
        <v/>
      </c>
      <c r="F445" s="18" t="e">
        <f>+CONCATENATE(Tabla233[[#This Row],[Tipo de Proceso]],Tabla233[[#This Row],[Columna4]])</f>
        <v>#VALUE!</v>
      </c>
      <c r="G445" s="10" t="s">
        <v>1058</v>
      </c>
      <c r="H445" s="10" t="s">
        <v>1008</v>
      </c>
      <c r="I445" s="10" t="s">
        <v>53</v>
      </c>
      <c r="J445" s="10" t="s">
        <v>1064</v>
      </c>
      <c r="K445" s="10"/>
      <c r="L445" s="10"/>
      <c r="M445" s="10" t="s">
        <v>55</v>
      </c>
      <c r="N445" s="20" t="s">
        <v>1065</v>
      </c>
      <c r="O445" s="11" t="s">
        <v>58</v>
      </c>
      <c r="P445" s="10" t="s">
        <v>174</v>
      </c>
      <c r="Q445" s="10" t="s">
        <v>281</v>
      </c>
      <c r="R445" s="10" t="e">
        <v>#REF!</v>
      </c>
      <c r="S445" s="10" t="s">
        <v>61</v>
      </c>
      <c r="T445" s="10" t="s">
        <v>62</v>
      </c>
      <c r="U445" s="10" t="s">
        <v>63</v>
      </c>
      <c r="V445" s="11" t="s">
        <v>64</v>
      </c>
      <c r="W445" s="11" t="s">
        <v>65</v>
      </c>
      <c r="X445" s="11" t="s">
        <v>65</v>
      </c>
      <c r="Y445" s="10" t="s">
        <v>1062</v>
      </c>
      <c r="Z445" s="10" t="s">
        <v>1063</v>
      </c>
      <c r="AA445" s="10" t="s">
        <v>62</v>
      </c>
      <c r="AB445" s="10" t="s">
        <v>118</v>
      </c>
      <c r="AC445" s="13">
        <v>2</v>
      </c>
      <c r="AD445" s="13" t="str">
        <f>+IF(Tabla233[[#This Row],[Disponibilidad]]="Grave",0.5,IF(Tabla233[[#This Row],[Disponibilidad]]="Importante",0.3,IF(Tabla233[[#This Row],[Disponibilidad]]="Leve",0.2,"")))</f>
        <v/>
      </c>
      <c r="AE445" s="13">
        <v>2</v>
      </c>
      <c r="AF445" s="13" t="e">
        <v>#DIV/0!</v>
      </c>
      <c r="AG445" s="13">
        <v>2</v>
      </c>
      <c r="AH445" s="10" t="s">
        <v>70</v>
      </c>
      <c r="AI445" s="10" t="e">
        <v>#VALUE!</v>
      </c>
      <c r="AJ44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45" s="11" t="s">
        <v>65</v>
      </c>
      <c r="AL445" s="11" t="s">
        <v>53</v>
      </c>
    </row>
    <row r="446" spans="1:38" ht="409.5" x14ac:dyDescent="0.75">
      <c r="A446" s="7">
        <f t="shared" si="6"/>
        <v>440</v>
      </c>
      <c r="B446" s="19" t="s">
        <v>49</v>
      </c>
      <c r="C446" s="10" t="s">
        <v>1057</v>
      </c>
      <c r="D446" s="18" t="e">
        <v>#VALUE!</v>
      </c>
      <c r="E446" s="18" t="str">
        <f>+IF(OR(Tabla233[[#This Row],[Área/Dependencia]]="Subdirección de Sistemas Integrados",Tabla233[[#This Row],[Área/Dependencia]]="Subdirección de Recursos Tecnológicos"),"X","")</f>
        <v/>
      </c>
      <c r="F446" s="18" t="e">
        <f>+CONCATENATE(Tabla233[[#This Row],[Tipo de Proceso]],Tabla233[[#This Row],[Columna4]])</f>
        <v>#VALUE!</v>
      </c>
      <c r="G446" s="10" t="s">
        <v>1058</v>
      </c>
      <c r="H446" s="10" t="s">
        <v>1008</v>
      </c>
      <c r="I446" s="10" t="s">
        <v>53</v>
      </c>
      <c r="J446" s="10" t="s">
        <v>1066</v>
      </c>
      <c r="K446" s="10"/>
      <c r="L446" s="10"/>
      <c r="M446" s="10" t="s">
        <v>136</v>
      </c>
      <c r="N446" s="20" t="s">
        <v>1067</v>
      </c>
      <c r="O446" s="11" t="s">
        <v>65</v>
      </c>
      <c r="P446" s="10" t="s">
        <v>84</v>
      </c>
      <c r="Q446" s="10" t="s">
        <v>60</v>
      </c>
      <c r="R446" s="10" t="e">
        <v>#REF!</v>
      </c>
      <c r="S446" s="10" t="s">
        <v>61</v>
      </c>
      <c r="T446" s="10" t="s">
        <v>62</v>
      </c>
      <c r="U446" s="10" t="s">
        <v>97</v>
      </c>
      <c r="V446" s="11" t="s">
        <v>64</v>
      </c>
      <c r="W446" s="11" t="s">
        <v>65</v>
      </c>
      <c r="X446" s="11" t="s">
        <v>65</v>
      </c>
      <c r="Y446" s="10" t="s">
        <v>1062</v>
      </c>
      <c r="Z446" s="10" t="s">
        <v>1063</v>
      </c>
      <c r="AA446" s="10" t="s">
        <v>62</v>
      </c>
      <c r="AB446" s="10" t="s">
        <v>118</v>
      </c>
      <c r="AC446" s="13">
        <v>2</v>
      </c>
      <c r="AD446" s="13" t="str">
        <f>+IF(Tabla233[[#This Row],[Disponibilidad]]="Grave",0.5,IF(Tabla233[[#This Row],[Disponibilidad]]="Importante",0.3,IF(Tabla233[[#This Row],[Disponibilidad]]="Leve",0.2,"")))</f>
        <v/>
      </c>
      <c r="AE446" s="13">
        <v>2</v>
      </c>
      <c r="AF446" s="13" t="e">
        <v>#DIV/0!</v>
      </c>
      <c r="AG446" s="13">
        <v>2</v>
      </c>
      <c r="AH446" s="10" t="s">
        <v>70</v>
      </c>
      <c r="AI446" s="10" t="e">
        <v>#VALUE!</v>
      </c>
      <c r="AJ44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46" s="11" t="s">
        <v>65</v>
      </c>
      <c r="AL446" s="11" t="s">
        <v>53</v>
      </c>
    </row>
    <row r="447" spans="1:38" ht="409.5" x14ac:dyDescent="0.75">
      <c r="A447" s="7">
        <f t="shared" si="6"/>
        <v>441</v>
      </c>
      <c r="B447" s="19" t="s">
        <v>49</v>
      </c>
      <c r="C447" s="10" t="s">
        <v>1057</v>
      </c>
      <c r="D447" s="18" t="e">
        <v>#VALUE!</v>
      </c>
      <c r="E447" s="18" t="str">
        <f>+IF(OR(Tabla233[[#This Row],[Área/Dependencia]]="Subdirección de Sistemas Integrados",Tabla233[[#This Row],[Área/Dependencia]]="Subdirección de Recursos Tecnológicos"),"X","")</f>
        <v/>
      </c>
      <c r="F447" s="18" t="e">
        <f>+CONCATENATE(Tabla233[[#This Row],[Tipo de Proceso]],Tabla233[[#This Row],[Columna4]])</f>
        <v>#VALUE!</v>
      </c>
      <c r="G447" s="10" t="s">
        <v>1058</v>
      </c>
      <c r="H447" s="10" t="s">
        <v>62</v>
      </c>
      <c r="I447" s="10" t="s">
        <v>53</v>
      </c>
      <c r="J447" s="10" t="s">
        <v>1068</v>
      </c>
      <c r="K447" s="10"/>
      <c r="L447" s="10"/>
      <c r="M447" s="10" t="s">
        <v>55</v>
      </c>
      <c r="N447" s="20" t="s">
        <v>1069</v>
      </c>
      <c r="O447" s="11" t="s">
        <v>65</v>
      </c>
      <c r="P447" s="10" t="s">
        <v>84</v>
      </c>
      <c r="Q447" s="10" t="s">
        <v>60</v>
      </c>
      <c r="R447" s="10" t="e">
        <v>#REF!</v>
      </c>
      <c r="S447" s="10" t="s">
        <v>61</v>
      </c>
      <c r="T447" s="10" t="s">
        <v>62</v>
      </c>
      <c r="U447" s="10" t="s">
        <v>77</v>
      </c>
      <c r="V447" s="11" t="s">
        <v>64</v>
      </c>
      <c r="W447" s="11" t="s">
        <v>65</v>
      </c>
      <c r="X447" s="11" t="s">
        <v>65</v>
      </c>
      <c r="Y447" s="10" t="s">
        <v>1062</v>
      </c>
      <c r="Z447" s="10" t="s">
        <v>1063</v>
      </c>
      <c r="AA447" s="10" t="s">
        <v>62</v>
      </c>
      <c r="AB447" s="10" t="s">
        <v>129</v>
      </c>
      <c r="AC447" s="13">
        <v>1</v>
      </c>
      <c r="AD447" s="13" t="str">
        <f>+IF(Tabla233[[#This Row],[Disponibilidad]]="Grave",0.5,IF(Tabla233[[#This Row],[Disponibilidad]]="Importante",0.3,IF(Tabla233[[#This Row],[Disponibilidad]]="Leve",0.2,"")))</f>
        <v/>
      </c>
      <c r="AE447" s="13">
        <v>1</v>
      </c>
      <c r="AF447" s="13" t="e">
        <v>#DIV/0!</v>
      </c>
      <c r="AG447" s="13">
        <v>1</v>
      </c>
      <c r="AH447" s="10" t="s">
        <v>70</v>
      </c>
      <c r="AI447" s="10" t="e">
        <v>#VALUE!</v>
      </c>
      <c r="AJ44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47" s="11" t="s">
        <v>65</v>
      </c>
      <c r="AL447" s="11" t="s">
        <v>53</v>
      </c>
    </row>
    <row r="448" spans="1:38" ht="409.5" x14ac:dyDescent="0.75">
      <c r="A448" s="7">
        <f t="shared" si="6"/>
        <v>442</v>
      </c>
      <c r="B448" s="19" t="s">
        <v>49</v>
      </c>
      <c r="C448" s="10" t="s">
        <v>1057</v>
      </c>
      <c r="D448" s="18" t="e">
        <v>#VALUE!</v>
      </c>
      <c r="E448" s="18" t="str">
        <f>+IF(OR(Tabla233[[#This Row],[Área/Dependencia]]="Subdirección de Sistemas Integrados",Tabla233[[#This Row],[Área/Dependencia]]="Subdirección de Recursos Tecnológicos"),"X","")</f>
        <v/>
      </c>
      <c r="F448" s="18" t="e">
        <f>+CONCATENATE(Tabla233[[#This Row],[Tipo de Proceso]],Tabla233[[#This Row],[Columna4]])</f>
        <v>#VALUE!</v>
      </c>
      <c r="G448" s="10" t="s">
        <v>1058</v>
      </c>
      <c r="H448" s="10" t="s">
        <v>52</v>
      </c>
      <c r="I448" s="10" t="s">
        <v>53</v>
      </c>
      <c r="J448" s="10" t="s">
        <v>1070</v>
      </c>
      <c r="K448" s="10"/>
      <c r="L448" s="10"/>
      <c r="M448" s="10" t="s">
        <v>56</v>
      </c>
      <c r="N448" s="20" t="s">
        <v>1071</v>
      </c>
      <c r="O448" s="11" t="s">
        <v>65</v>
      </c>
      <c r="P448" s="10" t="s">
        <v>84</v>
      </c>
      <c r="Q448" s="10" t="s">
        <v>60</v>
      </c>
      <c r="R448" s="10" t="e">
        <v>#REF!</v>
      </c>
      <c r="S448" s="10" t="s">
        <v>61</v>
      </c>
      <c r="T448" s="10" t="s">
        <v>62</v>
      </c>
      <c r="U448" s="10" t="s">
        <v>77</v>
      </c>
      <c r="V448" s="11" t="s">
        <v>64</v>
      </c>
      <c r="W448" s="11" t="s">
        <v>65</v>
      </c>
      <c r="X448" s="11" t="s">
        <v>65</v>
      </c>
      <c r="Y448" s="10" t="s">
        <v>1062</v>
      </c>
      <c r="Z448" s="10" t="s">
        <v>1063</v>
      </c>
      <c r="AA448" s="10" t="s">
        <v>109</v>
      </c>
      <c r="AB448" s="10" t="s">
        <v>73</v>
      </c>
      <c r="AC448" s="13">
        <v>1</v>
      </c>
      <c r="AD448" s="13" t="str">
        <f>+IF(Tabla233[[#This Row],[Disponibilidad]]="Grave",0.5,IF(Tabla233[[#This Row],[Disponibilidad]]="Importante",0.3,IF(Tabla233[[#This Row],[Disponibilidad]]="Leve",0.2,"")))</f>
        <v/>
      </c>
      <c r="AE448" s="13">
        <v>1</v>
      </c>
      <c r="AF448" s="13" t="e">
        <v>#DIV/0!</v>
      </c>
      <c r="AG448" s="13">
        <v>1</v>
      </c>
      <c r="AH448" s="10" t="s">
        <v>70</v>
      </c>
      <c r="AI448" s="10" t="e">
        <v>#VALUE!</v>
      </c>
      <c r="AJ44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48" s="11" t="s">
        <v>65</v>
      </c>
      <c r="AL448" s="11" t="s">
        <v>53</v>
      </c>
    </row>
    <row r="449" spans="1:38" ht="409.5" x14ac:dyDescent="0.75">
      <c r="A449" s="7">
        <f t="shared" si="6"/>
        <v>443</v>
      </c>
      <c r="B449" s="19" t="s">
        <v>49</v>
      </c>
      <c r="C449" s="10" t="s">
        <v>1057</v>
      </c>
      <c r="D449" s="18" t="e">
        <v>#VALUE!</v>
      </c>
      <c r="E449" s="18" t="str">
        <f>+IF(OR(Tabla233[[#This Row],[Área/Dependencia]]="Subdirección de Sistemas Integrados",Tabla233[[#This Row],[Área/Dependencia]]="Subdirección de Recursos Tecnológicos"),"X","")</f>
        <v/>
      </c>
      <c r="F449" s="18" t="e">
        <f>+CONCATENATE(Tabla233[[#This Row],[Tipo de Proceso]],Tabla233[[#This Row],[Columna4]])</f>
        <v>#VALUE!</v>
      </c>
      <c r="G449" s="10" t="s">
        <v>1058</v>
      </c>
      <c r="H449" s="10" t="s">
        <v>52</v>
      </c>
      <c r="I449" s="10" t="s">
        <v>53</v>
      </c>
      <c r="J449" s="10" t="s">
        <v>1072</v>
      </c>
      <c r="K449" s="10"/>
      <c r="L449" s="10"/>
      <c r="M449" s="10" t="s">
        <v>56</v>
      </c>
      <c r="N449" s="20" t="s">
        <v>1073</v>
      </c>
      <c r="O449" s="11" t="s">
        <v>65</v>
      </c>
      <c r="P449" s="10" t="s">
        <v>84</v>
      </c>
      <c r="Q449" s="10" t="s">
        <v>60</v>
      </c>
      <c r="R449" s="10" t="e">
        <v>#REF!</v>
      </c>
      <c r="S449" s="10" t="s">
        <v>61</v>
      </c>
      <c r="T449" s="10" t="s">
        <v>62</v>
      </c>
      <c r="U449" s="10" t="s">
        <v>77</v>
      </c>
      <c r="V449" s="11" t="s">
        <v>64</v>
      </c>
      <c r="W449" s="11" t="s">
        <v>65</v>
      </c>
      <c r="X449" s="11" t="s">
        <v>65</v>
      </c>
      <c r="Y449" s="10" t="s">
        <v>1062</v>
      </c>
      <c r="Z449" s="10" t="s">
        <v>1063</v>
      </c>
      <c r="AA449" s="10" t="s">
        <v>109</v>
      </c>
      <c r="AB449" s="10" t="s">
        <v>73</v>
      </c>
      <c r="AC449" s="13">
        <v>1</v>
      </c>
      <c r="AD449" s="13" t="str">
        <f>+IF(Tabla233[[#This Row],[Disponibilidad]]="Grave",0.5,IF(Tabla233[[#This Row],[Disponibilidad]]="Importante",0.3,IF(Tabla233[[#This Row],[Disponibilidad]]="Leve",0.2,"")))</f>
        <v/>
      </c>
      <c r="AE449" s="13">
        <v>1</v>
      </c>
      <c r="AF449" s="13" t="e">
        <v>#DIV/0!</v>
      </c>
      <c r="AG449" s="13">
        <v>1</v>
      </c>
      <c r="AH449" s="10" t="s">
        <v>70</v>
      </c>
      <c r="AI449" s="10" t="e">
        <v>#VALUE!</v>
      </c>
      <c r="AJ44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49" s="11" t="s">
        <v>65</v>
      </c>
      <c r="AL449" s="11" t="s">
        <v>53</v>
      </c>
    </row>
    <row r="450" spans="1:38" ht="409.5" x14ac:dyDescent="0.75">
      <c r="A450" s="7">
        <f t="shared" si="6"/>
        <v>444</v>
      </c>
      <c r="B450" s="19" t="s">
        <v>49</v>
      </c>
      <c r="C450" s="10" t="s">
        <v>1074</v>
      </c>
      <c r="D450" s="18" t="e">
        <v>#VALUE!</v>
      </c>
      <c r="E450" s="18" t="str">
        <f>+IF(OR(Tabla233[[#This Row],[Área/Dependencia]]="Subdirección de Sistemas Integrados",Tabla233[[#This Row],[Área/Dependencia]]="Subdirección de Recursos Tecnológicos"),"X","")</f>
        <v/>
      </c>
      <c r="F450" s="18" t="e">
        <f>+CONCATENATE(Tabla233[[#This Row],[Tipo de Proceso]],Tabla233[[#This Row],[Columna4]])</f>
        <v>#VALUE!</v>
      </c>
      <c r="G450" s="10" t="s">
        <v>1075</v>
      </c>
      <c r="H450" s="23" t="s">
        <v>1076</v>
      </c>
      <c r="I450" s="10" t="s">
        <v>53</v>
      </c>
      <c r="J450" s="10" t="s">
        <v>1077</v>
      </c>
      <c r="K450" s="10"/>
      <c r="L450" s="10"/>
      <c r="M450" s="10" t="s">
        <v>56</v>
      </c>
      <c r="N450" s="20" t="s">
        <v>1078</v>
      </c>
      <c r="O450" s="11" t="s">
        <v>58</v>
      </c>
      <c r="P450" s="10" t="s">
        <v>192</v>
      </c>
      <c r="Q450" s="10" t="s">
        <v>76</v>
      </c>
      <c r="R450" s="10" t="e">
        <v>#REF!</v>
      </c>
      <c r="S450" s="10" t="s">
        <v>61</v>
      </c>
      <c r="T450" s="10" t="s">
        <v>62</v>
      </c>
      <c r="U450" s="10" t="s">
        <v>63</v>
      </c>
      <c r="V450" s="11" t="s">
        <v>64</v>
      </c>
      <c r="W450" s="11" t="s">
        <v>65</v>
      </c>
      <c r="X450" s="11" t="s">
        <v>65</v>
      </c>
      <c r="Y450" s="10" t="s">
        <v>1079</v>
      </c>
      <c r="Z450" s="10" t="s">
        <v>1080</v>
      </c>
      <c r="AA450" s="10" t="s">
        <v>109</v>
      </c>
      <c r="AB450" s="10" t="s">
        <v>73</v>
      </c>
      <c r="AC450" s="13">
        <v>1</v>
      </c>
      <c r="AD450" s="13" t="e">
        <v>#DIV/0!</v>
      </c>
      <c r="AE450" s="13">
        <v>1</v>
      </c>
      <c r="AF450" s="13" t="e">
        <v>#DIV/0!</v>
      </c>
      <c r="AG450" s="13">
        <v>2</v>
      </c>
      <c r="AH450" s="10" t="s">
        <v>70</v>
      </c>
      <c r="AI450" s="10" t="e">
        <v>#VALUE!</v>
      </c>
      <c r="AJ45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50" s="11" t="s">
        <v>65</v>
      </c>
      <c r="AL450" s="10" t="s">
        <v>62</v>
      </c>
    </row>
    <row r="451" spans="1:38" ht="409.5" x14ac:dyDescent="0.75">
      <c r="A451" s="7">
        <f t="shared" si="6"/>
        <v>445</v>
      </c>
      <c r="B451" s="19" t="s">
        <v>49</v>
      </c>
      <c r="C451" s="10" t="s">
        <v>1074</v>
      </c>
      <c r="D451" s="18" t="e">
        <v>#VALUE!</v>
      </c>
      <c r="E451" s="18" t="str">
        <f>+IF(OR(Tabla233[[#This Row],[Área/Dependencia]]="Subdirección de Sistemas Integrados",Tabla233[[#This Row],[Área/Dependencia]]="Subdirección de Recursos Tecnológicos"),"X","")</f>
        <v/>
      </c>
      <c r="F451" s="18" t="e">
        <f>+CONCATENATE(Tabla233[[#This Row],[Tipo de Proceso]],Tabla233[[#This Row],[Columna4]])</f>
        <v>#VALUE!</v>
      </c>
      <c r="G451" s="10" t="s">
        <v>1075</v>
      </c>
      <c r="H451" s="23" t="s">
        <v>1076</v>
      </c>
      <c r="I451" s="10" t="s">
        <v>53</v>
      </c>
      <c r="J451" s="10" t="s">
        <v>1081</v>
      </c>
      <c r="K451" s="10"/>
      <c r="L451" s="10"/>
      <c r="M451" s="10" t="s">
        <v>56</v>
      </c>
      <c r="N451" s="20" t="s">
        <v>1082</v>
      </c>
      <c r="O451" s="11" t="s">
        <v>58</v>
      </c>
      <c r="P451" s="10" t="s">
        <v>59</v>
      </c>
      <c r="Q451" s="10" t="s">
        <v>76</v>
      </c>
      <c r="R451" s="10" t="e">
        <v>#REF!</v>
      </c>
      <c r="S451" s="10" t="s">
        <v>61</v>
      </c>
      <c r="T451" s="10" t="s">
        <v>62</v>
      </c>
      <c r="U451" s="10" t="s">
        <v>63</v>
      </c>
      <c r="V451" s="11" t="s">
        <v>64</v>
      </c>
      <c r="W451" s="11" t="s">
        <v>65</v>
      </c>
      <c r="X451" s="11" t="s">
        <v>65</v>
      </c>
      <c r="Y451" s="10" t="s">
        <v>1079</v>
      </c>
      <c r="Z451" s="10" t="s">
        <v>1080</v>
      </c>
      <c r="AA451" s="10" t="s">
        <v>109</v>
      </c>
      <c r="AB451" s="10" t="s">
        <v>73</v>
      </c>
      <c r="AC451" s="13">
        <v>1</v>
      </c>
      <c r="AD451" s="13" t="e">
        <v>#DIV/0!</v>
      </c>
      <c r="AE451" s="13">
        <v>1</v>
      </c>
      <c r="AF451" s="13" t="e">
        <v>#DIV/0!</v>
      </c>
      <c r="AG451" s="13">
        <v>2</v>
      </c>
      <c r="AH451" s="10" t="s">
        <v>70</v>
      </c>
      <c r="AI451" s="10" t="e">
        <v>#VALUE!</v>
      </c>
      <c r="AJ45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51" s="11" t="s">
        <v>65</v>
      </c>
      <c r="AL451" s="10" t="s">
        <v>62</v>
      </c>
    </row>
    <row r="452" spans="1:38" ht="409.5" x14ac:dyDescent="0.75">
      <c r="A452" s="7">
        <f t="shared" si="6"/>
        <v>446</v>
      </c>
      <c r="B452" s="19" t="s">
        <v>49</v>
      </c>
      <c r="C452" s="10" t="s">
        <v>1074</v>
      </c>
      <c r="D452" s="18" t="e">
        <v>#VALUE!</v>
      </c>
      <c r="E452" s="18" t="str">
        <f>+IF(OR(Tabla233[[#This Row],[Área/Dependencia]]="Subdirección de Sistemas Integrados",Tabla233[[#This Row],[Área/Dependencia]]="Subdirección de Recursos Tecnológicos"),"X","")</f>
        <v/>
      </c>
      <c r="F452" s="18" t="e">
        <f>+CONCATENATE(Tabla233[[#This Row],[Tipo de Proceso]],Tabla233[[#This Row],[Columna4]])</f>
        <v>#VALUE!</v>
      </c>
      <c r="G452" s="10" t="s">
        <v>1075</v>
      </c>
      <c r="H452" s="23" t="s">
        <v>1076</v>
      </c>
      <c r="I452" s="10" t="s">
        <v>53</v>
      </c>
      <c r="J452" s="10" t="s">
        <v>1083</v>
      </c>
      <c r="K452" s="10"/>
      <c r="L452" s="10"/>
      <c r="M452" s="10" t="s">
        <v>56</v>
      </c>
      <c r="N452" s="20" t="s">
        <v>1084</v>
      </c>
      <c r="O452" s="11" t="s">
        <v>65</v>
      </c>
      <c r="P452" s="10" t="s">
        <v>84</v>
      </c>
      <c r="Q452" s="10" t="s">
        <v>60</v>
      </c>
      <c r="R452" s="10" t="e">
        <v>#REF!</v>
      </c>
      <c r="S452" s="10" t="s">
        <v>61</v>
      </c>
      <c r="T452" s="10" t="s">
        <v>62</v>
      </c>
      <c r="U452" s="10" t="s">
        <v>77</v>
      </c>
      <c r="V452" s="11" t="s">
        <v>64</v>
      </c>
      <c r="W452" s="11" t="s">
        <v>65</v>
      </c>
      <c r="X452" s="11" t="s">
        <v>65</v>
      </c>
      <c r="Y452" s="10" t="s">
        <v>1079</v>
      </c>
      <c r="Z452" s="10" t="s">
        <v>1080</v>
      </c>
      <c r="AA452" s="10" t="s">
        <v>68</v>
      </c>
      <c r="AB452" s="10" t="s">
        <v>73</v>
      </c>
      <c r="AC452" s="13">
        <v>1</v>
      </c>
      <c r="AD452" s="13" t="e">
        <v>#DIV/0!</v>
      </c>
      <c r="AE452" s="13">
        <v>2</v>
      </c>
      <c r="AF452" s="13" t="e">
        <v>#DIV/0!</v>
      </c>
      <c r="AG452" s="13">
        <v>1</v>
      </c>
      <c r="AH452" s="10" t="s">
        <v>70</v>
      </c>
      <c r="AI452" s="10" t="e">
        <v>#VALUE!</v>
      </c>
      <c r="AJ45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52" s="11" t="s">
        <v>65</v>
      </c>
      <c r="AL452" s="10" t="s">
        <v>62</v>
      </c>
    </row>
    <row r="453" spans="1:38" ht="409.5" x14ac:dyDescent="0.75">
      <c r="A453" s="7">
        <f t="shared" si="6"/>
        <v>447</v>
      </c>
      <c r="B453" s="19" t="s">
        <v>49</v>
      </c>
      <c r="C453" s="10" t="s">
        <v>1074</v>
      </c>
      <c r="D453" s="18" t="e">
        <v>#VALUE!</v>
      </c>
      <c r="E453" s="18" t="str">
        <f>+IF(OR(Tabla233[[#This Row],[Área/Dependencia]]="Subdirección de Sistemas Integrados",Tabla233[[#This Row],[Área/Dependencia]]="Subdirección de Recursos Tecnológicos"),"X","")</f>
        <v/>
      </c>
      <c r="F453" s="18" t="e">
        <f>+CONCATENATE(Tabla233[[#This Row],[Tipo de Proceso]],Tabla233[[#This Row],[Columna4]])</f>
        <v>#VALUE!</v>
      </c>
      <c r="G453" s="10" t="s">
        <v>1075</v>
      </c>
      <c r="H453" s="23" t="s">
        <v>1076</v>
      </c>
      <c r="I453" s="10" t="s">
        <v>53</v>
      </c>
      <c r="J453" s="10" t="s">
        <v>1085</v>
      </c>
      <c r="K453" s="10"/>
      <c r="L453" s="10"/>
      <c r="M453" s="10" t="s">
        <v>250</v>
      </c>
      <c r="N453" s="20" t="s">
        <v>1086</v>
      </c>
      <c r="O453" s="10" t="s">
        <v>65</v>
      </c>
      <c r="P453" s="10" t="s">
        <v>84</v>
      </c>
      <c r="Q453" s="10" t="s">
        <v>60</v>
      </c>
      <c r="R453" s="10" t="e">
        <v>#REF!</v>
      </c>
      <c r="S453" s="10" t="s">
        <v>61</v>
      </c>
      <c r="T453" s="10" t="s">
        <v>62</v>
      </c>
      <c r="U453" s="10" t="s">
        <v>63</v>
      </c>
      <c r="V453" s="11" t="s">
        <v>64</v>
      </c>
      <c r="W453" s="11" t="s">
        <v>65</v>
      </c>
      <c r="X453" s="11" t="s">
        <v>65</v>
      </c>
      <c r="Y453" s="10" t="s">
        <v>1079</v>
      </c>
      <c r="Z453" s="10" t="s">
        <v>1080</v>
      </c>
      <c r="AA453" s="10" t="s">
        <v>109</v>
      </c>
      <c r="AB453" s="10" t="s">
        <v>62</v>
      </c>
      <c r="AC453" s="13">
        <v>1</v>
      </c>
      <c r="AD453" s="13" t="e">
        <v>#DIV/0!</v>
      </c>
      <c r="AE453" s="13">
        <v>1</v>
      </c>
      <c r="AF453" s="13" t="e">
        <v>#DIV/0!</v>
      </c>
      <c r="AG453" s="13">
        <v>2</v>
      </c>
      <c r="AH453" s="10" t="s">
        <v>70</v>
      </c>
      <c r="AI453" s="10" t="e">
        <v>#VALUE!</v>
      </c>
      <c r="AJ45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53" s="11" t="s">
        <v>65</v>
      </c>
      <c r="AL453" s="10" t="s">
        <v>62</v>
      </c>
    </row>
    <row r="454" spans="1:38" ht="409.5" x14ac:dyDescent="0.75">
      <c r="A454" s="7">
        <f t="shared" si="6"/>
        <v>448</v>
      </c>
      <c r="B454" s="19" t="s">
        <v>49</v>
      </c>
      <c r="C454" s="10" t="s">
        <v>1074</v>
      </c>
      <c r="D454" s="18" t="e">
        <v>#VALUE!</v>
      </c>
      <c r="E454" s="18" t="str">
        <f>+IF(OR(Tabla233[[#This Row],[Área/Dependencia]]="Subdirección de Sistemas Integrados",Tabla233[[#This Row],[Área/Dependencia]]="Subdirección de Recursos Tecnológicos"),"X","")</f>
        <v/>
      </c>
      <c r="F454" s="18" t="e">
        <f>+CONCATENATE(Tabla233[[#This Row],[Tipo de Proceso]],Tabla233[[#This Row],[Columna4]])</f>
        <v>#VALUE!</v>
      </c>
      <c r="G454" s="10" t="s">
        <v>1075</v>
      </c>
      <c r="H454" s="23" t="s">
        <v>1076</v>
      </c>
      <c r="I454" s="10" t="s">
        <v>53</v>
      </c>
      <c r="J454" s="10" t="s">
        <v>1087</v>
      </c>
      <c r="K454" s="10"/>
      <c r="L454" s="10"/>
      <c r="M454" s="10" t="s">
        <v>56</v>
      </c>
      <c r="N454" s="20" t="s">
        <v>1088</v>
      </c>
      <c r="O454" s="10" t="s">
        <v>65</v>
      </c>
      <c r="P454" s="10" t="s">
        <v>84</v>
      </c>
      <c r="Q454" s="10" t="s">
        <v>76</v>
      </c>
      <c r="R454" s="10" t="e">
        <v>#REF!</v>
      </c>
      <c r="S454" s="10" t="s">
        <v>61</v>
      </c>
      <c r="T454" s="10" t="s">
        <v>62</v>
      </c>
      <c r="U454" s="10" t="s">
        <v>63</v>
      </c>
      <c r="V454" s="11" t="s">
        <v>64</v>
      </c>
      <c r="W454" s="11" t="s">
        <v>65</v>
      </c>
      <c r="X454" s="11" t="s">
        <v>65</v>
      </c>
      <c r="Y454" s="10" t="s">
        <v>1079</v>
      </c>
      <c r="Z454" s="10" t="s">
        <v>1080</v>
      </c>
      <c r="AA454" s="10" t="s">
        <v>109</v>
      </c>
      <c r="AB454" s="10" t="s">
        <v>73</v>
      </c>
      <c r="AC454" s="13">
        <v>1</v>
      </c>
      <c r="AD454" s="13" t="e">
        <v>#DIV/0!</v>
      </c>
      <c r="AE454" s="13">
        <v>1</v>
      </c>
      <c r="AF454" s="13" t="e">
        <v>#DIV/0!</v>
      </c>
      <c r="AG454" s="13">
        <v>2</v>
      </c>
      <c r="AH454" s="10" t="s">
        <v>70</v>
      </c>
      <c r="AI454" s="10" t="e">
        <v>#VALUE!</v>
      </c>
      <c r="AJ45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54" s="11" t="s">
        <v>65</v>
      </c>
      <c r="AL454" s="10" t="s">
        <v>62</v>
      </c>
    </row>
    <row r="455" spans="1:38" ht="409.5" x14ac:dyDescent="0.75">
      <c r="A455" s="7">
        <f t="shared" si="6"/>
        <v>449</v>
      </c>
      <c r="B455" s="19" t="s">
        <v>49</v>
      </c>
      <c r="C455" s="10" t="s">
        <v>1074</v>
      </c>
      <c r="D455" s="18" t="e">
        <v>#VALUE!</v>
      </c>
      <c r="E455" s="18" t="str">
        <f>+IF(OR(Tabla233[[#This Row],[Área/Dependencia]]="Subdirección de Sistemas Integrados",Tabla233[[#This Row],[Área/Dependencia]]="Subdirección de Recursos Tecnológicos"),"X","")</f>
        <v/>
      </c>
      <c r="F455" s="18" t="e">
        <f>+CONCATENATE(Tabla233[[#This Row],[Tipo de Proceso]],Tabla233[[#This Row],[Columna4]])</f>
        <v>#VALUE!</v>
      </c>
      <c r="G455" s="10" t="s">
        <v>1089</v>
      </c>
      <c r="H455" s="23" t="s">
        <v>1076</v>
      </c>
      <c r="I455" s="10" t="s">
        <v>53</v>
      </c>
      <c r="J455" s="10" t="s">
        <v>1090</v>
      </c>
      <c r="K455" s="10"/>
      <c r="L455" s="10"/>
      <c r="M455" s="10" t="s">
        <v>55</v>
      </c>
      <c r="N455" s="20" t="s">
        <v>1091</v>
      </c>
      <c r="O455" s="11" t="s">
        <v>65</v>
      </c>
      <c r="P455" s="10" t="s">
        <v>84</v>
      </c>
      <c r="Q455" s="10" t="s">
        <v>60</v>
      </c>
      <c r="R455" s="10" t="e">
        <v>#REF!</v>
      </c>
      <c r="S455" s="10" t="s">
        <v>61</v>
      </c>
      <c r="T455" s="10" t="s">
        <v>62</v>
      </c>
      <c r="U455" s="10" t="s">
        <v>77</v>
      </c>
      <c r="V455" s="11" t="s">
        <v>64</v>
      </c>
      <c r="W455" s="11" t="s">
        <v>65</v>
      </c>
      <c r="X455" s="11" t="s">
        <v>65</v>
      </c>
      <c r="Y455" s="10" t="s">
        <v>1079</v>
      </c>
      <c r="Z455" s="10" t="s">
        <v>1092</v>
      </c>
      <c r="AA455" s="10" t="s">
        <v>53</v>
      </c>
      <c r="AB455" s="10" t="s">
        <v>129</v>
      </c>
      <c r="AC455" s="13">
        <v>1</v>
      </c>
      <c r="AD455" s="13" t="e">
        <v>#DIV/0!</v>
      </c>
      <c r="AE455" s="13">
        <v>1</v>
      </c>
      <c r="AF455" s="13" t="e">
        <v>#DIV/0!</v>
      </c>
      <c r="AG455" s="13">
        <v>1</v>
      </c>
      <c r="AH455" s="10" t="s">
        <v>70</v>
      </c>
      <c r="AI455" s="10" t="e">
        <v>#VALUE!</v>
      </c>
      <c r="AJ45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55" s="11" t="s">
        <v>58</v>
      </c>
      <c r="AL455" s="10" t="s">
        <v>1093</v>
      </c>
    </row>
    <row r="456" spans="1:38" ht="409.5" x14ac:dyDescent="0.75">
      <c r="A456" s="7">
        <f t="shared" ref="A456:A519" si="7">A455+1</f>
        <v>450</v>
      </c>
      <c r="B456" s="19" t="s">
        <v>49</v>
      </c>
      <c r="C456" s="10" t="s">
        <v>1074</v>
      </c>
      <c r="D456" s="18" t="e">
        <v>#VALUE!</v>
      </c>
      <c r="E456" s="18" t="str">
        <f>+IF(OR(Tabla233[[#This Row],[Área/Dependencia]]="Subdirección de Sistemas Integrados",Tabla233[[#This Row],[Área/Dependencia]]="Subdirección de Recursos Tecnológicos"),"X","")</f>
        <v/>
      </c>
      <c r="F456" s="18" t="e">
        <f>+CONCATENATE(Tabla233[[#This Row],[Tipo de Proceso]],Tabla233[[#This Row],[Columna4]])</f>
        <v>#VALUE!</v>
      </c>
      <c r="G456" s="10" t="s">
        <v>1089</v>
      </c>
      <c r="H456" s="23" t="s">
        <v>1076</v>
      </c>
      <c r="I456" s="10" t="s">
        <v>53</v>
      </c>
      <c r="J456" s="10" t="s">
        <v>1094</v>
      </c>
      <c r="K456" s="10"/>
      <c r="L456" s="10"/>
      <c r="M456" s="10" t="s">
        <v>55</v>
      </c>
      <c r="N456" s="20" t="s">
        <v>1095</v>
      </c>
      <c r="O456" s="11" t="s">
        <v>65</v>
      </c>
      <c r="P456" s="10" t="s">
        <v>84</v>
      </c>
      <c r="Q456" s="10" t="s">
        <v>76</v>
      </c>
      <c r="R456" s="10" t="e">
        <v>#REF!</v>
      </c>
      <c r="S456" s="10" t="s">
        <v>61</v>
      </c>
      <c r="T456" s="10" t="s">
        <v>62</v>
      </c>
      <c r="U456" s="10" t="s">
        <v>77</v>
      </c>
      <c r="V456" s="11" t="s">
        <v>64</v>
      </c>
      <c r="W456" s="11" t="s">
        <v>65</v>
      </c>
      <c r="X456" s="11" t="s">
        <v>65</v>
      </c>
      <c r="Y456" s="10" t="s">
        <v>1079</v>
      </c>
      <c r="Z456" s="10" t="s">
        <v>1092</v>
      </c>
      <c r="AA456" s="10" t="s">
        <v>62</v>
      </c>
      <c r="AB456" s="10" t="s">
        <v>73</v>
      </c>
      <c r="AC456" s="13">
        <v>1</v>
      </c>
      <c r="AD456" s="13" t="e">
        <v>#DIV/0!</v>
      </c>
      <c r="AE456" s="13">
        <v>1</v>
      </c>
      <c r="AF456" s="13" t="e">
        <v>#DIV/0!</v>
      </c>
      <c r="AG456" s="13">
        <v>1</v>
      </c>
      <c r="AH456" s="10" t="s">
        <v>70</v>
      </c>
      <c r="AI456" s="10" t="e">
        <v>#VALUE!</v>
      </c>
      <c r="AJ45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56" s="11" t="s">
        <v>58</v>
      </c>
      <c r="AL456" s="10" t="s">
        <v>1093</v>
      </c>
    </row>
    <row r="457" spans="1:38" ht="409.5" x14ac:dyDescent="0.75">
      <c r="A457" s="7">
        <f t="shared" si="7"/>
        <v>451</v>
      </c>
      <c r="B457" s="19" t="s">
        <v>49</v>
      </c>
      <c r="C457" s="10" t="s">
        <v>1074</v>
      </c>
      <c r="D457" s="18" t="e">
        <v>#VALUE!</v>
      </c>
      <c r="E457" s="18" t="str">
        <f>+IF(OR(Tabla233[[#This Row],[Área/Dependencia]]="Subdirección de Sistemas Integrados",Tabla233[[#This Row],[Área/Dependencia]]="Subdirección de Recursos Tecnológicos"),"X","")</f>
        <v/>
      </c>
      <c r="F457" s="18" t="e">
        <f>+CONCATENATE(Tabla233[[#This Row],[Tipo de Proceso]],Tabla233[[#This Row],[Columna4]])</f>
        <v>#VALUE!</v>
      </c>
      <c r="G457" s="10" t="s">
        <v>1089</v>
      </c>
      <c r="H457" s="23" t="s">
        <v>1076</v>
      </c>
      <c r="I457" s="10" t="s">
        <v>53</v>
      </c>
      <c r="J457" s="10" t="s">
        <v>1096</v>
      </c>
      <c r="K457" s="10"/>
      <c r="L457" s="10"/>
      <c r="M457" s="10" t="s">
        <v>55</v>
      </c>
      <c r="N457" s="20" t="s">
        <v>1097</v>
      </c>
      <c r="O457" s="11" t="s">
        <v>65</v>
      </c>
      <c r="P457" s="10" t="s">
        <v>84</v>
      </c>
      <c r="Q457" s="10" t="s">
        <v>76</v>
      </c>
      <c r="R457" s="10" t="e">
        <v>#REF!</v>
      </c>
      <c r="S457" s="10" t="s">
        <v>61</v>
      </c>
      <c r="T457" s="10" t="s">
        <v>62</v>
      </c>
      <c r="U457" s="10" t="s">
        <v>77</v>
      </c>
      <c r="V457" s="11" t="s">
        <v>64</v>
      </c>
      <c r="W457" s="11" t="s">
        <v>65</v>
      </c>
      <c r="X457" s="11" t="s">
        <v>65</v>
      </c>
      <c r="Y457" s="10" t="s">
        <v>1079</v>
      </c>
      <c r="Z457" s="10" t="s">
        <v>1092</v>
      </c>
      <c r="AA457" s="10" t="s">
        <v>62</v>
      </c>
      <c r="AB457" s="10" t="s">
        <v>73</v>
      </c>
      <c r="AC457" s="13">
        <v>1</v>
      </c>
      <c r="AD457" s="13" t="e">
        <v>#DIV/0!</v>
      </c>
      <c r="AE457" s="13">
        <v>1</v>
      </c>
      <c r="AF457" s="13" t="e">
        <v>#DIV/0!</v>
      </c>
      <c r="AG457" s="13">
        <v>1</v>
      </c>
      <c r="AH457" s="10" t="s">
        <v>70</v>
      </c>
      <c r="AI457" s="10" t="e">
        <v>#VALUE!</v>
      </c>
      <c r="AJ45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57" s="11" t="s">
        <v>58</v>
      </c>
      <c r="AL457" s="10" t="s">
        <v>1093</v>
      </c>
    </row>
    <row r="458" spans="1:38" ht="409.5" x14ac:dyDescent="0.75">
      <c r="A458" s="7">
        <f t="shared" si="7"/>
        <v>452</v>
      </c>
      <c r="B458" s="19" t="s">
        <v>49</v>
      </c>
      <c r="C458" s="10" t="s">
        <v>1074</v>
      </c>
      <c r="D458" s="18" t="e">
        <v>#VALUE!</v>
      </c>
      <c r="E458" s="18" t="str">
        <f>+IF(OR(Tabla233[[#This Row],[Área/Dependencia]]="Subdirección de Sistemas Integrados",Tabla233[[#This Row],[Área/Dependencia]]="Subdirección de Recursos Tecnológicos"),"X","")</f>
        <v/>
      </c>
      <c r="F458" s="18" t="e">
        <f>+CONCATENATE(Tabla233[[#This Row],[Tipo de Proceso]],Tabla233[[#This Row],[Columna4]])</f>
        <v>#VALUE!</v>
      </c>
      <c r="G458" s="10" t="s">
        <v>1089</v>
      </c>
      <c r="H458" s="23" t="s">
        <v>1076</v>
      </c>
      <c r="I458" s="10" t="s">
        <v>53</v>
      </c>
      <c r="J458" s="10" t="s">
        <v>1098</v>
      </c>
      <c r="K458" s="10"/>
      <c r="L458" s="10"/>
      <c r="M458" s="10" t="s">
        <v>56</v>
      </c>
      <c r="N458" s="20" t="s">
        <v>1099</v>
      </c>
      <c r="O458" s="11" t="s">
        <v>65</v>
      </c>
      <c r="P458" s="10" t="s">
        <v>84</v>
      </c>
      <c r="Q458" s="10" t="s">
        <v>76</v>
      </c>
      <c r="R458" s="10" t="e">
        <v>#REF!</v>
      </c>
      <c r="S458" s="10" t="s">
        <v>61</v>
      </c>
      <c r="T458" s="10" t="s">
        <v>62</v>
      </c>
      <c r="U458" s="10" t="s">
        <v>77</v>
      </c>
      <c r="V458" s="11" t="s">
        <v>64</v>
      </c>
      <c r="W458" s="11" t="s">
        <v>65</v>
      </c>
      <c r="X458" s="11" t="s">
        <v>65</v>
      </c>
      <c r="Y458" s="10" t="s">
        <v>1079</v>
      </c>
      <c r="Z458" s="10" t="s">
        <v>1092</v>
      </c>
      <c r="AA458" s="10" t="s">
        <v>227</v>
      </c>
      <c r="AB458" s="10" t="s">
        <v>73</v>
      </c>
      <c r="AC458" s="13">
        <v>1</v>
      </c>
      <c r="AD458" s="13" t="e">
        <v>#DIV/0!</v>
      </c>
      <c r="AE458" s="13">
        <v>1</v>
      </c>
      <c r="AF458" s="13" t="e">
        <v>#DIV/0!</v>
      </c>
      <c r="AG458" s="13">
        <v>1</v>
      </c>
      <c r="AH458" s="10" t="s">
        <v>70</v>
      </c>
      <c r="AI458" s="10" t="e">
        <v>#VALUE!</v>
      </c>
      <c r="AJ45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58" s="11" t="s">
        <v>58</v>
      </c>
      <c r="AL458" s="10" t="s">
        <v>1093</v>
      </c>
    </row>
    <row r="459" spans="1:38" ht="409.5" x14ac:dyDescent="0.75">
      <c r="A459" s="7">
        <f t="shared" si="7"/>
        <v>453</v>
      </c>
      <c r="B459" s="19" t="s">
        <v>49</v>
      </c>
      <c r="C459" s="10" t="s">
        <v>1074</v>
      </c>
      <c r="D459" s="18" t="e">
        <v>#VALUE!</v>
      </c>
      <c r="E459" s="18" t="str">
        <f>+IF(OR(Tabla233[[#This Row],[Área/Dependencia]]="Subdirección de Sistemas Integrados",Tabla233[[#This Row],[Área/Dependencia]]="Subdirección de Recursos Tecnológicos"),"X","")</f>
        <v/>
      </c>
      <c r="F459" s="18" t="e">
        <f>+CONCATENATE(Tabla233[[#This Row],[Tipo de Proceso]],Tabla233[[#This Row],[Columna4]])</f>
        <v>#VALUE!</v>
      </c>
      <c r="G459" s="10" t="s">
        <v>1089</v>
      </c>
      <c r="H459" s="23" t="s">
        <v>1076</v>
      </c>
      <c r="I459" s="10" t="s">
        <v>53</v>
      </c>
      <c r="J459" s="10" t="s">
        <v>1100</v>
      </c>
      <c r="K459" s="10"/>
      <c r="L459" s="10"/>
      <c r="M459" s="10" t="s">
        <v>55</v>
      </c>
      <c r="N459" s="20" t="s">
        <v>1101</v>
      </c>
      <c r="O459" s="11" t="s">
        <v>65</v>
      </c>
      <c r="P459" s="10" t="s">
        <v>84</v>
      </c>
      <c r="Q459" s="10" t="s">
        <v>76</v>
      </c>
      <c r="R459" s="10" t="e">
        <v>#REF!</v>
      </c>
      <c r="S459" s="10" t="s">
        <v>61</v>
      </c>
      <c r="T459" s="10" t="s">
        <v>62</v>
      </c>
      <c r="U459" s="10" t="s">
        <v>77</v>
      </c>
      <c r="V459" s="11" t="s">
        <v>64</v>
      </c>
      <c r="W459" s="11" t="s">
        <v>65</v>
      </c>
      <c r="X459" s="11" t="s">
        <v>65</v>
      </c>
      <c r="Y459" s="10" t="s">
        <v>1079</v>
      </c>
      <c r="Z459" s="10" t="s">
        <v>1092</v>
      </c>
      <c r="AA459" s="10" t="s">
        <v>62</v>
      </c>
      <c r="AB459" s="10" t="s">
        <v>73</v>
      </c>
      <c r="AC459" s="13">
        <v>1</v>
      </c>
      <c r="AD459" s="13" t="e">
        <v>#DIV/0!</v>
      </c>
      <c r="AE459" s="13">
        <v>1</v>
      </c>
      <c r="AF459" s="13" t="e">
        <v>#DIV/0!</v>
      </c>
      <c r="AG459" s="13">
        <v>1</v>
      </c>
      <c r="AH459" s="10" t="s">
        <v>70</v>
      </c>
      <c r="AI459" s="10" t="e">
        <v>#VALUE!</v>
      </c>
      <c r="AJ45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59" s="11" t="s">
        <v>58</v>
      </c>
      <c r="AL459" s="10" t="s">
        <v>1093</v>
      </c>
    </row>
    <row r="460" spans="1:38" ht="409.5" x14ac:dyDescent="0.75">
      <c r="A460" s="7">
        <f t="shared" si="7"/>
        <v>454</v>
      </c>
      <c r="B460" s="19" t="s">
        <v>49</v>
      </c>
      <c r="C460" s="10" t="s">
        <v>1074</v>
      </c>
      <c r="D460" s="18" t="e">
        <v>#VALUE!</v>
      </c>
      <c r="E460" s="18" t="str">
        <f>+IF(OR(Tabla233[[#This Row],[Área/Dependencia]]="Subdirección de Sistemas Integrados",Tabla233[[#This Row],[Área/Dependencia]]="Subdirección de Recursos Tecnológicos"),"X","")</f>
        <v/>
      </c>
      <c r="F460" s="18" t="e">
        <f>+CONCATENATE(Tabla233[[#This Row],[Tipo de Proceso]],Tabla233[[#This Row],[Columna4]])</f>
        <v>#VALUE!</v>
      </c>
      <c r="G460" s="10" t="s">
        <v>1089</v>
      </c>
      <c r="H460" s="23" t="s">
        <v>1076</v>
      </c>
      <c r="I460" s="10" t="s">
        <v>53</v>
      </c>
      <c r="J460" s="10" t="s">
        <v>1102</v>
      </c>
      <c r="K460" s="10"/>
      <c r="L460" s="10"/>
      <c r="M460" s="10" t="s">
        <v>56</v>
      </c>
      <c r="N460" s="20" t="s">
        <v>1103</v>
      </c>
      <c r="O460" s="11" t="s">
        <v>65</v>
      </c>
      <c r="P460" s="10" t="s">
        <v>84</v>
      </c>
      <c r="Q460" s="10" t="s">
        <v>76</v>
      </c>
      <c r="R460" s="10" t="e">
        <v>#REF!</v>
      </c>
      <c r="S460" s="10" t="s">
        <v>61</v>
      </c>
      <c r="T460" s="10" t="s">
        <v>62</v>
      </c>
      <c r="U460" s="10" t="s">
        <v>77</v>
      </c>
      <c r="V460" s="11" t="s">
        <v>64</v>
      </c>
      <c r="W460" s="11" t="s">
        <v>65</v>
      </c>
      <c r="X460" s="11" t="s">
        <v>65</v>
      </c>
      <c r="Y460" s="10" t="s">
        <v>1079</v>
      </c>
      <c r="Z460" s="10" t="s">
        <v>1092</v>
      </c>
      <c r="AA460" s="10" t="s">
        <v>227</v>
      </c>
      <c r="AB460" s="10" t="s">
        <v>73</v>
      </c>
      <c r="AC460" s="13">
        <v>1</v>
      </c>
      <c r="AD460" s="13" t="e">
        <v>#DIV/0!</v>
      </c>
      <c r="AE460" s="13">
        <v>1</v>
      </c>
      <c r="AF460" s="13" t="e">
        <v>#DIV/0!</v>
      </c>
      <c r="AG460" s="13">
        <v>1</v>
      </c>
      <c r="AH460" s="10" t="s">
        <v>70</v>
      </c>
      <c r="AI460" s="10" t="e">
        <v>#VALUE!</v>
      </c>
      <c r="AJ46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60" s="11" t="s">
        <v>65</v>
      </c>
      <c r="AL460" s="10" t="s">
        <v>62</v>
      </c>
    </row>
    <row r="461" spans="1:38" ht="409.5" x14ac:dyDescent="0.75">
      <c r="A461" s="7">
        <f t="shared" si="7"/>
        <v>455</v>
      </c>
      <c r="B461" s="19" t="s">
        <v>49</v>
      </c>
      <c r="C461" s="10" t="s">
        <v>1074</v>
      </c>
      <c r="D461" s="18" t="e">
        <v>#VALUE!</v>
      </c>
      <c r="E461" s="18" t="str">
        <f>+IF(OR(Tabla233[[#This Row],[Área/Dependencia]]="Subdirección de Sistemas Integrados",Tabla233[[#This Row],[Área/Dependencia]]="Subdirección de Recursos Tecnológicos"),"X","")</f>
        <v/>
      </c>
      <c r="F461" s="18" t="e">
        <f>+CONCATENATE(Tabla233[[#This Row],[Tipo de Proceso]],Tabla233[[#This Row],[Columna4]])</f>
        <v>#VALUE!</v>
      </c>
      <c r="G461" s="10" t="s">
        <v>1089</v>
      </c>
      <c r="H461" s="23" t="s">
        <v>1076</v>
      </c>
      <c r="I461" s="10" t="s">
        <v>53</v>
      </c>
      <c r="J461" s="10" t="s">
        <v>1104</v>
      </c>
      <c r="K461" s="10"/>
      <c r="L461" s="10"/>
      <c r="M461" s="10" t="s">
        <v>55</v>
      </c>
      <c r="N461" s="20" t="s">
        <v>1105</v>
      </c>
      <c r="O461" s="11" t="s">
        <v>65</v>
      </c>
      <c r="P461" s="10" t="s">
        <v>84</v>
      </c>
      <c r="Q461" s="10" t="s">
        <v>76</v>
      </c>
      <c r="R461" s="10" t="e">
        <v>#REF!</v>
      </c>
      <c r="S461" s="10" t="s">
        <v>61</v>
      </c>
      <c r="T461" s="10" t="s">
        <v>62</v>
      </c>
      <c r="U461" s="10" t="s">
        <v>77</v>
      </c>
      <c r="V461" s="11" t="s">
        <v>64</v>
      </c>
      <c r="W461" s="11" t="s">
        <v>65</v>
      </c>
      <c r="X461" s="11" t="s">
        <v>65</v>
      </c>
      <c r="Y461" s="10" t="s">
        <v>1079</v>
      </c>
      <c r="Z461" s="10" t="s">
        <v>1092</v>
      </c>
      <c r="AA461" s="10" t="s">
        <v>62</v>
      </c>
      <c r="AB461" s="10" t="s">
        <v>73</v>
      </c>
      <c r="AC461" s="13">
        <v>1</v>
      </c>
      <c r="AD461" s="13" t="e">
        <v>#DIV/0!</v>
      </c>
      <c r="AE461" s="13">
        <v>1</v>
      </c>
      <c r="AF461" s="13" t="e">
        <v>#DIV/0!</v>
      </c>
      <c r="AG461" s="13">
        <v>1</v>
      </c>
      <c r="AH461" s="10" t="s">
        <v>70</v>
      </c>
      <c r="AI461" s="10" t="e">
        <v>#VALUE!</v>
      </c>
      <c r="AJ46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61" s="11" t="s">
        <v>58</v>
      </c>
      <c r="AL461" s="10" t="s">
        <v>1093</v>
      </c>
    </row>
    <row r="462" spans="1:38" ht="409.5" x14ac:dyDescent="0.75">
      <c r="A462" s="7">
        <f t="shared" si="7"/>
        <v>456</v>
      </c>
      <c r="B462" s="19" t="s">
        <v>49</v>
      </c>
      <c r="C462" s="10" t="s">
        <v>1074</v>
      </c>
      <c r="D462" s="18" t="e">
        <v>#VALUE!</v>
      </c>
      <c r="E462" s="18" t="str">
        <f>+IF(OR(Tabla233[[#This Row],[Área/Dependencia]]="Subdirección de Sistemas Integrados",Tabla233[[#This Row],[Área/Dependencia]]="Subdirección de Recursos Tecnológicos"),"X","")</f>
        <v/>
      </c>
      <c r="F462" s="18" t="e">
        <f>+CONCATENATE(Tabla233[[#This Row],[Tipo de Proceso]],Tabla233[[#This Row],[Columna4]])</f>
        <v>#VALUE!</v>
      </c>
      <c r="G462" s="10" t="s">
        <v>1089</v>
      </c>
      <c r="H462" s="23" t="s">
        <v>1076</v>
      </c>
      <c r="I462" s="10" t="s">
        <v>53</v>
      </c>
      <c r="J462" s="10" t="s">
        <v>1106</v>
      </c>
      <c r="K462" s="10"/>
      <c r="L462" s="10"/>
      <c r="M462" s="10" t="s">
        <v>56</v>
      </c>
      <c r="N462" s="20" t="s">
        <v>1107</v>
      </c>
      <c r="O462" s="11" t="s">
        <v>65</v>
      </c>
      <c r="P462" s="10" t="s">
        <v>84</v>
      </c>
      <c r="Q462" s="10" t="s">
        <v>76</v>
      </c>
      <c r="R462" s="10" t="e">
        <v>#REF!</v>
      </c>
      <c r="S462" s="10" t="s">
        <v>61</v>
      </c>
      <c r="T462" s="10" t="s">
        <v>62</v>
      </c>
      <c r="U462" s="10" t="s">
        <v>77</v>
      </c>
      <c r="V462" s="11" t="s">
        <v>64</v>
      </c>
      <c r="W462" s="11" t="s">
        <v>65</v>
      </c>
      <c r="X462" s="11" t="s">
        <v>65</v>
      </c>
      <c r="Y462" s="10" t="s">
        <v>1079</v>
      </c>
      <c r="Z462" s="10" t="s">
        <v>1092</v>
      </c>
      <c r="AA462" s="10" t="s">
        <v>227</v>
      </c>
      <c r="AB462" s="10" t="s">
        <v>73</v>
      </c>
      <c r="AC462" s="13">
        <v>1</v>
      </c>
      <c r="AD462" s="13" t="e">
        <v>#DIV/0!</v>
      </c>
      <c r="AE462" s="13">
        <v>1</v>
      </c>
      <c r="AF462" s="13" t="e">
        <v>#DIV/0!</v>
      </c>
      <c r="AG462" s="13">
        <v>1</v>
      </c>
      <c r="AH462" s="10" t="s">
        <v>70</v>
      </c>
      <c r="AI462" s="10" t="e">
        <v>#VALUE!</v>
      </c>
      <c r="AJ46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62" s="11" t="s">
        <v>58</v>
      </c>
      <c r="AL462" s="10" t="s">
        <v>1093</v>
      </c>
    </row>
    <row r="463" spans="1:38" ht="409.5" x14ac:dyDescent="0.75">
      <c r="A463" s="7">
        <f t="shared" si="7"/>
        <v>457</v>
      </c>
      <c r="B463" s="19" t="s">
        <v>49</v>
      </c>
      <c r="C463" s="10" t="s">
        <v>1074</v>
      </c>
      <c r="D463" s="18" t="e">
        <v>#VALUE!</v>
      </c>
      <c r="E463" s="18" t="str">
        <f>+IF(OR(Tabla233[[#This Row],[Área/Dependencia]]="Subdirección de Sistemas Integrados",Tabla233[[#This Row],[Área/Dependencia]]="Subdirección de Recursos Tecnológicos"),"X","")</f>
        <v/>
      </c>
      <c r="F463" s="18" t="e">
        <f>+CONCATENATE(Tabla233[[#This Row],[Tipo de Proceso]],Tabla233[[#This Row],[Columna4]])</f>
        <v>#VALUE!</v>
      </c>
      <c r="G463" s="10" t="s">
        <v>1089</v>
      </c>
      <c r="H463" s="23" t="s">
        <v>1076</v>
      </c>
      <c r="I463" s="10" t="s">
        <v>53</v>
      </c>
      <c r="J463" s="10" t="s">
        <v>1108</v>
      </c>
      <c r="K463" s="10"/>
      <c r="L463" s="10"/>
      <c r="M463" s="10" t="s">
        <v>56</v>
      </c>
      <c r="N463" s="20" t="s">
        <v>1109</v>
      </c>
      <c r="O463" s="11" t="s">
        <v>65</v>
      </c>
      <c r="P463" s="10" t="s">
        <v>84</v>
      </c>
      <c r="Q463" s="10" t="s">
        <v>76</v>
      </c>
      <c r="R463" s="10" t="e">
        <v>#REF!</v>
      </c>
      <c r="S463" s="10" t="s">
        <v>61</v>
      </c>
      <c r="T463" s="10" t="s">
        <v>62</v>
      </c>
      <c r="U463" s="10" t="s">
        <v>77</v>
      </c>
      <c r="V463" s="11" t="s">
        <v>64</v>
      </c>
      <c r="W463" s="11" t="s">
        <v>65</v>
      </c>
      <c r="X463" s="11" t="s">
        <v>65</v>
      </c>
      <c r="Y463" s="10" t="s">
        <v>1079</v>
      </c>
      <c r="Z463" s="10" t="s">
        <v>1092</v>
      </c>
      <c r="AA463" s="10" t="s">
        <v>227</v>
      </c>
      <c r="AB463" s="10" t="s">
        <v>73</v>
      </c>
      <c r="AC463" s="13">
        <v>1</v>
      </c>
      <c r="AD463" s="13" t="e">
        <v>#DIV/0!</v>
      </c>
      <c r="AE463" s="13">
        <v>1</v>
      </c>
      <c r="AF463" s="13" t="e">
        <v>#DIV/0!</v>
      </c>
      <c r="AG463" s="13">
        <v>1</v>
      </c>
      <c r="AH463" s="10" t="s">
        <v>70</v>
      </c>
      <c r="AI463" s="10" t="e">
        <v>#VALUE!</v>
      </c>
      <c r="AJ46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63" s="11" t="s">
        <v>58</v>
      </c>
      <c r="AL463" s="10" t="s">
        <v>1093</v>
      </c>
    </row>
    <row r="464" spans="1:38" ht="409.5" x14ac:dyDescent="0.75">
      <c r="A464" s="7">
        <f t="shared" si="7"/>
        <v>458</v>
      </c>
      <c r="B464" s="19" t="s">
        <v>49</v>
      </c>
      <c r="C464" s="10" t="s">
        <v>1074</v>
      </c>
      <c r="D464" s="18" t="e">
        <v>#VALUE!</v>
      </c>
      <c r="E464" s="18" t="str">
        <f>+IF(OR(Tabla233[[#This Row],[Área/Dependencia]]="Subdirección de Sistemas Integrados",Tabla233[[#This Row],[Área/Dependencia]]="Subdirección de Recursos Tecnológicos"),"X","")</f>
        <v/>
      </c>
      <c r="F464" s="18" t="e">
        <f>+CONCATENATE(Tabla233[[#This Row],[Tipo de Proceso]],Tabla233[[#This Row],[Columna4]])</f>
        <v>#VALUE!</v>
      </c>
      <c r="G464" s="10" t="s">
        <v>1089</v>
      </c>
      <c r="H464" s="23" t="s">
        <v>1076</v>
      </c>
      <c r="I464" s="10" t="s">
        <v>53</v>
      </c>
      <c r="J464" s="10" t="s">
        <v>1110</v>
      </c>
      <c r="K464" s="10"/>
      <c r="L464" s="10"/>
      <c r="M464" s="10" t="s">
        <v>56</v>
      </c>
      <c r="N464" s="20" t="s">
        <v>1111</v>
      </c>
      <c r="O464" s="11" t="s">
        <v>65</v>
      </c>
      <c r="P464" s="10" t="s">
        <v>84</v>
      </c>
      <c r="Q464" s="10" t="s">
        <v>76</v>
      </c>
      <c r="R464" s="10" t="e">
        <v>#REF!</v>
      </c>
      <c r="S464" s="10" t="s">
        <v>61</v>
      </c>
      <c r="T464" s="10" t="s">
        <v>62</v>
      </c>
      <c r="U464" s="10" t="s">
        <v>77</v>
      </c>
      <c r="V464" s="11" t="s">
        <v>64</v>
      </c>
      <c r="W464" s="11" t="s">
        <v>65</v>
      </c>
      <c r="X464" s="11" t="s">
        <v>65</v>
      </c>
      <c r="Y464" s="10" t="s">
        <v>1079</v>
      </c>
      <c r="Z464" s="10" t="s">
        <v>1092</v>
      </c>
      <c r="AA464" s="10" t="s">
        <v>227</v>
      </c>
      <c r="AB464" s="10" t="s">
        <v>73</v>
      </c>
      <c r="AC464" s="13">
        <v>1</v>
      </c>
      <c r="AD464" s="13" t="e">
        <v>#DIV/0!</v>
      </c>
      <c r="AE464" s="13">
        <v>1</v>
      </c>
      <c r="AF464" s="13" t="e">
        <v>#DIV/0!</v>
      </c>
      <c r="AG464" s="13">
        <v>1</v>
      </c>
      <c r="AH464" s="10" t="s">
        <v>70</v>
      </c>
      <c r="AI464" s="10" t="e">
        <v>#VALUE!</v>
      </c>
      <c r="AJ46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64" s="11" t="s">
        <v>65</v>
      </c>
      <c r="AL464" s="10" t="s">
        <v>62</v>
      </c>
    </row>
    <row r="465" spans="1:38" ht="409.5" x14ac:dyDescent="0.75">
      <c r="A465" s="7">
        <f t="shared" si="7"/>
        <v>459</v>
      </c>
      <c r="B465" s="19" t="s">
        <v>49</v>
      </c>
      <c r="C465" s="10" t="s">
        <v>1074</v>
      </c>
      <c r="D465" s="18" t="e">
        <v>#VALUE!</v>
      </c>
      <c r="E465" s="18" t="str">
        <f>+IF(OR(Tabla233[[#This Row],[Área/Dependencia]]="Subdirección de Sistemas Integrados",Tabla233[[#This Row],[Área/Dependencia]]="Subdirección de Recursos Tecnológicos"),"X","")</f>
        <v/>
      </c>
      <c r="F465" s="18" t="e">
        <f>+CONCATENATE(Tabla233[[#This Row],[Tipo de Proceso]],Tabla233[[#This Row],[Columna4]])</f>
        <v>#VALUE!</v>
      </c>
      <c r="G465" s="10" t="s">
        <v>1089</v>
      </c>
      <c r="H465" s="23" t="s">
        <v>1076</v>
      </c>
      <c r="I465" s="10" t="s">
        <v>53</v>
      </c>
      <c r="J465" s="10" t="s">
        <v>1112</v>
      </c>
      <c r="K465" s="10"/>
      <c r="L465" s="10"/>
      <c r="M465" s="10" t="s">
        <v>55</v>
      </c>
      <c r="N465" s="20" t="s">
        <v>1113</v>
      </c>
      <c r="O465" s="11" t="s">
        <v>65</v>
      </c>
      <c r="P465" s="10" t="s">
        <v>84</v>
      </c>
      <c r="Q465" s="10" t="s">
        <v>60</v>
      </c>
      <c r="R465" s="10" t="e">
        <v>#REF!</v>
      </c>
      <c r="S465" s="10" t="s">
        <v>61</v>
      </c>
      <c r="T465" s="10" t="s">
        <v>62</v>
      </c>
      <c r="U465" s="10" t="s">
        <v>77</v>
      </c>
      <c r="V465" s="11" t="s">
        <v>64</v>
      </c>
      <c r="W465" s="11" t="s">
        <v>65</v>
      </c>
      <c r="X465" s="11" t="s">
        <v>65</v>
      </c>
      <c r="Y465" s="10" t="s">
        <v>1079</v>
      </c>
      <c r="Z465" s="10" t="s">
        <v>1092</v>
      </c>
      <c r="AA465" s="10" t="s">
        <v>62</v>
      </c>
      <c r="AB465" s="10" t="s">
        <v>73</v>
      </c>
      <c r="AC465" s="13">
        <v>1</v>
      </c>
      <c r="AD465" s="13" t="e">
        <v>#DIV/0!</v>
      </c>
      <c r="AE465" s="13">
        <v>1</v>
      </c>
      <c r="AF465" s="13" t="e">
        <v>#DIV/0!</v>
      </c>
      <c r="AG465" s="13">
        <v>1</v>
      </c>
      <c r="AH465" s="10" t="s">
        <v>70</v>
      </c>
      <c r="AI465" s="10" t="e">
        <v>#VALUE!</v>
      </c>
      <c r="AJ46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65" s="11" t="s">
        <v>58</v>
      </c>
      <c r="AL465" s="10" t="s">
        <v>1093</v>
      </c>
    </row>
    <row r="466" spans="1:38" ht="409.5" x14ac:dyDescent="0.75">
      <c r="A466" s="7">
        <f t="shared" si="7"/>
        <v>460</v>
      </c>
      <c r="B466" s="19" t="s">
        <v>49</v>
      </c>
      <c r="C466" s="10" t="s">
        <v>1074</v>
      </c>
      <c r="D466" s="18" t="e">
        <v>#VALUE!</v>
      </c>
      <c r="E466" s="18" t="str">
        <f>+IF(OR(Tabla233[[#This Row],[Área/Dependencia]]="Subdirección de Sistemas Integrados",Tabla233[[#This Row],[Área/Dependencia]]="Subdirección de Recursos Tecnológicos"),"X","")</f>
        <v/>
      </c>
      <c r="F466" s="18" t="e">
        <f>+CONCATENATE(Tabla233[[#This Row],[Tipo de Proceso]],Tabla233[[#This Row],[Columna4]])</f>
        <v>#VALUE!</v>
      </c>
      <c r="G466" s="10" t="s">
        <v>1089</v>
      </c>
      <c r="H466" s="23" t="s">
        <v>1076</v>
      </c>
      <c r="I466" s="10" t="s">
        <v>53</v>
      </c>
      <c r="J466" s="10" t="s">
        <v>1114</v>
      </c>
      <c r="K466" s="10"/>
      <c r="L466" s="10"/>
      <c r="M466" s="10" t="s">
        <v>56</v>
      </c>
      <c r="N466" s="20" t="s">
        <v>1115</v>
      </c>
      <c r="O466" s="11" t="s">
        <v>65</v>
      </c>
      <c r="P466" s="10" t="s">
        <v>84</v>
      </c>
      <c r="Q466" s="10" t="s">
        <v>60</v>
      </c>
      <c r="R466" s="10" t="e">
        <v>#REF!</v>
      </c>
      <c r="S466" s="10" t="s">
        <v>61</v>
      </c>
      <c r="T466" s="10" t="s">
        <v>62</v>
      </c>
      <c r="U466" s="10" t="s">
        <v>77</v>
      </c>
      <c r="V466" s="11" t="s">
        <v>64</v>
      </c>
      <c r="W466" s="11" t="s">
        <v>65</v>
      </c>
      <c r="X466" s="11" t="s">
        <v>65</v>
      </c>
      <c r="Y466" s="10" t="s">
        <v>1079</v>
      </c>
      <c r="Z466" s="10" t="s">
        <v>1092</v>
      </c>
      <c r="AA466" s="10" t="s">
        <v>227</v>
      </c>
      <c r="AB466" s="10" t="s">
        <v>73</v>
      </c>
      <c r="AC466" s="13">
        <v>1</v>
      </c>
      <c r="AD466" s="13" t="e">
        <v>#DIV/0!</v>
      </c>
      <c r="AE466" s="13">
        <v>1</v>
      </c>
      <c r="AF466" s="13" t="e">
        <v>#DIV/0!</v>
      </c>
      <c r="AG466" s="13">
        <v>1</v>
      </c>
      <c r="AH466" s="10" t="s">
        <v>70</v>
      </c>
      <c r="AI466" s="10" t="e">
        <v>#VALUE!</v>
      </c>
      <c r="AJ46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66" s="11" t="s">
        <v>65</v>
      </c>
      <c r="AL466" s="10" t="s">
        <v>62</v>
      </c>
    </row>
    <row r="467" spans="1:38" ht="409.5" x14ac:dyDescent="0.75">
      <c r="A467" s="7">
        <f t="shared" si="7"/>
        <v>461</v>
      </c>
      <c r="B467" s="19" t="s">
        <v>49</v>
      </c>
      <c r="C467" s="10" t="s">
        <v>1074</v>
      </c>
      <c r="D467" s="18" t="e">
        <v>#VALUE!</v>
      </c>
      <c r="E467" s="18" t="str">
        <f>+IF(OR(Tabla233[[#This Row],[Área/Dependencia]]="Subdirección de Sistemas Integrados",Tabla233[[#This Row],[Área/Dependencia]]="Subdirección de Recursos Tecnológicos"),"X","")</f>
        <v/>
      </c>
      <c r="F467" s="18" t="e">
        <f>+CONCATENATE(Tabla233[[#This Row],[Tipo de Proceso]],Tabla233[[#This Row],[Columna4]])</f>
        <v>#VALUE!</v>
      </c>
      <c r="G467" s="10" t="s">
        <v>1089</v>
      </c>
      <c r="H467" s="23" t="s">
        <v>1076</v>
      </c>
      <c r="I467" s="10" t="s">
        <v>53</v>
      </c>
      <c r="J467" s="10" t="s">
        <v>1116</v>
      </c>
      <c r="K467" s="10"/>
      <c r="L467" s="10"/>
      <c r="M467" s="10" t="s">
        <v>55</v>
      </c>
      <c r="N467" s="20" t="s">
        <v>1117</v>
      </c>
      <c r="O467" s="11" t="s">
        <v>65</v>
      </c>
      <c r="P467" s="10" t="s">
        <v>84</v>
      </c>
      <c r="Q467" s="10" t="s">
        <v>76</v>
      </c>
      <c r="R467" s="10" t="e">
        <v>#REF!</v>
      </c>
      <c r="S467" s="10" t="s">
        <v>61</v>
      </c>
      <c r="T467" s="10" t="s">
        <v>62</v>
      </c>
      <c r="U467" s="10" t="s">
        <v>77</v>
      </c>
      <c r="V467" s="11" t="s">
        <v>64</v>
      </c>
      <c r="W467" s="11" t="s">
        <v>65</v>
      </c>
      <c r="X467" s="11" t="s">
        <v>65</v>
      </c>
      <c r="Y467" s="10" t="s">
        <v>1079</v>
      </c>
      <c r="Z467" s="10" t="s">
        <v>1092</v>
      </c>
      <c r="AA467" s="10" t="s">
        <v>62</v>
      </c>
      <c r="AB467" s="10" t="s">
        <v>73</v>
      </c>
      <c r="AC467" s="13">
        <v>1</v>
      </c>
      <c r="AD467" s="13" t="e">
        <v>#DIV/0!</v>
      </c>
      <c r="AE467" s="13">
        <v>1</v>
      </c>
      <c r="AF467" s="13" t="e">
        <v>#DIV/0!</v>
      </c>
      <c r="AG467" s="13">
        <v>1</v>
      </c>
      <c r="AH467" s="10" t="s">
        <v>70</v>
      </c>
      <c r="AI467" s="10" t="e">
        <v>#VALUE!</v>
      </c>
      <c r="AJ46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67" s="11" t="s">
        <v>65</v>
      </c>
      <c r="AL467" s="10" t="s">
        <v>62</v>
      </c>
    </row>
    <row r="468" spans="1:38" ht="409.5" x14ac:dyDescent="0.75">
      <c r="A468" s="7">
        <f t="shared" si="7"/>
        <v>462</v>
      </c>
      <c r="B468" s="19" t="s">
        <v>49</v>
      </c>
      <c r="C468" s="10" t="s">
        <v>1074</v>
      </c>
      <c r="D468" s="18" t="e">
        <v>#VALUE!</v>
      </c>
      <c r="E468" s="18" t="str">
        <f>+IF(OR(Tabla233[[#This Row],[Área/Dependencia]]="Subdirección de Sistemas Integrados",Tabla233[[#This Row],[Área/Dependencia]]="Subdirección de Recursos Tecnológicos"),"X","")</f>
        <v/>
      </c>
      <c r="F468" s="18" t="e">
        <f>+CONCATENATE(Tabla233[[#This Row],[Tipo de Proceso]],Tabla233[[#This Row],[Columna4]])</f>
        <v>#VALUE!</v>
      </c>
      <c r="G468" s="10" t="s">
        <v>1089</v>
      </c>
      <c r="H468" s="23" t="s">
        <v>1076</v>
      </c>
      <c r="I468" s="10" t="s">
        <v>53</v>
      </c>
      <c r="J468" s="10" t="s">
        <v>1118</v>
      </c>
      <c r="K468" s="10"/>
      <c r="L468" s="10"/>
      <c r="M468" s="10" t="s">
        <v>55</v>
      </c>
      <c r="N468" s="20" t="s">
        <v>1119</v>
      </c>
      <c r="O468" s="11" t="s">
        <v>65</v>
      </c>
      <c r="P468" s="10" t="s">
        <v>84</v>
      </c>
      <c r="Q468" s="10" t="s">
        <v>76</v>
      </c>
      <c r="R468" s="10" t="e">
        <v>#REF!</v>
      </c>
      <c r="S468" s="10" t="s">
        <v>61</v>
      </c>
      <c r="T468" s="10" t="s">
        <v>62</v>
      </c>
      <c r="U468" s="10" t="s">
        <v>77</v>
      </c>
      <c r="V468" s="11" t="s">
        <v>64</v>
      </c>
      <c r="W468" s="11" t="s">
        <v>65</v>
      </c>
      <c r="X468" s="11" t="s">
        <v>65</v>
      </c>
      <c r="Y468" s="10" t="s">
        <v>1079</v>
      </c>
      <c r="Z468" s="10" t="s">
        <v>1092</v>
      </c>
      <c r="AA468" s="10" t="s">
        <v>62</v>
      </c>
      <c r="AB468" s="10" t="s">
        <v>73</v>
      </c>
      <c r="AC468" s="13">
        <v>1</v>
      </c>
      <c r="AD468" s="13" t="e">
        <v>#DIV/0!</v>
      </c>
      <c r="AE468" s="13">
        <v>1</v>
      </c>
      <c r="AF468" s="13" t="e">
        <v>#DIV/0!</v>
      </c>
      <c r="AG468" s="13">
        <v>1</v>
      </c>
      <c r="AH468" s="10" t="s">
        <v>70</v>
      </c>
      <c r="AI468" s="10" t="e">
        <v>#VALUE!</v>
      </c>
      <c r="AJ46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68" s="11" t="s">
        <v>65</v>
      </c>
      <c r="AL468" s="10" t="s">
        <v>62</v>
      </c>
    </row>
    <row r="469" spans="1:38" ht="409.5" x14ac:dyDescent="0.75">
      <c r="A469" s="7">
        <f t="shared" si="7"/>
        <v>463</v>
      </c>
      <c r="B469" s="19" t="s">
        <v>49</v>
      </c>
      <c r="C469" s="10" t="s">
        <v>1074</v>
      </c>
      <c r="D469" s="18" t="e">
        <v>#VALUE!</v>
      </c>
      <c r="E469" s="18" t="str">
        <f>+IF(OR(Tabla233[[#This Row],[Área/Dependencia]]="Subdirección de Sistemas Integrados",Tabla233[[#This Row],[Área/Dependencia]]="Subdirección de Recursos Tecnológicos"),"X","")</f>
        <v/>
      </c>
      <c r="F469" s="18" t="e">
        <f>+CONCATENATE(Tabla233[[#This Row],[Tipo de Proceso]],Tabla233[[#This Row],[Columna4]])</f>
        <v>#VALUE!</v>
      </c>
      <c r="G469" s="10" t="s">
        <v>1089</v>
      </c>
      <c r="H469" s="23" t="s">
        <v>1076</v>
      </c>
      <c r="I469" s="10" t="s">
        <v>53</v>
      </c>
      <c r="J469" s="10" t="s">
        <v>1120</v>
      </c>
      <c r="K469" s="10"/>
      <c r="L469" s="10"/>
      <c r="M469" s="10" t="s">
        <v>55</v>
      </c>
      <c r="N469" s="20" t="s">
        <v>1121</v>
      </c>
      <c r="O469" s="11" t="s">
        <v>65</v>
      </c>
      <c r="P469" s="10" t="s">
        <v>84</v>
      </c>
      <c r="Q469" s="10" t="s">
        <v>76</v>
      </c>
      <c r="R469" s="10" t="e">
        <v>#REF!</v>
      </c>
      <c r="S469" s="10" t="s">
        <v>61</v>
      </c>
      <c r="T469" s="10" t="s">
        <v>62</v>
      </c>
      <c r="U469" s="10" t="s">
        <v>77</v>
      </c>
      <c r="V469" s="11" t="s">
        <v>64</v>
      </c>
      <c r="W469" s="11" t="s">
        <v>65</v>
      </c>
      <c r="X469" s="11" t="s">
        <v>65</v>
      </c>
      <c r="Y469" s="10" t="s">
        <v>1079</v>
      </c>
      <c r="Z469" s="10" t="s">
        <v>1092</v>
      </c>
      <c r="AA469" s="10" t="s">
        <v>62</v>
      </c>
      <c r="AB469" s="10" t="s">
        <v>73</v>
      </c>
      <c r="AC469" s="13">
        <v>1</v>
      </c>
      <c r="AD469" s="13" t="e">
        <v>#DIV/0!</v>
      </c>
      <c r="AE469" s="13">
        <v>1</v>
      </c>
      <c r="AF469" s="13" t="e">
        <v>#DIV/0!</v>
      </c>
      <c r="AG469" s="13">
        <v>1</v>
      </c>
      <c r="AH469" s="10" t="s">
        <v>70</v>
      </c>
      <c r="AI469" s="10" t="e">
        <v>#VALUE!</v>
      </c>
      <c r="AJ46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69" s="11" t="s">
        <v>65</v>
      </c>
      <c r="AL469" s="10" t="s">
        <v>62</v>
      </c>
    </row>
    <row r="470" spans="1:38" ht="409.5" x14ac:dyDescent="0.75">
      <c r="A470" s="7">
        <f t="shared" si="7"/>
        <v>464</v>
      </c>
      <c r="B470" s="19" t="s">
        <v>49</v>
      </c>
      <c r="C470" s="10" t="s">
        <v>1074</v>
      </c>
      <c r="D470" s="18" t="e">
        <v>#VALUE!</v>
      </c>
      <c r="E470" s="18" t="str">
        <f>+IF(OR(Tabla233[[#This Row],[Área/Dependencia]]="Subdirección de Sistemas Integrados",Tabla233[[#This Row],[Área/Dependencia]]="Subdirección de Recursos Tecnológicos"),"X","")</f>
        <v/>
      </c>
      <c r="F470" s="18" t="e">
        <f>+CONCATENATE(Tabla233[[#This Row],[Tipo de Proceso]],Tabla233[[#This Row],[Columna4]])</f>
        <v>#VALUE!</v>
      </c>
      <c r="G470" s="10" t="s">
        <v>1089</v>
      </c>
      <c r="H470" s="23" t="s">
        <v>1076</v>
      </c>
      <c r="I470" s="10" t="s">
        <v>53</v>
      </c>
      <c r="J470" s="10" t="s">
        <v>1122</v>
      </c>
      <c r="K470" s="10"/>
      <c r="L470" s="10"/>
      <c r="M470" s="10" t="s">
        <v>55</v>
      </c>
      <c r="N470" s="20" t="s">
        <v>1123</v>
      </c>
      <c r="O470" s="11" t="s">
        <v>65</v>
      </c>
      <c r="P470" s="10" t="s">
        <v>84</v>
      </c>
      <c r="Q470" s="10" t="s">
        <v>76</v>
      </c>
      <c r="R470" s="10" t="e">
        <v>#REF!</v>
      </c>
      <c r="S470" s="10" t="s">
        <v>61</v>
      </c>
      <c r="T470" s="10" t="s">
        <v>62</v>
      </c>
      <c r="U470" s="10" t="s">
        <v>77</v>
      </c>
      <c r="V470" s="11" t="s">
        <v>64</v>
      </c>
      <c r="W470" s="11" t="s">
        <v>65</v>
      </c>
      <c r="X470" s="11" t="s">
        <v>65</v>
      </c>
      <c r="Y470" s="10" t="s">
        <v>1079</v>
      </c>
      <c r="Z470" s="10" t="s">
        <v>1092</v>
      </c>
      <c r="AA470" s="10" t="s">
        <v>62</v>
      </c>
      <c r="AB470" s="10" t="s">
        <v>73</v>
      </c>
      <c r="AC470" s="13">
        <v>1</v>
      </c>
      <c r="AD470" s="13" t="e">
        <v>#DIV/0!</v>
      </c>
      <c r="AE470" s="13">
        <v>1</v>
      </c>
      <c r="AF470" s="13" t="e">
        <v>#DIV/0!</v>
      </c>
      <c r="AG470" s="13">
        <v>1</v>
      </c>
      <c r="AH470" s="10" t="s">
        <v>70</v>
      </c>
      <c r="AI470" s="10" t="e">
        <v>#VALUE!</v>
      </c>
      <c r="AJ47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70" s="11" t="s">
        <v>65</v>
      </c>
      <c r="AL470" s="10" t="s">
        <v>62</v>
      </c>
    </row>
    <row r="471" spans="1:38" ht="409.5" x14ac:dyDescent="0.75">
      <c r="A471" s="7">
        <f t="shared" si="7"/>
        <v>465</v>
      </c>
      <c r="B471" s="19" t="s">
        <v>49</v>
      </c>
      <c r="C471" s="10" t="s">
        <v>1074</v>
      </c>
      <c r="D471" s="18" t="e">
        <v>#VALUE!</v>
      </c>
      <c r="E471" s="18" t="str">
        <f>+IF(OR(Tabla233[[#This Row],[Área/Dependencia]]="Subdirección de Sistemas Integrados",Tabla233[[#This Row],[Área/Dependencia]]="Subdirección de Recursos Tecnológicos"),"X","")</f>
        <v/>
      </c>
      <c r="F471" s="18" t="e">
        <f>+CONCATENATE(Tabla233[[#This Row],[Tipo de Proceso]],Tabla233[[#This Row],[Columna4]])</f>
        <v>#VALUE!</v>
      </c>
      <c r="G471" s="10" t="s">
        <v>1089</v>
      </c>
      <c r="H471" s="23" t="s">
        <v>1076</v>
      </c>
      <c r="I471" s="10" t="s">
        <v>53</v>
      </c>
      <c r="J471" s="10" t="s">
        <v>1124</v>
      </c>
      <c r="K471" s="10"/>
      <c r="L471" s="10"/>
      <c r="M471" s="10" t="s">
        <v>56</v>
      </c>
      <c r="N471" s="20" t="s">
        <v>1125</v>
      </c>
      <c r="O471" s="11" t="s">
        <v>65</v>
      </c>
      <c r="P471" s="10" t="s">
        <v>84</v>
      </c>
      <c r="Q471" s="10" t="s">
        <v>76</v>
      </c>
      <c r="R471" s="10" t="e">
        <v>#REF!</v>
      </c>
      <c r="S471" s="10" t="s">
        <v>61</v>
      </c>
      <c r="T471" s="10" t="s">
        <v>62</v>
      </c>
      <c r="U471" s="10" t="s">
        <v>77</v>
      </c>
      <c r="V471" s="11" t="s">
        <v>64</v>
      </c>
      <c r="W471" s="11" t="s">
        <v>65</v>
      </c>
      <c r="X471" s="11" t="s">
        <v>65</v>
      </c>
      <c r="Y471" s="10" t="s">
        <v>1079</v>
      </c>
      <c r="Z471" s="10" t="s">
        <v>1092</v>
      </c>
      <c r="AA471" s="10" t="s">
        <v>227</v>
      </c>
      <c r="AB471" s="10" t="s">
        <v>73</v>
      </c>
      <c r="AC471" s="13">
        <v>1</v>
      </c>
      <c r="AD471" s="13" t="e">
        <v>#DIV/0!</v>
      </c>
      <c r="AE471" s="13">
        <v>1</v>
      </c>
      <c r="AF471" s="13" t="e">
        <v>#DIV/0!</v>
      </c>
      <c r="AG471" s="13">
        <v>1</v>
      </c>
      <c r="AH471" s="10" t="s">
        <v>70</v>
      </c>
      <c r="AI471" s="10" t="e">
        <v>#VALUE!</v>
      </c>
      <c r="AJ47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71" s="11" t="s">
        <v>65</v>
      </c>
      <c r="AL471" s="10" t="s">
        <v>62</v>
      </c>
    </row>
    <row r="472" spans="1:38" ht="409.5" x14ac:dyDescent="0.75">
      <c r="A472" s="7">
        <f t="shared" si="7"/>
        <v>466</v>
      </c>
      <c r="B472" s="19" t="s">
        <v>49</v>
      </c>
      <c r="C472" s="10" t="s">
        <v>1074</v>
      </c>
      <c r="D472" s="18" t="e">
        <v>#VALUE!</v>
      </c>
      <c r="E472" s="18" t="str">
        <f>+IF(OR(Tabla233[[#This Row],[Área/Dependencia]]="Subdirección de Sistemas Integrados",Tabla233[[#This Row],[Área/Dependencia]]="Subdirección de Recursos Tecnológicos"),"X","")</f>
        <v/>
      </c>
      <c r="F472" s="18" t="e">
        <f>+CONCATENATE(Tabla233[[#This Row],[Tipo de Proceso]],Tabla233[[#This Row],[Columna4]])</f>
        <v>#VALUE!</v>
      </c>
      <c r="G472" s="10" t="s">
        <v>1089</v>
      </c>
      <c r="H472" s="23" t="s">
        <v>1076</v>
      </c>
      <c r="I472" s="10" t="s">
        <v>53</v>
      </c>
      <c r="J472" s="10" t="s">
        <v>1126</v>
      </c>
      <c r="K472" s="10"/>
      <c r="L472" s="10"/>
      <c r="M472" s="10" t="s">
        <v>55</v>
      </c>
      <c r="N472" s="20" t="s">
        <v>1127</v>
      </c>
      <c r="O472" s="11" t="s">
        <v>65</v>
      </c>
      <c r="P472" s="10" t="s">
        <v>84</v>
      </c>
      <c r="Q472" s="10" t="s">
        <v>76</v>
      </c>
      <c r="R472" s="10" t="e">
        <v>#REF!</v>
      </c>
      <c r="S472" s="10" t="s">
        <v>61</v>
      </c>
      <c r="T472" s="10" t="s">
        <v>62</v>
      </c>
      <c r="U472" s="10" t="s">
        <v>77</v>
      </c>
      <c r="V472" s="11" t="s">
        <v>64</v>
      </c>
      <c r="W472" s="11" t="s">
        <v>65</v>
      </c>
      <c r="X472" s="11" t="s">
        <v>65</v>
      </c>
      <c r="Y472" s="10" t="s">
        <v>1079</v>
      </c>
      <c r="Z472" s="10" t="s">
        <v>1092</v>
      </c>
      <c r="AA472" s="10" t="s">
        <v>62</v>
      </c>
      <c r="AB472" s="10" t="s">
        <v>73</v>
      </c>
      <c r="AC472" s="13">
        <v>1</v>
      </c>
      <c r="AD472" s="13" t="e">
        <v>#DIV/0!</v>
      </c>
      <c r="AE472" s="13">
        <v>1</v>
      </c>
      <c r="AF472" s="13" t="e">
        <v>#DIV/0!</v>
      </c>
      <c r="AG472" s="13">
        <v>1</v>
      </c>
      <c r="AH472" s="10" t="s">
        <v>70</v>
      </c>
      <c r="AI472" s="10" t="e">
        <v>#VALUE!</v>
      </c>
      <c r="AJ47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72" s="11" t="s">
        <v>65</v>
      </c>
      <c r="AL472" s="10" t="s">
        <v>62</v>
      </c>
    </row>
    <row r="473" spans="1:38" ht="409.5" x14ac:dyDescent="0.75">
      <c r="A473" s="7">
        <f t="shared" si="7"/>
        <v>467</v>
      </c>
      <c r="B473" s="19" t="s">
        <v>49</v>
      </c>
      <c r="C473" s="10" t="s">
        <v>1074</v>
      </c>
      <c r="D473" s="18" t="e">
        <v>#VALUE!</v>
      </c>
      <c r="E473" s="18" t="str">
        <f>+IF(OR(Tabla233[[#This Row],[Área/Dependencia]]="Subdirección de Sistemas Integrados",Tabla233[[#This Row],[Área/Dependencia]]="Subdirección de Recursos Tecnológicos"),"X","")</f>
        <v/>
      </c>
      <c r="F473" s="18" t="e">
        <f>+CONCATENATE(Tabla233[[#This Row],[Tipo de Proceso]],Tabla233[[#This Row],[Columna4]])</f>
        <v>#VALUE!</v>
      </c>
      <c r="G473" s="10" t="s">
        <v>1089</v>
      </c>
      <c r="H473" s="23" t="s">
        <v>1128</v>
      </c>
      <c r="I473" s="10" t="s">
        <v>53</v>
      </c>
      <c r="J473" s="10" t="s">
        <v>1129</v>
      </c>
      <c r="K473" s="10"/>
      <c r="L473" s="10"/>
      <c r="M473" s="10" t="s">
        <v>55</v>
      </c>
      <c r="N473" s="20" t="s">
        <v>1130</v>
      </c>
      <c r="O473" s="11" t="s">
        <v>65</v>
      </c>
      <c r="P473" s="10" t="s">
        <v>84</v>
      </c>
      <c r="Q473" s="10" t="s">
        <v>76</v>
      </c>
      <c r="R473" s="10" t="e">
        <v>#REF!</v>
      </c>
      <c r="S473" s="10" t="s">
        <v>61</v>
      </c>
      <c r="T473" s="10" t="s">
        <v>62</v>
      </c>
      <c r="U473" s="10" t="s">
        <v>77</v>
      </c>
      <c r="V473" s="11" t="s">
        <v>64</v>
      </c>
      <c r="W473" s="11" t="s">
        <v>65</v>
      </c>
      <c r="X473" s="11" t="s">
        <v>65</v>
      </c>
      <c r="Y473" s="10" t="s">
        <v>1079</v>
      </c>
      <c r="Z473" s="10" t="s">
        <v>1092</v>
      </c>
      <c r="AA473" s="10" t="s">
        <v>62</v>
      </c>
      <c r="AB473" s="10" t="s">
        <v>73</v>
      </c>
      <c r="AC473" s="13">
        <v>1</v>
      </c>
      <c r="AD473" s="13" t="e">
        <v>#DIV/0!</v>
      </c>
      <c r="AE473" s="13">
        <v>1</v>
      </c>
      <c r="AF473" s="13" t="e">
        <v>#DIV/0!</v>
      </c>
      <c r="AG473" s="13">
        <v>1</v>
      </c>
      <c r="AH473" s="10" t="s">
        <v>70</v>
      </c>
      <c r="AI473" s="10" t="e">
        <v>#VALUE!</v>
      </c>
      <c r="AJ47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73" s="11" t="s">
        <v>65</v>
      </c>
      <c r="AL473" s="10" t="s">
        <v>62</v>
      </c>
    </row>
    <row r="474" spans="1:38" ht="409.5" x14ac:dyDescent="0.75">
      <c r="A474" s="7">
        <f t="shared" si="7"/>
        <v>468</v>
      </c>
      <c r="B474" s="19" t="s">
        <v>49</v>
      </c>
      <c r="C474" s="10" t="s">
        <v>1074</v>
      </c>
      <c r="D474" s="18" t="e">
        <v>#VALUE!</v>
      </c>
      <c r="E474" s="18" t="str">
        <f>+IF(OR(Tabla233[[#This Row],[Área/Dependencia]]="Subdirección de Sistemas Integrados",Tabla233[[#This Row],[Área/Dependencia]]="Subdirección de Recursos Tecnológicos"),"X","")</f>
        <v/>
      </c>
      <c r="F474" s="18" t="e">
        <f>+CONCATENATE(Tabla233[[#This Row],[Tipo de Proceso]],Tabla233[[#This Row],[Columna4]])</f>
        <v>#VALUE!</v>
      </c>
      <c r="G474" s="10" t="s">
        <v>1089</v>
      </c>
      <c r="H474" s="23" t="s">
        <v>1128</v>
      </c>
      <c r="I474" s="10" t="s">
        <v>53</v>
      </c>
      <c r="J474" s="10" t="s">
        <v>1131</v>
      </c>
      <c r="K474" s="10"/>
      <c r="L474" s="10"/>
      <c r="M474" s="10" t="s">
        <v>55</v>
      </c>
      <c r="N474" s="20" t="s">
        <v>1132</v>
      </c>
      <c r="O474" s="11" t="s">
        <v>65</v>
      </c>
      <c r="P474" s="10" t="s">
        <v>84</v>
      </c>
      <c r="Q474" s="10" t="s">
        <v>76</v>
      </c>
      <c r="R474" s="10" t="e">
        <v>#REF!</v>
      </c>
      <c r="S474" s="10" t="s">
        <v>61</v>
      </c>
      <c r="T474" s="10" t="s">
        <v>62</v>
      </c>
      <c r="U474" s="10" t="s">
        <v>63</v>
      </c>
      <c r="V474" s="11" t="s">
        <v>64</v>
      </c>
      <c r="W474" s="11" t="s">
        <v>65</v>
      </c>
      <c r="X474" s="11" t="s">
        <v>65</v>
      </c>
      <c r="Y474" s="10" t="s">
        <v>1079</v>
      </c>
      <c r="Z474" s="10" t="s">
        <v>1092</v>
      </c>
      <c r="AA474" s="10" t="s">
        <v>62</v>
      </c>
      <c r="AB474" s="10" t="s">
        <v>73</v>
      </c>
      <c r="AC474" s="13">
        <v>1</v>
      </c>
      <c r="AD474" s="13" t="e">
        <v>#DIV/0!</v>
      </c>
      <c r="AE474" s="13">
        <v>1</v>
      </c>
      <c r="AF474" s="13" t="e">
        <v>#DIV/0!</v>
      </c>
      <c r="AG474" s="13">
        <v>2</v>
      </c>
      <c r="AH474" s="10" t="s">
        <v>70</v>
      </c>
      <c r="AI474" s="10" t="e">
        <v>#VALUE!</v>
      </c>
      <c r="AJ47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74" s="11" t="s">
        <v>65</v>
      </c>
      <c r="AL474" s="10" t="s">
        <v>62</v>
      </c>
    </row>
    <row r="475" spans="1:38" ht="409.5" x14ac:dyDescent="0.75">
      <c r="A475" s="7">
        <f t="shared" si="7"/>
        <v>469</v>
      </c>
      <c r="B475" s="19" t="s">
        <v>49</v>
      </c>
      <c r="C475" s="10" t="s">
        <v>1074</v>
      </c>
      <c r="D475" s="18" t="e">
        <v>#VALUE!</v>
      </c>
      <c r="E475" s="18" t="str">
        <f>+IF(OR(Tabla233[[#This Row],[Área/Dependencia]]="Subdirección de Sistemas Integrados",Tabla233[[#This Row],[Área/Dependencia]]="Subdirección de Recursos Tecnológicos"),"X","")</f>
        <v/>
      </c>
      <c r="F475" s="18" t="e">
        <f>+CONCATENATE(Tabla233[[#This Row],[Tipo de Proceso]],Tabla233[[#This Row],[Columna4]])</f>
        <v>#VALUE!</v>
      </c>
      <c r="G475" s="10" t="s">
        <v>1089</v>
      </c>
      <c r="H475" s="23" t="s">
        <v>1128</v>
      </c>
      <c r="I475" s="10" t="s">
        <v>53</v>
      </c>
      <c r="J475" s="10" t="s">
        <v>1133</v>
      </c>
      <c r="K475" s="10"/>
      <c r="L475" s="10"/>
      <c r="M475" s="10" t="s">
        <v>55</v>
      </c>
      <c r="N475" s="20" t="s">
        <v>1134</v>
      </c>
      <c r="O475" s="11" t="s">
        <v>65</v>
      </c>
      <c r="P475" s="10" t="s">
        <v>84</v>
      </c>
      <c r="Q475" s="10" t="s">
        <v>76</v>
      </c>
      <c r="R475" s="10" t="e">
        <v>#REF!</v>
      </c>
      <c r="S475" s="10" t="s">
        <v>61</v>
      </c>
      <c r="T475" s="10" t="s">
        <v>62</v>
      </c>
      <c r="U475" s="10" t="s">
        <v>63</v>
      </c>
      <c r="V475" s="11" t="s">
        <v>64</v>
      </c>
      <c r="W475" s="11" t="s">
        <v>65</v>
      </c>
      <c r="X475" s="11" t="s">
        <v>65</v>
      </c>
      <c r="Y475" s="10" t="s">
        <v>1079</v>
      </c>
      <c r="Z475" s="10" t="s">
        <v>1092</v>
      </c>
      <c r="AA475" s="10" t="s">
        <v>62</v>
      </c>
      <c r="AB475" s="10" t="s">
        <v>73</v>
      </c>
      <c r="AC475" s="13">
        <v>1</v>
      </c>
      <c r="AD475" s="13" t="e">
        <v>#DIV/0!</v>
      </c>
      <c r="AE475" s="13">
        <v>1</v>
      </c>
      <c r="AF475" s="13" t="e">
        <v>#DIV/0!</v>
      </c>
      <c r="AG475" s="13">
        <v>2</v>
      </c>
      <c r="AH475" s="10" t="s">
        <v>70</v>
      </c>
      <c r="AI475" s="10" t="e">
        <v>#VALUE!</v>
      </c>
      <c r="AJ47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75" s="11" t="s">
        <v>65</v>
      </c>
      <c r="AL475" s="10" t="s">
        <v>62</v>
      </c>
    </row>
    <row r="476" spans="1:38" ht="409.5" x14ac:dyDescent="0.75">
      <c r="A476" s="7">
        <f t="shared" si="7"/>
        <v>470</v>
      </c>
      <c r="B476" s="19" t="s">
        <v>49</v>
      </c>
      <c r="C476" s="10" t="s">
        <v>1074</v>
      </c>
      <c r="D476" s="18" t="e">
        <v>#VALUE!</v>
      </c>
      <c r="E476" s="18" t="str">
        <f>+IF(OR(Tabla233[[#This Row],[Área/Dependencia]]="Subdirección de Sistemas Integrados",Tabla233[[#This Row],[Área/Dependencia]]="Subdirección de Recursos Tecnológicos"),"X","")</f>
        <v/>
      </c>
      <c r="F476" s="18" t="e">
        <f>+CONCATENATE(Tabla233[[#This Row],[Tipo de Proceso]],Tabla233[[#This Row],[Columna4]])</f>
        <v>#VALUE!</v>
      </c>
      <c r="G476" s="10" t="s">
        <v>1089</v>
      </c>
      <c r="H476" s="23" t="s">
        <v>1135</v>
      </c>
      <c r="I476" s="10" t="s">
        <v>53</v>
      </c>
      <c r="J476" s="10" t="s">
        <v>1136</v>
      </c>
      <c r="K476" s="10"/>
      <c r="L476" s="10"/>
      <c r="M476" s="10" t="s">
        <v>55</v>
      </c>
      <c r="N476" s="20" t="s">
        <v>1137</v>
      </c>
      <c r="O476" s="11" t="s">
        <v>65</v>
      </c>
      <c r="P476" s="10" t="s">
        <v>84</v>
      </c>
      <c r="Q476" s="10" t="s">
        <v>76</v>
      </c>
      <c r="R476" s="10" t="e">
        <v>#REF!</v>
      </c>
      <c r="S476" s="10" t="s">
        <v>61</v>
      </c>
      <c r="T476" s="10" t="s">
        <v>62</v>
      </c>
      <c r="U476" s="10" t="s">
        <v>63</v>
      </c>
      <c r="V476" s="11" t="s">
        <v>64</v>
      </c>
      <c r="W476" s="11" t="s">
        <v>65</v>
      </c>
      <c r="X476" s="11" t="s">
        <v>65</v>
      </c>
      <c r="Y476" s="10" t="s">
        <v>1079</v>
      </c>
      <c r="Z476" s="10" t="s">
        <v>1092</v>
      </c>
      <c r="AA476" s="10" t="s">
        <v>62</v>
      </c>
      <c r="AB476" s="10" t="s">
        <v>73</v>
      </c>
      <c r="AC476" s="13">
        <v>1</v>
      </c>
      <c r="AD476" s="13" t="e">
        <v>#DIV/0!</v>
      </c>
      <c r="AE476" s="13">
        <v>1</v>
      </c>
      <c r="AF476" s="13" t="e">
        <v>#DIV/0!</v>
      </c>
      <c r="AG476" s="13">
        <v>2</v>
      </c>
      <c r="AH476" s="10" t="s">
        <v>70</v>
      </c>
      <c r="AI476" s="10" t="e">
        <v>#VALUE!</v>
      </c>
      <c r="AJ47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76" s="11" t="s">
        <v>65</v>
      </c>
      <c r="AL476" s="10" t="s">
        <v>62</v>
      </c>
    </row>
    <row r="477" spans="1:38" ht="409.5" x14ac:dyDescent="0.75">
      <c r="A477" s="7">
        <f t="shared" si="7"/>
        <v>471</v>
      </c>
      <c r="B477" s="19" t="s">
        <v>49</v>
      </c>
      <c r="C477" s="10" t="s">
        <v>1074</v>
      </c>
      <c r="D477" s="18" t="e">
        <v>#VALUE!</v>
      </c>
      <c r="E477" s="18" t="str">
        <f>+IF(OR(Tabla233[[#This Row],[Área/Dependencia]]="Subdirección de Sistemas Integrados",Tabla233[[#This Row],[Área/Dependencia]]="Subdirección de Recursos Tecnológicos"),"X","")</f>
        <v/>
      </c>
      <c r="F477" s="18" t="e">
        <f>+CONCATENATE(Tabla233[[#This Row],[Tipo de Proceso]],Tabla233[[#This Row],[Columna4]])</f>
        <v>#VALUE!</v>
      </c>
      <c r="G477" s="10" t="s">
        <v>1089</v>
      </c>
      <c r="H477" s="23" t="s">
        <v>1135</v>
      </c>
      <c r="I477" s="10" t="s">
        <v>53</v>
      </c>
      <c r="J477" s="10" t="s">
        <v>1138</v>
      </c>
      <c r="K477" s="10"/>
      <c r="L477" s="10"/>
      <c r="M477" s="10" t="s">
        <v>55</v>
      </c>
      <c r="N477" s="20" t="s">
        <v>1139</v>
      </c>
      <c r="O477" s="11" t="s">
        <v>65</v>
      </c>
      <c r="P477" s="10" t="s">
        <v>84</v>
      </c>
      <c r="Q477" s="10" t="s">
        <v>76</v>
      </c>
      <c r="R477" s="10" t="e">
        <v>#REF!</v>
      </c>
      <c r="S477" s="10" t="s">
        <v>61</v>
      </c>
      <c r="T477" s="10" t="s">
        <v>62</v>
      </c>
      <c r="U477" s="10" t="s">
        <v>63</v>
      </c>
      <c r="V477" s="11" t="s">
        <v>64</v>
      </c>
      <c r="W477" s="11" t="s">
        <v>65</v>
      </c>
      <c r="X477" s="11" t="s">
        <v>65</v>
      </c>
      <c r="Y477" s="10" t="s">
        <v>1079</v>
      </c>
      <c r="Z477" s="10" t="s">
        <v>1092</v>
      </c>
      <c r="AA477" s="10" t="s">
        <v>62</v>
      </c>
      <c r="AB477" s="10" t="s">
        <v>73</v>
      </c>
      <c r="AC477" s="13">
        <v>1</v>
      </c>
      <c r="AD477" s="13" t="e">
        <v>#DIV/0!</v>
      </c>
      <c r="AE477" s="13">
        <v>1</v>
      </c>
      <c r="AF477" s="13" t="e">
        <v>#DIV/0!</v>
      </c>
      <c r="AG477" s="13">
        <v>2</v>
      </c>
      <c r="AH477" s="10" t="s">
        <v>70</v>
      </c>
      <c r="AI477" s="10" t="e">
        <v>#VALUE!</v>
      </c>
      <c r="AJ47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77" s="11" t="s">
        <v>65</v>
      </c>
      <c r="AL477" s="10" t="s">
        <v>62</v>
      </c>
    </row>
    <row r="478" spans="1:38" ht="409.5" x14ac:dyDescent="0.75">
      <c r="A478" s="7">
        <f t="shared" si="7"/>
        <v>472</v>
      </c>
      <c r="B478" s="19" t="s">
        <v>49</v>
      </c>
      <c r="C478" s="10" t="s">
        <v>1074</v>
      </c>
      <c r="D478" s="18" t="e">
        <v>#VALUE!</v>
      </c>
      <c r="E478" s="18" t="str">
        <f>+IF(OR(Tabla233[[#This Row],[Área/Dependencia]]="Subdirección de Sistemas Integrados",Tabla233[[#This Row],[Área/Dependencia]]="Subdirección de Recursos Tecnológicos"),"X","")</f>
        <v/>
      </c>
      <c r="F478" s="18" t="e">
        <f>+CONCATENATE(Tabla233[[#This Row],[Tipo de Proceso]],Tabla233[[#This Row],[Columna4]])</f>
        <v>#VALUE!</v>
      </c>
      <c r="G478" s="10" t="s">
        <v>1140</v>
      </c>
      <c r="H478" s="23" t="s">
        <v>1076</v>
      </c>
      <c r="I478" s="10" t="s">
        <v>53</v>
      </c>
      <c r="J478" s="10" t="s">
        <v>1141</v>
      </c>
      <c r="K478" s="10"/>
      <c r="L478" s="10"/>
      <c r="M478" s="10" t="s">
        <v>55</v>
      </c>
      <c r="N478" s="20" t="s">
        <v>1142</v>
      </c>
      <c r="O478" s="11" t="s">
        <v>65</v>
      </c>
      <c r="P478" s="10" t="s">
        <v>84</v>
      </c>
      <c r="Q478" s="10" t="s">
        <v>76</v>
      </c>
      <c r="R478" s="10" t="e">
        <v>#REF!</v>
      </c>
      <c r="S478" s="10" t="s">
        <v>61</v>
      </c>
      <c r="T478" s="10" t="s">
        <v>62</v>
      </c>
      <c r="U478" s="10" t="s">
        <v>77</v>
      </c>
      <c r="V478" s="11" t="s">
        <v>64</v>
      </c>
      <c r="W478" s="11" t="s">
        <v>65</v>
      </c>
      <c r="X478" s="11" t="s">
        <v>65</v>
      </c>
      <c r="Y478" s="10" t="s">
        <v>1079</v>
      </c>
      <c r="Z478" s="10" t="s">
        <v>1143</v>
      </c>
      <c r="AA478" s="10" t="s">
        <v>62</v>
      </c>
      <c r="AB478" s="10" t="s">
        <v>73</v>
      </c>
      <c r="AC478" s="13">
        <v>1</v>
      </c>
      <c r="AD478" s="13" t="e">
        <v>#DIV/0!</v>
      </c>
      <c r="AE478" s="13">
        <v>1</v>
      </c>
      <c r="AF478" s="13" t="e">
        <v>#DIV/0!</v>
      </c>
      <c r="AG478" s="13">
        <v>1</v>
      </c>
      <c r="AH478" s="10" t="s">
        <v>70</v>
      </c>
      <c r="AI478" s="10" t="e">
        <v>#VALUE!</v>
      </c>
      <c r="AJ47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78" s="11" t="s">
        <v>65</v>
      </c>
      <c r="AL478" s="10" t="s">
        <v>62</v>
      </c>
    </row>
    <row r="479" spans="1:38" ht="409.5" x14ac:dyDescent="0.75">
      <c r="A479" s="7">
        <f t="shared" si="7"/>
        <v>473</v>
      </c>
      <c r="B479" s="19" t="s">
        <v>49</v>
      </c>
      <c r="C479" s="10" t="s">
        <v>1074</v>
      </c>
      <c r="D479" s="18" t="e">
        <v>#VALUE!</v>
      </c>
      <c r="E479" s="18" t="str">
        <f>+IF(OR(Tabla233[[#This Row],[Área/Dependencia]]="Subdirección de Sistemas Integrados",Tabla233[[#This Row],[Área/Dependencia]]="Subdirección de Recursos Tecnológicos"),"X","")</f>
        <v/>
      </c>
      <c r="F479" s="18" t="e">
        <f>+CONCATENATE(Tabla233[[#This Row],[Tipo de Proceso]],Tabla233[[#This Row],[Columna4]])</f>
        <v>#VALUE!</v>
      </c>
      <c r="G479" s="10" t="s">
        <v>1140</v>
      </c>
      <c r="H479" s="23" t="s">
        <v>1076</v>
      </c>
      <c r="I479" s="10" t="s">
        <v>53</v>
      </c>
      <c r="J479" s="10" t="s">
        <v>1144</v>
      </c>
      <c r="K479" s="10"/>
      <c r="L479" s="10"/>
      <c r="M479" s="10" t="s">
        <v>56</v>
      </c>
      <c r="N479" s="20" t="s">
        <v>1145</v>
      </c>
      <c r="O479" s="11" t="s">
        <v>58</v>
      </c>
      <c r="P479" s="10" t="s">
        <v>59</v>
      </c>
      <c r="Q479" s="10" t="s">
        <v>60</v>
      </c>
      <c r="R479" s="10" t="e">
        <v>#REF!</v>
      </c>
      <c r="S479" s="10" t="s">
        <v>61</v>
      </c>
      <c r="T479" s="10" t="s">
        <v>62</v>
      </c>
      <c r="U479" s="10" t="s">
        <v>77</v>
      </c>
      <c r="V479" s="11" t="s">
        <v>64</v>
      </c>
      <c r="W479" s="11" t="s">
        <v>65</v>
      </c>
      <c r="X479" s="11" t="s">
        <v>65</v>
      </c>
      <c r="Y479" s="10" t="s">
        <v>1079</v>
      </c>
      <c r="Z479" s="10" t="s">
        <v>1143</v>
      </c>
      <c r="AA479" s="10" t="s">
        <v>109</v>
      </c>
      <c r="AB479" s="10" t="s">
        <v>118</v>
      </c>
      <c r="AC479" s="13">
        <v>1</v>
      </c>
      <c r="AD479" s="13" t="e">
        <v>#DIV/0!</v>
      </c>
      <c r="AE479" s="13">
        <v>1</v>
      </c>
      <c r="AF479" s="13" t="e">
        <v>#DIV/0!</v>
      </c>
      <c r="AG479" s="13">
        <v>1</v>
      </c>
      <c r="AH479" s="10" t="s">
        <v>70</v>
      </c>
      <c r="AI479" s="10" t="e">
        <v>#VALUE!</v>
      </c>
      <c r="AJ47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79" s="11" t="s">
        <v>65</v>
      </c>
      <c r="AL479" s="10" t="s">
        <v>62</v>
      </c>
    </row>
    <row r="480" spans="1:38" ht="409.5" x14ac:dyDescent="0.75">
      <c r="A480" s="7">
        <f t="shared" si="7"/>
        <v>474</v>
      </c>
      <c r="B480" s="19" t="s">
        <v>49</v>
      </c>
      <c r="C480" s="10" t="s">
        <v>1074</v>
      </c>
      <c r="D480" s="18" t="e">
        <v>#VALUE!</v>
      </c>
      <c r="E480" s="18" t="str">
        <f>+IF(OR(Tabla233[[#This Row],[Área/Dependencia]]="Subdirección de Sistemas Integrados",Tabla233[[#This Row],[Área/Dependencia]]="Subdirección de Recursos Tecnológicos"),"X","")</f>
        <v/>
      </c>
      <c r="F480" s="18" t="e">
        <f>+CONCATENATE(Tabla233[[#This Row],[Tipo de Proceso]],Tabla233[[#This Row],[Columna4]])</f>
        <v>#VALUE!</v>
      </c>
      <c r="G480" s="10" t="s">
        <v>1140</v>
      </c>
      <c r="H480" s="23" t="s">
        <v>1076</v>
      </c>
      <c r="I480" s="10" t="s">
        <v>53</v>
      </c>
      <c r="J480" s="10" t="s">
        <v>164</v>
      </c>
      <c r="K480" s="10"/>
      <c r="L480" s="10"/>
      <c r="M480" s="10" t="s">
        <v>56</v>
      </c>
      <c r="N480" s="20" t="s">
        <v>1146</v>
      </c>
      <c r="O480" s="11" t="s">
        <v>58</v>
      </c>
      <c r="P480" s="10" t="s">
        <v>59</v>
      </c>
      <c r="Q480" s="10" t="s">
        <v>60</v>
      </c>
      <c r="R480" s="10" t="e">
        <v>#REF!</v>
      </c>
      <c r="S480" s="10" t="s">
        <v>61</v>
      </c>
      <c r="T480" s="10" t="s">
        <v>62</v>
      </c>
      <c r="U480" s="10" t="s">
        <v>77</v>
      </c>
      <c r="V480" s="11" t="s">
        <v>64</v>
      </c>
      <c r="W480" s="11" t="s">
        <v>65</v>
      </c>
      <c r="X480" s="11" t="s">
        <v>65</v>
      </c>
      <c r="Y480" s="10" t="s">
        <v>1079</v>
      </c>
      <c r="Z480" s="10" t="s">
        <v>1143</v>
      </c>
      <c r="AA480" s="10" t="s">
        <v>109</v>
      </c>
      <c r="AB480" s="10" t="s">
        <v>73</v>
      </c>
      <c r="AC480" s="13">
        <v>1</v>
      </c>
      <c r="AD480" s="13" t="e">
        <v>#DIV/0!</v>
      </c>
      <c r="AE480" s="13">
        <v>1</v>
      </c>
      <c r="AF480" s="13" t="e">
        <v>#DIV/0!</v>
      </c>
      <c r="AG480" s="13">
        <v>1</v>
      </c>
      <c r="AH480" s="10" t="s">
        <v>70</v>
      </c>
      <c r="AI480" s="10" t="e">
        <v>#VALUE!</v>
      </c>
      <c r="AJ48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80" s="11" t="s">
        <v>65</v>
      </c>
      <c r="AL480" s="10" t="s">
        <v>62</v>
      </c>
    </row>
    <row r="481" spans="1:38" ht="409.5" x14ac:dyDescent="0.75">
      <c r="A481" s="7">
        <f t="shared" si="7"/>
        <v>475</v>
      </c>
      <c r="B481" s="19" t="s">
        <v>49</v>
      </c>
      <c r="C481" s="10" t="s">
        <v>1074</v>
      </c>
      <c r="D481" s="18" t="e">
        <v>#VALUE!</v>
      </c>
      <c r="E481" s="18" t="str">
        <f>+IF(OR(Tabla233[[#This Row],[Área/Dependencia]]="Subdirección de Sistemas Integrados",Tabla233[[#This Row],[Área/Dependencia]]="Subdirección de Recursos Tecnológicos"),"X","")</f>
        <v/>
      </c>
      <c r="F481" s="18" t="e">
        <f>+CONCATENATE(Tabla233[[#This Row],[Tipo de Proceso]],Tabla233[[#This Row],[Columna4]])</f>
        <v>#VALUE!</v>
      </c>
      <c r="G481" s="10" t="s">
        <v>1140</v>
      </c>
      <c r="H481" s="23" t="s">
        <v>1076</v>
      </c>
      <c r="I481" s="10" t="s">
        <v>53</v>
      </c>
      <c r="J481" s="10" t="s">
        <v>1147</v>
      </c>
      <c r="K481" s="10"/>
      <c r="L481" s="10"/>
      <c r="M481" s="10" t="s">
        <v>56</v>
      </c>
      <c r="N481" s="20" t="s">
        <v>1148</v>
      </c>
      <c r="O481" s="11" t="s">
        <v>58</v>
      </c>
      <c r="P481" s="10" t="s">
        <v>59</v>
      </c>
      <c r="Q481" s="10" t="s">
        <v>60</v>
      </c>
      <c r="R481" s="10" t="e">
        <v>#REF!</v>
      </c>
      <c r="S481" s="10" t="s">
        <v>61</v>
      </c>
      <c r="T481" s="10" t="s">
        <v>62</v>
      </c>
      <c r="U481" s="10" t="s">
        <v>77</v>
      </c>
      <c r="V481" s="11" t="s">
        <v>64</v>
      </c>
      <c r="W481" s="11" t="s">
        <v>65</v>
      </c>
      <c r="X481" s="11" t="s">
        <v>65</v>
      </c>
      <c r="Y481" s="10" t="s">
        <v>1079</v>
      </c>
      <c r="Z481" s="10" t="s">
        <v>1143</v>
      </c>
      <c r="AA481" s="10" t="s">
        <v>109</v>
      </c>
      <c r="AB481" s="10" t="s">
        <v>118</v>
      </c>
      <c r="AC481" s="13">
        <v>1</v>
      </c>
      <c r="AD481" s="13" t="e">
        <v>#DIV/0!</v>
      </c>
      <c r="AE481" s="13">
        <v>1</v>
      </c>
      <c r="AF481" s="13" t="e">
        <v>#DIV/0!</v>
      </c>
      <c r="AG481" s="13">
        <v>1</v>
      </c>
      <c r="AH481" s="10" t="s">
        <v>70</v>
      </c>
      <c r="AI481" s="10" t="e">
        <v>#VALUE!</v>
      </c>
      <c r="AJ48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81" s="11" t="s">
        <v>65</v>
      </c>
      <c r="AL481" s="10" t="s">
        <v>62</v>
      </c>
    </row>
    <row r="482" spans="1:38" ht="409.5" x14ac:dyDescent="0.75">
      <c r="A482" s="7">
        <f t="shared" si="7"/>
        <v>476</v>
      </c>
      <c r="B482" s="19" t="s">
        <v>49</v>
      </c>
      <c r="C482" s="10" t="s">
        <v>1074</v>
      </c>
      <c r="D482" s="18" t="e">
        <v>#VALUE!</v>
      </c>
      <c r="E482" s="18" t="str">
        <f>+IF(OR(Tabla233[[#This Row],[Área/Dependencia]]="Subdirección de Sistemas Integrados",Tabla233[[#This Row],[Área/Dependencia]]="Subdirección de Recursos Tecnológicos"),"X","")</f>
        <v/>
      </c>
      <c r="F482" s="18" t="e">
        <f>+CONCATENATE(Tabla233[[#This Row],[Tipo de Proceso]],Tabla233[[#This Row],[Columna4]])</f>
        <v>#VALUE!</v>
      </c>
      <c r="G482" s="10" t="s">
        <v>1140</v>
      </c>
      <c r="H482" s="23" t="s">
        <v>1076</v>
      </c>
      <c r="I482" s="10" t="s">
        <v>53</v>
      </c>
      <c r="J482" s="10" t="s">
        <v>1149</v>
      </c>
      <c r="K482" s="10"/>
      <c r="L482" s="10"/>
      <c r="M482" s="10" t="s">
        <v>56</v>
      </c>
      <c r="N482" s="20" t="s">
        <v>1150</v>
      </c>
      <c r="O482" s="11" t="s">
        <v>58</v>
      </c>
      <c r="P482" s="10" t="s">
        <v>59</v>
      </c>
      <c r="Q482" s="10" t="s">
        <v>60</v>
      </c>
      <c r="R482" s="10" t="e">
        <v>#REF!</v>
      </c>
      <c r="S482" s="10" t="s">
        <v>61</v>
      </c>
      <c r="T482" s="10" t="s">
        <v>62</v>
      </c>
      <c r="U482" s="10" t="s">
        <v>77</v>
      </c>
      <c r="V482" s="11" t="s">
        <v>64</v>
      </c>
      <c r="W482" s="11" t="s">
        <v>65</v>
      </c>
      <c r="X482" s="11" t="s">
        <v>65</v>
      </c>
      <c r="Y482" s="10" t="s">
        <v>1079</v>
      </c>
      <c r="Z482" s="10" t="s">
        <v>1143</v>
      </c>
      <c r="AA482" s="10" t="s">
        <v>68</v>
      </c>
      <c r="AB482" s="10" t="s">
        <v>118</v>
      </c>
      <c r="AC482" s="13">
        <v>1</v>
      </c>
      <c r="AD482" s="13" t="e">
        <v>#DIV/0!</v>
      </c>
      <c r="AE482" s="13">
        <v>1</v>
      </c>
      <c r="AF482" s="13" t="e">
        <v>#DIV/0!</v>
      </c>
      <c r="AG482" s="13">
        <v>1</v>
      </c>
      <c r="AH482" s="10" t="s">
        <v>70</v>
      </c>
      <c r="AI482" s="10" t="e">
        <v>#VALUE!</v>
      </c>
      <c r="AJ48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82" s="11" t="s">
        <v>65</v>
      </c>
      <c r="AL482" s="10" t="s">
        <v>62</v>
      </c>
    </row>
    <row r="483" spans="1:38" ht="409.5" x14ac:dyDescent="0.75">
      <c r="A483" s="7">
        <f t="shared" si="7"/>
        <v>477</v>
      </c>
      <c r="B483" s="19" t="s">
        <v>49</v>
      </c>
      <c r="C483" s="10" t="s">
        <v>1074</v>
      </c>
      <c r="D483" s="18" t="e">
        <v>#VALUE!</v>
      </c>
      <c r="E483" s="18" t="str">
        <f>+IF(OR(Tabla233[[#This Row],[Área/Dependencia]]="Subdirección de Sistemas Integrados",Tabla233[[#This Row],[Área/Dependencia]]="Subdirección de Recursos Tecnológicos"),"X","")</f>
        <v/>
      </c>
      <c r="F483" s="18" t="e">
        <f>+CONCATENATE(Tabla233[[#This Row],[Tipo de Proceso]],Tabla233[[#This Row],[Columna4]])</f>
        <v>#VALUE!</v>
      </c>
      <c r="G483" s="10" t="s">
        <v>1151</v>
      </c>
      <c r="H483" s="23" t="s">
        <v>1076</v>
      </c>
      <c r="I483" s="10" t="s">
        <v>53</v>
      </c>
      <c r="J483" s="10" t="s">
        <v>1152</v>
      </c>
      <c r="K483" s="10"/>
      <c r="L483" s="10"/>
      <c r="M483" s="10" t="s">
        <v>213</v>
      </c>
      <c r="N483" s="20" t="s">
        <v>1153</v>
      </c>
      <c r="O483" s="11" t="s">
        <v>65</v>
      </c>
      <c r="P483" s="10" t="s">
        <v>84</v>
      </c>
      <c r="Q483" s="10" t="s">
        <v>62</v>
      </c>
      <c r="R483" s="10" t="e">
        <v>#REF!</v>
      </c>
      <c r="S483" s="10" t="s">
        <v>61</v>
      </c>
      <c r="T483" s="10" t="s">
        <v>62</v>
      </c>
      <c r="U483" s="10" t="s">
        <v>77</v>
      </c>
      <c r="V483" s="11" t="s">
        <v>64</v>
      </c>
      <c r="W483" s="11" t="s">
        <v>65</v>
      </c>
      <c r="X483" s="11" t="s">
        <v>65</v>
      </c>
      <c r="Y483" s="10" t="s">
        <v>1079</v>
      </c>
      <c r="Z483" s="10" t="s">
        <v>1154</v>
      </c>
      <c r="AA483" s="10" t="s">
        <v>1155</v>
      </c>
      <c r="AB483" s="10" t="s">
        <v>62</v>
      </c>
      <c r="AC483" s="13">
        <v>3</v>
      </c>
      <c r="AD483" s="13" t="e">
        <v>#DIV/0!</v>
      </c>
      <c r="AE483" s="13">
        <v>2</v>
      </c>
      <c r="AF483" s="13" t="e">
        <v>#DIV/0!</v>
      </c>
      <c r="AG483" s="13">
        <v>1</v>
      </c>
      <c r="AH483" s="10" t="s">
        <v>70</v>
      </c>
      <c r="AI483" s="10" t="e">
        <v>#VALUE!</v>
      </c>
      <c r="AJ48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83" s="11" t="s">
        <v>65</v>
      </c>
      <c r="AL483" s="10" t="s">
        <v>62</v>
      </c>
    </row>
    <row r="484" spans="1:38" ht="409.5" x14ac:dyDescent="0.75">
      <c r="A484" s="7">
        <f t="shared" si="7"/>
        <v>478</v>
      </c>
      <c r="B484" s="19" t="s">
        <v>49</v>
      </c>
      <c r="C484" s="10" t="s">
        <v>1074</v>
      </c>
      <c r="D484" s="18" t="e">
        <v>#VALUE!</v>
      </c>
      <c r="E484" s="18" t="str">
        <f>+IF(OR(Tabla233[[#This Row],[Área/Dependencia]]="Subdirección de Sistemas Integrados",Tabla233[[#This Row],[Área/Dependencia]]="Subdirección de Recursos Tecnológicos"),"X","")</f>
        <v/>
      </c>
      <c r="F484" s="18" t="e">
        <f>+CONCATENATE(Tabla233[[#This Row],[Tipo de Proceso]],Tabla233[[#This Row],[Columna4]])</f>
        <v>#VALUE!</v>
      </c>
      <c r="G484" s="10" t="s">
        <v>1151</v>
      </c>
      <c r="H484" s="23" t="s">
        <v>1076</v>
      </c>
      <c r="I484" s="10" t="s">
        <v>53</v>
      </c>
      <c r="J484" s="10" t="s">
        <v>1156</v>
      </c>
      <c r="K484" s="10"/>
      <c r="L484" s="10"/>
      <c r="M484" s="10" t="s">
        <v>213</v>
      </c>
      <c r="N484" s="20" t="s">
        <v>1157</v>
      </c>
      <c r="O484" s="11" t="s">
        <v>65</v>
      </c>
      <c r="P484" s="10" t="s">
        <v>84</v>
      </c>
      <c r="Q484" s="10" t="s">
        <v>62</v>
      </c>
      <c r="R484" s="10" t="e">
        <v>#REF!</v>
      </c>
      <c r="S484" s="10" t="s">
        <v>61</v>
      </c>
      <c r="T484" s="10" t="s">
        <v>62</v>
      </c>
      <c r="U484" s="10" t="s">
        <v>77</v>
      </c>
      <c r="V484" s="11" t="s">
        <v>64</v>
      </c>
      <c r="W484" s="11" t="s">
        <v>89</v>
      </c>
      <c r="X484" s="11" t="s">
        <v>65</v>
      </c>
      <c r="Y484" s="10" t="s">
        <v>1079</v>
      </c>
      <c r="Z484" s="10" t="s">
        <v>1154</v>
      </c>
      <c r="AA484" s="10" t="s">
        <v>1155</v>
      </c>
      <c r="AB484" s="10" t="s">
        <v>62</v>
      </c>
      <c r="AC484" s="13">
        <v>3</v>
      </c>
      <c r="AD484" s="13">
        <v>2</v>
      </c>
      <c r="AE484" s="13">
        <v>2</v>
      </c>
      <c r="AF484" s="13" t="e">
        <v>#DIV/0!</v>
      </c>
      <c r="AG484" s="13">
        <v>1</v>
      </c>
      <c r="AH484" s="10" t="s">
        <v>70</v>
      </c>
      <c r="AI484" s="10" t="e">
        <v>#VALUE!</v>
      </c>
      <c r="AJ48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484" s="11" t="s">
        <v>65</v>
      </c>
      <c r="AL484" s="10" t="s">
        <v>62</v>
      </c>
    </row>
    <row r="485" spans="1:38" ht="409.5" x14ac:dyDescent="0.75">
      <c r="A485" s="7">
        <f t="shared" si="7"/>
        <v>479</v>
      </c>
      <c r="B485" s="19" t="s">
        <v>49</v>
      </c>
      <c r="C485" s="10" t="s">
        <v>1074</v>
      </c>
      <c r="D485" s="18" t="e">
        <v>#VALUE!</v>
      </c>
      <c r="E485" s="18" t="str">
        <f>+IF(OR(Tabla233[[#This Row],[Área/Dependencia]]="Subdirección de Sistemas Integrados",Tabla233[[#This Row],[Área/Dependencia]]="Subdirección de Recursos Tecnológicos"),"X","")</f>
        <v/>
      </c>
      <c r="F485" s="18" t="e">
        <f>+CONCATENATE(Tabla233[[#This Row],[Tipo de Proceso]],Tabla233[[#This Row],[Columna4]])</f>
        <v>#VALUE!</v>
      </c>
      <c r="G485" s="10" t="s">
        <v>1151</v>
      </c>
      <c r="H485" s="23" t="s">
        <v>1076</v>
      </c>
      <c r="I485" s="10" t="s">
        <v>53</v>
      </c>
      <c r="J485" s="10" t="s">
        <v>1158</v>
      </c>
      <c r="K485" s="10"/>
      <c r="L485" s="10"/>
      <c r="M485" s="10" t="s">
        <v>55</v>
      </c>
      <c r="N485" s="20" t="s">
        <v>1159</v>
      </c>
      <c r="O485" s="11" t="s">
        <v>58</v>
      </c>
      <c r="P485" s="10" t="s">
        <v>100</v>
      </c>
      <c r="Q485" s="10" t="s">
        <v>60</v>
      </c>
      <c r="R485" s="10" t="e">
        <v>#REF!</v>
      </c>
      <c r="S485" s="10" t="s">
        <v>61</v>
      </c>
      <c r="T485" s="10" t="s">
        <v>62</v>
      </c>
      <c r="U485" s="10" t="s">
        <v>63</v>
      </c>
      <c r="V485" s="11" t="s">
        <v>64</v>
      </c>
      <c r="W485" s="11" t="s">
        <v>65</v>
      </c>
      <c r="X485" s="11" t="s">
        <v>65</v>
      </c>
      <c r="Y485" s="10" t="s">
        <v>1079</v>
      </c>
      <c r="Z485" s="10" t="s">
        <v>1154</v>
      </c>
      <c r="AA485" s="10" t="s">
        <v>62</v>
      </c>
      <c r="AB485" s="10" t="s">
        <v>73</v>
      </c>
      <c r="AC485" s="13">
        <v>1</v>
      </c>
      <c r="AD485" s="13" t="e">
        <v>#DIV/0!</v>
      </c>
      <c r="AE485" s="13">
        <v>1</v>
      </c>
      <c r="AF485" s="13" t="e">
        <v>#DIV/0!</v>
      </c>
      <c r="AG485" s="13">
        <v>2</v>
      </c>
      <c r="AH485" s="10" t="s">
        <v>70</v>
      </c>
      <c r="AI485" s="10" t="e">
        <v>#VALUE!</v>
      </c>
      <c r="AJ48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85" s="11" t="s">
        <v>65</v>
      </c>
      <c r="AL485" s="10" t="s">
        <v>62</v>
      </c>
    </row>
    <row r="486" spans="1:38" ht="409.5" x14ac:dyDescent="0.75">
      <c r="A486" s="7">
        <f t="shared" si="7"/>
        <v>480</v>
      </c>
      <c r="B486" s="19" t="s">
        <v>49</v>
      </c>
      <c r="C486" s="10" t="s">
        <v>1074</v>
      </c>
      <c r="D486" s="18" t="e">
        <v>#VALUE!</v>
      </c>
      <c r="E486" s="18" t="str">
        <f>+IF(OR(Tabla233[[#This Row],[Área/Dependencia]]="Subdirección de Sistemas Integrados",Tabla233[[#This Row],[Área/Dependencia]]="Subdirección de Recursos Tecnológicos"),"X","")</f>
        <v/>
      </c>
      <c r="F486" s="18" t="e">
        <f>+CONCATENATE(Tabla233[[#This Row],[Tipo de Proceso]],Tabla233[[#This Row],[Columna4]])</f>
        <v>#VALUE!</v>
      </c>
      <c r="G486" s="10" t="s">
        <v>1160</v>
      </c>
      <c r="H486" s="23" t="s">
        <v>1076</v>
      </c>
      <c r="I486" s="10" t="s">
        <v>53</v>
      </c>
      <c r="J486" s="10" t="s">
        <v>1161</v>
      </c>
      <c r="K486" s="10"/>
      <c r="L486" s="10"/>
      <c r="M486" s="10" t="s">
        <v>56</v>
      </c>
      <c r="N486" s="20" t="s">
        <v>1162</v>
      </c>
      <c r="O486" s="11" t="s">
        <v>65</v>
      </c>
      <c r="P486" s="10" t="s">
        <v>84</v>
      </c>
      <c r="Q486" s="10" t="s">
        <v>60</v>
      </c>
      <c r="R486" s="10" t="e">
        <v>#REF!</v>
      </c>
      <c r="S486" s="10" t="s">
        <v>61</v>
      </c>
      <c r="T486" s="10" t="s">
        <v>62</v>
      </c>
      <c r="U486" s="10" t="s">
        <v>77</v>
      </c>
      <c r="V486" s="11" t="s">
        <v>64</v>
      </c>
      <c r="W486" s="11" t="s">
        <v>65</v>
      </c>
      <c r="X486" s="11" t="s">
        <v>65</v>
      </c>
      <c r="Y486" s="10" t="s">
        <v>1079</v>
      </c>
      <c r="Z486" s="10" t="s">
        <v>1163</v>
      </c>
      <c r="AA486" s="10" t="s">
        <v>109</v>
      </c>
      <c r="AB486" s="10" t="s">
        <v>73</v>
      </c>
      <c r="AC486" s="13">
        <v>1</v>
      </c>
      <c r="AD486" s="13" t="e">
        <v>#DIV/0!</v>
      </c>
      <c r="AE486" s="13">
        <v>1</v>
      </c>
      <c r="AF486" s="13" t="e">
        <v>#DIV/0!</v>
      </c>
      <c r="AG486" s="13">
        <v>1</v>
      </c>
      <c r="AH486" s="10" t="s">
        <v>70</v>
      </c>
      <c r="AI486" s="10" t="e">
        <v>#VALUE!</v>
      </c>
      <c r="AJ48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86" s="11" t="s">
        <v>65</v>
      </c>
      <c r="AL486" s="10" t="s">
        <v>62</v>
      </c>
    </row>
    <row r="487" spans="1:38" ht="409.5" x14ac:dyDescent="0.75">
      <c r="A487" s="7">
        <f t="shared" si="7"/>
        <v>481</v>
      </c>
      <c r="B487" s="19" t="s">
        <v>49</v>
      </c>
      <c r="C487" s="10" t="s">
        <v>1074</v>
      </c>
      <c r="D487" s="18" t="e">
        <v>#VALUE!</v>
      </c>
      <c r="E487" s="18" t="str">
        <f>+IF(OR(Tabla233[[#This Row],[Área/Dependencia]]="Subdirección de Sistemas Integrados",Tabla233[[#This Row],[Área/Dependencia]]="Subdirección de Recursos Tecnológicos"),"X","")</f>
        <v/>
      </c>
      <c r="F487" s="18" t="e">
        <f>+CONCATENATE(Tabla233[[#This Row],[Tipo de Proceso]],Tabla233[[#This Row],[Columna4]])</f>
        <v>#VALUE!</v>
      </c>
      <c r="G487" s="10" t="s">
        <v>1160</v>
      </c>
      <c r="H487" s="23" t="s">
        <v>1076</v>
      </c>
      <c r="I487" s="10" t="s">
        <v>53</v>
      </c>
      <c r="J487" s="10" t="s">
        <v>1164</v>
      </c>
      <c r="K487" s="10"/>
      <c r="L487" s="10"/>
      <c r="M487" s="10" t="s">
        <v>56</v>
      </c>
      <c r="N487" s="20" t="s">
        <v>1165</v>
      </c>
      <c r="O487" s="11" t="s">
        <v>58</v>
      </c>
      <c r="P487" s="10" t="s">
        <v>192</v>
      </c>
      <c r="Q487" s="10" t="s">
        <v>60</v>
      </c>
      <c r="R487" s="10" t="e">
        <v>#REF!</v>
      </c>
      <c r="S487" s="10" t="s">
        <v>61</v>
      </c>
      <c r="T487" s="10" t="s">
        <v>62</v>
      </c>
      <c r="U487" s="10" t="s">
        <v>63</v>
      </c>
      <c r="V487" s="11" t="s">
        <v>64</v>
      </c>
      <c r="W487" s="11" t="s">
        <v>65</v>
      </c>
      <c r="X487" s="11" t="s">
        <v>65</v>
      </c>
      <c r="Y487" s="10" t="s">
        <v>1079</v>
      </c>
      <c r="Z487" s="10" t="s">
        <v>1166</v>
      </c>
      <c r="AA487" s="10" t="s">
        <v>68</v>
      </c>
      <c r="AB487" s="10" t="s">
        <v>73</v>
      </c>
      <c r="AC487" s="13">
        <v>1</v>
      </c>
      <c r="AD487" s="13" t="e">
        <v>#DIV/0!</v>
      </c>
      <c r="AE487" s="13">
        <v>1</v>
      </c>
      <c r="AF487" s="13" t="e">
        <v>#DIV/0!</v>
      </c>
      <c r="AG487" s="13">
        <v>2</v>
      </c>
      <c r="AH487" s="10" t="s">
        <v>70</v>
      </c>
      <c r="AI487" s="10" t="e">
        <v>#VALUE!</v>
      </c>
      <c r="AJ48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87" s="11" t="s">
        <v>65</v>
      </c>
      <c r="AL487" s="10" t="s">
        <v>62</v>
      </c>
    </row>
    <row r="488" spans="1:38" ht="409.5" x14ac:dyDescent="0.75">
      <c r="A488" s="7">
        <f t="shared" si="7"/>
        <v>482</v>
      </c>
      <c r="B488" s="19" t="s">
        <v>49</v>
      </c>
      <c r="C488" s="10" t="s">
        <v>1074</v>
      </c>
      <c r="D488" s="18" t="e">
        <v>#VALUE!</v>
      </c>
      <c r="E488" s="18" t="str">
        <f>+IF(OR(Tabla233[[#This Row],[Área/Dependencia]]="Subdirección de Sistemas Integrados",Tabla233[[#This Row],[Área/Dependencia]]="Subdirección de Recursos Tecnológicos"),"X","")</f>
        <v/>
      </c>
      <c r="F488" s="18" t="e">
        <f>+CONCATENATE(Tabla233[[#This Row],[Tipo de Proceso]],Tabla233[[#This Row],[Columna4]])</f>
        <v>#VALUE!</v>
      </c>
      <c r="G488" s="10" t="s">
        <v>1160</v>
      </c>
      <c r="H488" s="23" t="s">
        <v>1076</v>
      </c>
      <c r="I488" s="10" t="s">
        <v>53</v>
      </c>
      <c r="J488" s="10" t="s">
        <v>1167</v>
      </c>
      <c r="K488" s="10"/>
      <c r="L488" s="10"/>
      <c r="M488" s="10" t="s">
        <v>55</v>
      </c>
      <c r="N488" s="20" t="s">
        <v>1168</v>
      </c>
      <c r="O488" s="11" t="s">
        <v>61</v>
      </c>
      <c r="P488" s="10" t="s">
        <v>84</v>
      </c>
      <c r="Q488" s="10" t="s">
        <v>60</v>
      </c>
      <c r="R488" s="10" t="e">
        <v>#REF!</v>
      </c>
      <c r="S488" s="10" t="s">
        <v>61</v>
      </c>
      <c r="T488" s="10" t="s">
        <v>62</v>
      </c>
      <c r="U488" s="10" t="s">
        <v>77</v>
      </c>
      <c r="V488" s="11" t="s">
        <v>64</v>
      </c>
      <c r="W488" s="11" t="s">
        <v>65</v>
      </c>
      <c r="X488" s="11" t="s">
        <v>65</v>
      </c>
      <c r="Y488" s="10" t="s">
        <v>1079</v>
      </c>
      <c r="Z488" s="10" t="s">
        <v>1166</v>
      </c>
      <c r="AA488" s="10" t="s">
        <v>62</v>
      </c>
      <c r="AB488" s="10" t="s">
        <v>73</v>
      </c>
      <c r="AC488" s="13">
        <v>1</v>
      </c>
      <c r="AD488" s="13" t="e">
        <v>#DIV/0!</v>
      </c>
      <c r="AE488" s="13">
        <v>1</v>
      </c>
      <c r="AF488" s="13" t="e">
        <v>#DIV/0!</v>
      </c>
      <c r="AG488" s="13">
        <v>1</v>
      </c>
      <c r="AH488" s="10" t="s">
        <v>70</v>
      </c>
      <c r="AI488" s="10" t="e">
        <v>#VALUE!</v>
      </c>
      <c r="AJ48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88" s="11" t="s">
        <v>58</v>
      </c>
      <c r="AL488" s="10" t="s">
        <v>1169</v>
      </c>
    </row>
    <row r="489" spans="1:38" ht="409.5" x14ac:dyDescent="0.75">
      <c r="A489" s="7">
        <f t="shared" si="7"/>
        <v>483</v>
      </c>
      <c r="B489" s="19" t="s">
        <v>49</v>
      </c>
      <c r="C489" s="10" t="s">
        <v>1074</v>
      </c>
      <c r="D489" s="18" t="e">
        <v>#VALUE!</v>
      </c>
      <c r="E489" s="18" t="str">
        <f>+IF(OR(Tabla233[[#This Row],[Área/Dependencia]]="Subdirección de Sistemas Integrados",Tabla233[[#This Row],[Área/Dependencia]]="Subdirección de Recursos Tecnológicos"),"X","")</f>
        <v/>
      </c>
      <c r="F489" s="18" t="e">
        <f>+CONCATENATE(Tabla233[[#This Row],[Tipo de Proceso]],Tabla233[[#This Row],[Columna4]])</f>
        <v>#VALUE!</v>
      </c>
      <c r="G489" s="10" t="s">
        <v>1160</v>
      </c>
      <c r="H489" s="23" t="s">
        <v>1076</v>
      </c>
      <c r="I489" s="10" t="s">
        <v>53</v>
      </c>
      <c r="J489" s="10" t="s">
        <v>1170</v>
      </c>
      <c r="K489" s="10"/>
      <c r="L489" s="10"/>
      <c r="M489" s="10" t="s">
        <v>55</v>
      </c>
      <c r="N489" s="20" t="s">
        <v>1171</v>
      </c>
      <c r="O489" s="11" t="s">
        <v>65</v>
      </c>
      <c r="P489" s="10" t="s">
        <v>84</v>
      </c>
      <c r="Q489" s="10" t="s">
        <v>76</v>
      </c>
      <c r="R489" s="10" t="e">
        <v>#REF!</v>
      </c>
      <c r="S489" s="10" t="s">
        <v>61</v>
      </c>
      <c r="T489" s="10" t="s">
        <v>62</v>
      </c>
      <c r="U489" s="10" t="s">
        <v>77</v>
      </c>
      <c r="V489" s="11" t="s">
        <v>64</v>
      </c>
      <c r="W489" s="11" t="s">
        <v>65</v>
      </c>
      <c r="X489" s="11" t="s">
        <v>65</v>
      </c>
      <c r="Y489" s="10" t="s">
        <v>1079</v>
      </c>
      <c r="Z489" s="10" t="s">
        <v>1166</v>
      </c>
      <c r="AA489" s="10" t="s">
        <v>62</v>
      </c>
      <c r="AB489" s="10" t="s">
        <v>73</v>
      </c>
      <c r="AC489" s="13">
        <v>1</v>
      </c>
      <c r="AD489" s="13" t="e">
        <v>#DIV/0!</v>
      </c>
      <c r="AE489" s="13">
        <v>1</v>
      </c>
      <c r="AF489" s="13" t="e">
        <v>#DIV/0!</v>
      </c>
      <c r="AG489" s="13">
        <v>1</v>
      </c>
      <c r="AH489" s="10" t="s">
        <v>70</v>
      </c>
      <c r="AI489" s="10" t="e">
        <v>#VALUE!</v>
      </c>
      <c r="AJ48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89" s="11" t="s">
        <v>65</v>
      </c>
      <c r="AL489" s="10" t="s">
        <v>62</v>
      </c>
    </row>
    <row r="490" spans="1:38" ht="409.5" x14ac:dyDescent="0.75">
      <c r="A490" s="7">
        <f t="shared" si="7"/>
        <v>484</v>
      </c>
      <c r="B490" s="19" t="s">
        <v>49</v>
      </c>
      <c r="C490" s="10" t="s">
        <v>1074</v>
      </c>
      <c r="D490" s="18" t="e">
        <v>#VALUE!</v>
      </c>
      <c r="E490" s="18" t="str">
        <f>+IF(OR(Tabla233[[#This Row],[Área/Dependencia]]="Subdirección de Sistemas Integrados",Tabla233[[#This Row],[Área/Dependencia]]="Subdirección de Recursos Tecnológicos"),"X","")</f>
        <v/>
      </c>
      <c r="F490" s="18" t="e">
        <f>+CONCATENATE(Tabla233[[#This Row],[Tipo de Proceso]],Tabla233[[#This Row],[Columna4]])</f>
        <v>#VALUE!</v>
      </c>
      <c r="G490" s="10" t="s">
        <v>1160</v>
      </c>
      <c r="H490" s="23" t="s">
        <v>1076</v>
      </c>
      <c r="I490" s="10" t="s">
        <v>53</v>
      </c>
      <c r="J490" s="10" t="s">
        <v>1172</v>
      </c>
      <c r="K490" s="10"/>
      <c r="L490" s="10"/>
      <c r="M490" s="10" t="s">
        <v>56</v>
      </c>
      <c r="N490" s="20" t="s">
        <v>1173</v>
      </c>
      <c r="O490" s="11" t="s">
        <v>58</v>
      </c>
      <c r="P490" s="10" t="s">
        <v>192</v>
      </c>
      <c r="Q490" s="10" t="s">
        <v>76</v>
      </c>
      <c r="R490" s="10" t="e">
        <v>#REF!</v>
      </c>
      <c r="S490" s="10" t="s">
        <v>61</v>
      </c>
      <c r="T490" s="10" t="s">
        <v>62</v>
      </c>
      <c r="U490" s="10" t="s">
        <v>63</v>
      </c>
      <c r="V490" s="11" t="s">
        <v>64</v>
      </c>
      <c r="W490" s="11" t="s">
        <v>65</v>
      </c>
      <c r="X490" s="11" t="s">
        <v>65</v>
      </c>
      <c r="Y490" s="10" t="s">
        <v>1079</v>
      </c>
      <c r="Z490" s="10" t="s">
        <v>1163</v>
      </c>
      <c r="AA490" s="10" t="s">
        <v>68</v>
      </c>
      <c r="AB490" s="10" t="s">
        <v>73</v>
      </c>
      <c r="AC490" s="13">
        <v>1</v>
      </c>
      <c r="AD490" s="13" t="e">
        <v>#DIV/0!</v>
      </c>
      <c r="AE490" s="13">
        <v>1</v>
      </c>
      <c r="AF490" s="13" t="e">
        <v>#DIV/0!</v>
      </c>
      <c r="AG490" s="13">
        <v>2</v>
      </c>
      <c r="AH490" s="10" t="s">
        <v>70</v>
      </c>
      <c r="AI490" s="10" t="e">
        <v>#VALUE!</v>
      </c>
      <c r="AJ49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90" s="11" t="s">
        <v>65</v>
      </c>
      <c r="AL490" s="10" t="s">
        <v>62</v>
      </c>
    </row>
    <row r="491" spans="1:38" ht="409.5" x14ac:dyDescent="0.75">
      <c r="A491" s="7">
        <f t="shared" si="7"/>
        <v>485</v>
      </c>
      <c r="B491" s="19" t="s">
        <v>49</v>
      </c>
      <c r="C491" s="10" t="s">
        <v>1074</v>
      </c>
      <c r="D491" s="18" t="e">
        <v>#VALUE!</v>
      </c>
      <c r="E491" s="18" t="str">
        <f>+IF(OR(Tabla233[[#This Row],[Área/Dependencia]]="Subdirección de Sistemas Integrados",Tabla233[[#This Row],[Área/Dependencia]]="Subdirección de Recursos Tecnológicos"),"X","")</f>
        <v/>
      </c>
      <c r="F491" s="18" t="e">
        <f>+CONCATENATE(Tabla233[[#This Row],[Tipo de Proceso]],Tabla233[[#This Row],[Columna4]])</f>
        <v>#VALUE!</v>
      </c>
      <c r="G491" s="10" t="s">
        <v>1160</v>
      </c>
      <c r="H491" s="23" t="s">
        <v>1076</v>
      </c>
      <c r="I491" s="10" t="s">
        <v>53</v>
      </c>
      <c r="J491" s="10" t="s">
        <v>1174</v>
      </c>
      <c r="K491" s="10"/>
      <c r="L491" s="10"/>
      <c r="M491" s="10" t="s">
        <v>56</v>
      </c>
      <c r="N491" s="20" t="s">
        <v>1175</v>
      </c>
      <c r="O491" s="11" t="s">
        <v>58</v>
      </c>
      <c r="P491" s="10" t="s">
        <v>192</v>
      </c>
      <c r="Q491" s="10" t="s">
        <v>76</v>
      </c>
      <c r="R491" s="10" t="e">
        <v>#REF!</v>
      </c>
      <c r="S491" s="10" t="s">
        <v>61</v>
      </c>
      <c r="T491" s="10" t="s">
        <v>62</v>
      </c>
      <c r="U491" s="10" t="s">
        <v>63</v>
      </c>
      <c r="V491" s="11" t="s">
        <v>64</v>
      </c>
      <c r="W491" s="11" t="s">
        <v>65</v>
      </c>
      <c r="X491" s="11" t="s">
        <v>65</v>
      </c>
      <c r="Y491" s="10" t="s">
        <v>1079</v>
      </c>
      <c r="Z491" s="10" t="s">
        <v>1166</v>
      </c>
      <c r="AA491" s="10" t="s">
        <v>68</v>
      </c>
      <c r="AB491" s="10" t="s">
        <v>73</v>
      </c>
      <c r="AC491" s="13">
        <v>1</v>
      </c>
      <c r="AD491" s="13" t="e">
        <v>#DIV/0!</v>
      </c>
      <c r="AE491" s="13">
        <v>1</v>
      </c>
      <c r="AF491" s="13" t="e">
        <v>#DIV/0!</v>
      </c>
      <c r="AG491" s="13">
        <v>2</v>
      </c>
      <c r="AH491" s="10" t="s">
        <v>70</v>
      </c>
      <c r="AI491" s="10" t="e">
        <v>#VALUE!</v>
      </c>
      <c r="AJ49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91" s="11" t="s">
        <v>65</v>
      </c>
      <c r="AL491" s="10" t="s">
        <v>62</v>
      </c>
    </row>
    <row r="492" spans="1:38" ht="409.5" x14ac:dyDescent="0.75">
      <c r="A492" s="7">
        <f t="shared" si="7"/>
        <v>486</v>
      </c>
      <c r="B492" s="19" t="s">
        <v>49</v>
      </c>
      <c r="C492" s="10" t="s">
        <v>1074</v>
      </c>
      <c r="D492" s="18" t="e">
        <v>#VALUE!</v>
      </c>
      <c r="E492" s="18" t="str">
        <f>+IF(OR(Tabla233[[#This Row],[Área/Dependencia]]="Subdirección de Sistemas Integrados",Tabla233[[#This Row],[Área/Dependencia]]="Subdirección de Recursos Tecnológicos"),"X","")</f>
        <v/>
      </c>
      <c r="F492" s="18" t="e">
        <f>+CONCATENATE(Tabla233[[#This Row],[Tipo de Proceso]],Tabla233[[#This Row],[Columna4]])</f>
        <v>#VALUE!</v>
      </c>
      <c r="G492" s="10" t="s">
        <v>1160</v>
      </c>
      <c r="H492" s="23" t="s">
        <v>1076</v>
      </c>
      <c r="I492" s="10" t="s">
        <v>53</v>
      </c>
      <c r="J492" s="10" t="s">
        <v>1176</v>
      </c>
      <c r="K492" s="10"/>
      <c r="L492" s="10"/>
      <c r="M492" s="10" t="s">
        <v>56</v>
      </c>
      <c r="N492" s="20" t="s">
        <v>1177</v>
      </c>
      <c r="O492" s="11" t="s">
        <v>58</v>
      </c>
      <c r="P492" s="10" t="s">
        <v>192</v>
      </c>
      <c r="Q492" s="10" t="s">
        <v>76</v>
      </c>
      <c r="R492" s="10" t="e">
        <v>#REF!</v>
      </c>
      <c r="S492" s="10" t="s">
        <v>61</v>
      </c>
      <c r="T492" s="10" t="s">
        <v>62</v>
      </c>
      <c r="U492" s="10" t="s">
        <v>63</v>
      </c>
      <c r="V492" s="11" t="s">
        <v>64</v>
      </c>
      <c r="W492" s="11" t="s">
        <v>65</v>
      </c>
      <c r="X492" s="11" t="s">
        <v>65</v>
      </c>
      <c r="Y492" s="10" t="s">
        <v>1079</v>
      </c>
      <c r="Z492" s="10" t="s">
        <v>1166</v>
      </c>
      <c r="AA492" s="10" t="s">
        <v>68</v>
      </c>
      <c r="AB492" s="10" t="s">
        <v>73</v>
      </c>
      <c r="AC492" s="13">
        <v>1</v>
      </c>
      <c r="AD492" s="13" t="e">
        <v>#DIV/0!</v>
      </c>
      <c r="AE492" s="13">
        <v>1</v>
      </c>
      <c r="AF492" s="13" t="e">
        <v>#DIV/0!</v>
      </c>
      <c r="AG492" s="13">
        <v>2</v>
      </c>
      <c r="AH492" s="10" t="s">
        <v>70</v>
      </c>
      <c r="AI492" s="10" t="e">
        <v>#VALUE!</v>
      </c>
      <c r="AJ49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92" s="11" t="s">
        <v>65</v>
      </c>
      <c r="AL492" s="10" t="s">
        <v>62</v>
      </c>
    </row>
    <row r="493" spans="1:38" ht="409.5" x14ac:dyDescent="0.75">
      <c r="A493" s="7">
        <f t="shared" si="7"/>
        <v>487</v>
      </c>
      <c r="B493" s="19" t="s">
        <v>49</v>
      </c>
      <c r="C493" s="10" t="s">
        <v>1074</v>
      </c>
      <c r="D493" s="18" t="e">
        <v>#VALUE!</v>
      </c>
      <c r="E493" s="18" t="str">
        <f>+IF(OR(Tabla233[[#This Row],[Área/Dependencia]]="Subdirección de Sistemas Integrados",Tabla233[[#This Row],[Área/Dependencia]]="Subdirección de Recursos Tecnológicos"),"X","")</f>
        <v/>
      </c>
      <c r="F493" s="18" t="e">
        <f>+CONCATENATE(Tabla233[[#This Row],[Tipo de Proceso]],Tabla233[[#This Row],[Columna4]])</f>
        <v>#VALUE!</v>
      </c>
      <c r="G493" s="10" t="s">
        <v>1160</v>
      </c>
      <c r="H493" s="23" t="s">
        <v>1076</v>
      </c>
      <c r="I493" s="10" t="s">
        <v>53</v>
      </c>
      <c r="J493" s="10" t="s">
        <v>1178</v>
      </c>
      <c r="K493" s="10"/>
      <c r="L493" s="10"/>
      <c r="M493" s="10" t="s">
        <v>56</v>
      </c>
      <c r="N493" s="20" t="s">
        <v>1179</v>
      </c>
      <c r="O493" s="11" t="s">
        <v>58</v>
      </c>
      <c r="P493" s="10" t="s">
        <v>192</v>
      </c>
      <c r="Q493" s="10" t="s">
        <v>60</v>
      </c>
      <c r="R493" s="10" t="e">
        <v>#REF!</v>
      </c>
      <c r="S493" s="10" t="s">
        <v>61</v>
      </c>
      <c r="T493" s="10" t="s">
        <v>62</v>
      </c>
      <c r="U493" s="10" t="s">
        <v>63</v>
      </c>
      <c r="V493" s="11" t="s">
        <v>64</v>
      </c>
      <c r="W493" s="11" t="s">
        <v>65</v>
      </c>
      <c r="X493" s="11" t="s">
        <v>65</v>
      </c>
      <c r="Y493" s="10" t="s">
        <v>1079</v>
      </c>
      <c r="Z493" s="10" t="s">
        <v>1166</v>
      </c>
      <c r="AA493" s="10" t="s">
        <v>68</v>
      </c>
      <c r="AB493" s="10" t="s">
        <v>73</v>
      </c>
      <c r="AC493" s="13">
        <v>1</v>
      </c>
      <c r="AD493" s="13" t="e">
        <v>#DIV/0!</v>
      </c>
      <c r="AE493" s="13">
        <v>1</v>
      </c>
      <c r="AF493" s="13" t="e">
        <v>#DIV/0!</v>
      </c>
      <c r="AG493" s="13">
        <v>2</v>
      </c>
      <c r="AH493" s="10" t="s">
        <v>70</v>
      </c>
      <c r="AI493" s="10" t="e">
        <v>#VALUE!</v>
      </c>
      <c r="AJ49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93" s="11" t="s">
        <v>65</v>
      </c>
      <c r="AL493" s="10" t="s">
        <v>62</v>
      </c>
    </row>
    <row r="494" spans="1:38" ht="409.5" x14ac:dyDescent="0.75">
      <c r="A494" s="7">
        <f t="shared" si="7"/>
        <v>488</v>
      </c>
      <c r="B494" s="19" t="s">
        <v>49</v>
      </c>
      <c r="C494" s="10" t="s">
        <v>1074</v>
      </c>
      <c r="D494" s="18" t="e">
        <v>#VALUE!</v>
      </c>
      <c r="E494" s="18" t="s">
        <v>70</v>
      </c>
      <c r="F494" s="18" t="e">
        <v>#VALUE!</v>
      </c>
      <c r="G494" s="10" t="s">
        <v>1160</v>
      </c>
      <c r="H494" s="23" t="s">
        <v>1076</v>
      </c>
      <c r="I494" s="10" t="s">
        <v>53</v>
      </c>
      <c r="J494" s="10" t="s">
        <v>1180</v>
      </c>
      <c r="K494" s="10"/>
      <c r="L494" s="10"/>
      <c r="M494" s="10" t="s">
        <v>56</v>
      </c>
      <c r="N494" s="20" t="s">
        <v>1181</v>
      </c>
      <c r="O494" s="11" t="s">
        <v>58</v>
      </c>
      <c r="P494" s="10" t="s">
        <v>192</v>
      </c>
      <c r="Q494" s="10" t="s">
        <v>76</v>
      </c>
      <c r="R494" s="10" t="e">
        <v>#REF!</v>
      </c>
      <c r="S494" s="10" t="s">
        <v>61</v>
      </c>
      <c r="T494" s="10" t="s">
        <v>62</v>
      </c>
      <c r="U494" s="10" t="s">
        <v>63</v>
      </c>
      <c r="V494" s="11" t="s">
        <v>64</v>
      </c>
      <c r="W494" s="11" t="s">
        <v>65</v>
      </c>
      <c r="X494" s="11" t="s">
        <v>65</v>
      </c>
      <c r="Y494" s="10" t="s">
        <v>1079</v>
      </c>
      <c r="Z494" s="10" t="s">
        <v>1166</v>
      </c>
      <c r="AA494" s="10" t="s">
        <v>68</v>
      </c>
      <c r="AB494" s="10" t="s">
        <v>73</v>
      </c>
      <c r="AC494" s="13">
        <v>1</v>
      </c>
      <c r="AD494" s="13" t="e">
        <v>#DIV/0!</v>
      </c>
      <c r="AE494" s="13">
        <v>1</v>
      </c>
      <c r="AF494" s="13" t="e">
        <v>#DIV/0!</v>
      </c>
      <c r="AG494" s="13">
        <v>2</v>
      </c>
      <c r="AH494" s="10" t="s">
        <v>70</v>
      </c>
      <c r="AI494" s="10" t="e">
        <v>#VALUE!</v>
      </c>
      <c r="AJ49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94" s="11" t="s">
        <v>65</v>
      </c>
      <c r="AL494" s="10" t="s">
        <v>62</v>
      </c>
    </row>
    <row r="495" spans="1:38" ht="409.5" x14ac:dyDescent="0.75">
      <c r="A495" s="7">
        <f t="shared" si="7"/>
        <v>489</v>
      </c>
      <c r="B495" s="19" t="s">
        <v>49</v>
      </c>
      <c r="C495" s="10" t="s">
        <v>1074</v>
      </c>
      <c r="D495" s="18" t="e">
        <v>#VALUE!</v>
      </c>
      <c r="E495" s="18" t="str">
        <f>+IF(OR(Tabla233[[#This Row],[Área/Dependencia]]="Subdirección de Sistemas Integrados",Tabla233[[#This Row],[Área/Dependencia]]="Subdirección de Recursos Tecnológicos"),"X","")</f>
        <v/>
      </c>
      <c r="F495" s="18" t="e">
        <f>+CONCATENATE(Tabla233[[#This Row],[Tipo de Proceso]],Tabla233[[#This Row],[Columna4]])</f>
        <v>#VALUE!</v>
      </c>
      <c r="G495" s="10" t="s">
        <v>1160</v>
      </c>
      <c r="H495" s="23" t="s">
        <v>1076</v>
      </c>
      <c r="I495" s="10" t="s">
        <v>53</v>
      </c>
      <c r="J495" s="10" t="s">
        <v>1182</v>
      </c>
      <c r="K495" s="10"/>
      <c r="L495" s="10"/>
      <c r="M495" s="10" t="s">
        <v>56</v>
      </c>
      <c r="N495" s="20" t="s">
        <v>1183</v>
      </c>
      <c r="O495" s="11" t="s">
        <v>58</v>
      </c>
      <c r="P495" s="10" t="s">
        <v>192</v>
      </c>
      <c r="Q495" s="10" t="s">
        <v>76</v>
      </c>
      <c r="R495" s="10" t="e">
        <v>#REF!</v>
      </c>
      <c r="S495" s="10" t="s">
        <v>61</v>
      </c>
      <c r="T495" s="10" t="s">
        <v>62</v>
      </c>
      <c r="U495" s="10" t="s">
        <v>63</v>
      </c>
      <c r="V495" s="11" t="s">
        <v>64</v>
      </c>
      <c r="W495" s="11" t="s">
        <v>65</v>
      </c>
      <c r="X495" s="11" t="s">
        <v>65</v>
      </c>
      <c r="Y495" s="10" t="s">
        <v>1079</v>
      </c>
      <c r="Z495" s="10" t="s">
        <v>1166</v>
      </c>
      <c r="AA495" s="10" t="s">
        <v>109</v>
      </c>
      <c r="AB495" s="10" t="s">
        <v>73</v>
      </c>
      <c r="AC495" s="13">
        <v>1</v>
      </c>
      <c r="AD495" s="13" t="e">
        <v>#DIV/0!</v>
      </c>
      <c r="AE495" s="13">
        <v>1</v>
      </c>
      <c r="AF495" s="13" t="e">
        <v>#DIV/0!</v>
      </c>
      <c r="AG495" s="13">
        <v>2</v>
      </c>
      <c r="AH495" s="10" t="s">
        <v>70</v>
      </c>
      <c r="AI495" s="10" t="e">
        <v>#VALUE!</v>
      </c>
      <c r="AJ49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95" s="11" t="s">
        <v>65</v>
      </c>
      <c r="AL495" s="10" t="s">
        <v>62</v>
      </c>
    </row>
    <row r="496" spans="1:38" ht="409.5" x14ac:dyDescent="0.75">
      <c r="A496" s="7">
        <f t="shared" si="7"/>
        <v>490</v>
      </c>
      <c r="B496" s="19" t="s">
        <v>49</v>
      </c>
      <c r="C496" s="10" t="s">
        <v>1074</v>
      </c>
      <c r="D496" s="18" t="e">
        <v>#VALUE!</v>
      </c>
      <c r="E496" s="18" t="str">
        <f>+IF(OR(Tabla233[[#This Row],[Área/Dependencia]]="Subdirección de Sistemas Integrados",Tabla233[[#This Row],[Área/Dependencia]]="Subdirección de Recursos Tecnológicos"),"X","")</f>
        <v/>
      </c>
      <c r="F496" s="18" t="e">
        <f>+CONCATENATE(Tabla233[[#This Row],[Tipo de Proceso]],Tabla233[[#This Row],[Columna4]])</f>
        <v>#VALUE!</v>
      </c>
      <c r="G496" s="10" t="s">
        <v>1160</v>
      </c>
      <c r="H496" s="23" t="s">
        <v>1076</v>
      </c>
      <c r="I496" s="10" t="s">
        <v>53</v>
      </c>
      <c r="J496" s="10" t="s">
        <v>1184</v>
      </c>
      <c r="K496" s="10"/>
      <c r="L496" s="10"/>
      <c r="M496" s="10" t="s">
        <v>56</v>
      </c>
      <c r="N496" s="20" t="s">
        <v>1185</v>
      </c>
      <c r="O496" s="11" t="s">
        <v>58</v>
      </c>
      <c r="P496" s="10" t="s">
        <v>192</v>
      </c>
      <c r="Q496" s="10" t="s">
        <v>60</v>
      </c>
      <c r="R496" s="10" t="e">
        <v>#REF!</v>
      </c>
      <c r="S496" s="10" t="s">
        <v>61</v>
      </c>
      <c r="T496" s="10" t="s">
        <v>62</v>
      </c>
      <c r="U496" s="10" t="s">
        <v>63</v>
      </c>
      <c r="V496" s="11" t="s">
        <v>64</v>
      </c>
      <c r="W496" s="11" t="s">
        <v>65</v>
      </c>
      <c r="X496" s="11" t="s">
        <v>65</v>
      </c>
      <c r="Y496" s="10" t="s">
        <v>1079</v>
      </c>
      <c r="Z496" s="10" t="s">
        <v>1166</v>
      </c>
      <c r="AA496" s="10" t="s">
        <v>68</v>
      </c>
      <c r="AB496" s="10" t="s">
        <v>73</v>
      </c>
      <c r="AC496" s="13">
        <v>1</v>
      </c>
      <c r="AD496" s="13" t="e">
        <v>#DIV/0!</v>
      </c>
      <c r="AE496" s="13">
        <v>1</v>
      </c>
      <c r="AF496" s="13" t="e">
        <v>#DIV/0!</v>
      </c>
      <c r="AG496" s="13">
        <v>2</v>
      </c>
      <c r="AH496" s="10" t="s">
        <v>70</v>
      </c>
      <c r="AI496" s="10" t="e">
        <v>#VALUE!</v>
      </c>
      <c r="AJ49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96" s="11" t="s">
        <v>65</v>
      </c>
      <c r="AL496" s="10" t="s">
        <v>62</v>
      </c>
    </row>
    <row r="497" spans="1:38" ht="409.5" x14ac:dyDescent="0.75">
      <c r="A497" s="7">
        <f t="shared" si="7"/>
        <v>491</v>
      </c>
      <c r="B497" s="19" t="s">
        <v>49</v>
      </c>
      <c r="C497" s="10" t="s">
        <v>1074</v>
      </c>
      <c r="D497" s="18" t="e">
        <v>#VALUE!</v>
      </c>
      <c r="E497" s="18" t="str">
        <f>+IF(OR(Tabla233[[#This Row],[Área/Dependencia]]="Subdirección de Sistemas Integrados",Tabla233[[#This Row],[Área/Dependencia]]="Subdirección de Recursos Tecnológicos"),"X","")</f>
        <v/>
      </c>
      <c r="F497" s="18" t="e">
        <f>+CONCATENATE(Tabla233[[#This Row],[Tipo de Proceso]],Tabla233[[#This Row],[Columna4]])</f>
        <v>#VALUE!</v>
      </c>
      <c r="G497" s="10" t="s">
        <v>1160</v>
      </c>
      <c r="H497" s="10" t="s">
        <v>1186</v>
      </c>
      <c r="I497" s="10" t="s">
        <v>53</v>
      </c>
      <c r="J497" s="10" t="s">
        <v>1187</v>
      </c>
      <c r="K497" s="10"/>
      <c r="L497" s="10"/>
      <c r="M497" s="10" t="s">
        <v>56</v>
      </c>
      <c r="N497" s="20" t="s">
        <v>1188</v>
      </c>
      <c r="O497" s="11" t="s">
        <v>58</v>
      </c>
      <c r="P497" s="10" t="s">
        <v>192</v>
      </c>
      <c r="Q497" s="10" t="s">
        <v>60</v>
      </c>
      <c r="R497" s="10" t="e">
        <v>#REF!</v>
      </c>
      <c r="S497" s="10" t="s">
        <v>61</v>
      </c>
      <c r="T497" s="10" t="s">
        <v>62</v>
      </c>
      <c r="U497" s="10" t="s">
        <v>63</v>
      </c>
      <c r="V497" s="11" t="s">
        <v>64</v>
      </c>
      <c r="W497" s="11" t="s">
        <v>65</v>
      </c>
      <c r="X497" s="11" t="s">
        <v>65</v>
      </c>
      <c r="Y497" s="10" t="s">
        <v>1079</v>
      </c>
      <c r="Z497" s="10" t="s">
        <v>1166</v>
      </c>
      <c r="AA497" s="10" t="s">
        <v>68</v>
      </c>
      <c r="AB497" s="10" t="s">
        <v>73</v>
      </c>
      <c r="AC497" s="13">
        <v>1</v>
      </c>
      <c r="AD497" s="13" t="e">
        <v>#DIV/0!</v>
      </c>
      <c r="AE497" s="13">
        <v>1</v>
      </c>
      <c r="AF497" s="13" t="e">
        <v>#DIV/0!</v>
      </c>
      <c r="AG497" s="13">
        <v>2</v>
      </c>
      <c r="AH497" s="10" t="s">
        <v>70</v>
      </c>
      <c r="AI497" s="10" t="e">
        <v>#VALUE!</v>
      </c>
      <c r="AJ49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97" s="11" t="s">
        <v>65</v>
      </c>
      <c r="AL497" s="11" t="s">
        <v>62</v>
      </c>
    </row>
    <row r="498" spans="1:38" ht="409.5" x14ac:dyDescent="0.75">
      <c r="A498" s="7">
        <f t="shared" si="7"/>
        <v>492</v>
      </c>
      <c r="B498" s="19" t="s">
        <v>49</v>
      </c>
      <c r="C498" s="10" t="s">
        <v>1074</v>
      </c>
      <c r="D498" s="18" t="e">
        <v>#VALUE!</v>
      </c>
      <c r="E498" s="18" t="str">
        <f>+IF(OR(Tabla233[[#This Row],[Área/Dependencia]]="Subdirección de Sistemas Integrados",Tabla233[[#This Row],[Área/Dependencia]]="Subdirección de Recursos Tecnológicos"),"X","")</f>
        <v/>
      </c>
      <c r="F498" s="18" t="e">
        <f>+CONCATENATE(Tabla233[[#This Row],[Tipo de Proceso]],Tabla233[[#This Row],[Columna4]])</f>
        <v>#VALUE!</v>
      </c>
      <c r="G498" s="10" t="s">
        <v>1160</v>
      </c>
      <c r="H498" s="23" t="s">
        <v>1076</v>
      </c>
      <c r="I498" s="10" t="s">
        <v>53</v>
      </c>
      <c r="J498" s="10" t="s">
        <v>1189</v>
      </c>
      <c r="K498" s="10"/>
      <c r="L498" s="10"/>
      <c r="M498" s="10" t="s">
        <v>56</v>
      </c>
      <c r="N498" s="20" t="s">
        <v>1190</v>
      </c>
      <c r="O498" s="11" t="s">
        <v>58</v>
      </c>
      <c r="P498" s="10" t="s">
        <v>192</v>
      </c>
      <c r="Q498" s="10" t="s">
        <v>60</v>
      </c>
      <c r="R498" s="10" t="e">
        <v>#REF!</v>
      </c>
      <c r="S498" s="10" t="s">
        <v>61</v>
      </c>
      <c r="T498" s="10" t="s">
        <v>62</v>
      </c>
      <c r="U498" s="10" t="s">
        <v>63</v>
      </c>
      <c r="V498" s="11" t="s">
        <v>64</v>
      </c>
      <c r="W498" s="11" t="s">
        <v>65</v>
      </c>
      <c r="X498" s="11" t="s">
        <v>65</v>
      </c>
      <c r="Y498" s="10" t="s">
        <v>1079</v>
      </c>
      <c r="Z498" s="10" t="s">
        <v>1166</v>
      </c>
      <c r="AA498" s="10" t="s">
        <v>68</v>
      </c>
      <c r="AB498" s="10" t="s">
        <v>73</v>
      </c>
      <c r="AC498" s="13">
        <v>1</v>
      </c>
      <c r="AD498" s="13" t="e">
        <v>#DIV/0!</v>
      </c>
      <c r="AE498" s="13">
        <v>1</v>
      </c>
      <c r="AF498" s="13" t="e">
        <v>#DIV/0!</v>
      </c>
      <c r="AG498" s="13">
        <v>2</v>
      </c>
      <c r="AH498" s="10" t="s">
        <v>70</v>
      </c>
      <c r="AI498" s="10" t="e">
        <v>#VALUE!</v>
      </c>
      <c r="AJ49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98" s="11" t="s">
        <v>65</v>
      </c>
      <c r="AL498" s="11" t="s">
        <v>62</v>
      </c>
    </row>
    <row r="499" spans="1:38" ht="409.5" x14ac:dyDescent="0.75">
      <c r="A499" s="7">
        <f t="shared" si="7"/>
        <v>493</v>
      </c>
      <c r="B499" s="19" t="s">
        <v>49</v>
      </c>
      <c r="C499" s="10" t="s">
        <v>1074</v>
      </c>
      <c r="D499" s="18" t="e">
        <v>#VALUE!</v>
      </c>
      <c r="E499" s="18" t="str">
        <f>+IF(OR(Tabla233[[#This Row],[Área/Dependencia]]="Subdirección de Sistemas Integrados",Tabla233[[#This Row],[Área/Dependencia]]="Subdirección de Recursos Tecnológicos"),"X","")</f>
        <v/>
      </c>
      <c r="F499" s="18" t="e">
        <f>+CONCATENATE(Tabla233[[#This Row],[Tipo de Proceso]],Tabla233[[#This Row],[Columna4]])</f>
        <v>#VALUE!</v>
      </c>
      <c r="G499" s="10" t="s">
        <v>1160</v>
      </c>
      <c r="H499" s="23" t="s">
        <v>1076</v>
      </c>
      <c r="I499" s="10" t="s">
        <v>53</v>
      </c>
      <c r="J499" s="10" t="s">
        <v>1191</v>
      </c>
      <c r="K499" s="10"/>
      <c r="L499" s="10"/>
      <c r="M499" s="10" t="s">
        <v>55</v>
      </c>
      <c r="N499" s="20" t="s">
        <v>1192</v>
      </c>
      <c r="O499" s="11" t="s">
        <v>61</v>
      </c>
      <c r="P499" s="10" t="s">
        <v>84</v>
      </c>
      <c r="Q499" s="10" t="s">
        <v>76</v>
      </c>
      <c r="R499" s="10" t="e">
        <v>#REF!</v>
      </c>
      <c r="S499" s="10" t="s">
        <v>61</v>
      </c>
      <c r="T499" s="10" t="s">
        <v>62</v>
      </c>
      <c r="U499" s="10" t="s">
        <v>63</v>
      </c>
      <c r="V499" s="11" t="s">
        <v>64</v>
      </c>
      <c r="W499" s="11" t="s">
        <v>65</v>
      </c>
      <c r="X499" s="11" t="s">
        <v>65</v>
      </c>
      <c r="Y499" s="10" t="s">
        <v>1079</v>
      </c>
      <c r="Z499" s="10" t="s">
        <v>1166</v>
      </c>
      <c r="AA499" s="10" t="s">
        <v>53</v>
      </c>
      <c r="AB499" s="10" t="s">
        <v>73</v>
      </c>
      <c r="AC499" s="13">
        <v>1</v>
      </c>
      <c r="AD499" s="13" t="e">
        <v>#DIV/0!</v>
      </c>
      <c r="AE499" s="13">
        <v>1</v>
      </c>
      <c r="AF499" s="13" t="e">
        <v>#DIV/0!</v>
      </c>
      <c r="AG499" s="13">
        <v>2</v>
      </c>
      <c r="AH499" s="10" t="s">
        <v>70</v>
      </c>
      <c r="AI499" s="10" t="e">
        <v>#VALUE!</v>
      </c>
      <c r="AJ49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499" s="11" t="s">
        <v>65</v>
      </c>
      <c r="AL499" s="10" t="s">
        <v>62</v>
      </c>
    </row>
    <row r="500" spans="1:38" ht="409.5" x14ac:dyDescent="0.75">
      <c r="A500" s="7">
        <f t="shared" si="7"/>
        <v>494</v>
      </c>
      <c r="B500" s="19" t="s">
        <v>49</v>
      </c>
      <c r="C500" s="10" t="s">
        <v>1074</v>
      </c>
      <c r="D500" s="18" t="e">
        <v>#VALUE!</v>
      </c>
      <c r="E500" s="18" t="str">
        <f>+IF(OR(Tabla233[[#This Row],[Área/Dependencia]]="Subdirección de Sistemas Integrados",Tabla233[[#This Row],[Área/Dependencia]]="Subdirección de Recursos Tecnológicos"),"X","")</f>
        <v/>
      </c>
      <c r="F500" s="18" t="e">
        <f>+CONCATENATE(Tabla233[[#This Row],[Tipo de Proceso]],Tabla233[[#This Row],[Columna4]])</f>
        <v>#VALUE!</v>
      </c>
      <c r="G500" s="10" t="s">
        <v>1160</v>
      </c>
      <c r="H500" s="23" t="s">
        <v>1076</v>
      </c>
      <c r="I500" s="10" t="s">
        <v>53</v>
      </c>
      <c r="J500" s="10" t="s">
        <v>1193</v>
      </c>
      <c r="K500" s="10"/>
      <c r="L500" s="10"/>
      <c r="M500" s="10" t="s">
        <v>56</v>
      </c>
      <c r="N500" s="20" t="s">
        <v>1194</v>
      </c>
      <c r="O500" s="11" t="s">
        <v>58</v>
      </c>
      <c r="P500" s="10" t="s">
        <v>192</v>
      </c>
      <c r="Q500" s="10" t="s">
        <v>60</v>
      </c>
      <c r="R500" s="10" t="e">
        <v>#REF!</v>
      </c>
      <c r="S500" s="10" t="s">
        <v>61</v>
      </c>
      <c r="T500" s="10" t="s">
        <v>62</v>
      </c>
      <c r="U500" s="10" t="s">
        <v>63</v>
      </c>
      <c r="V500" s="11" t="s">
        <v>64</v>
      </c>
      <c r="W500" s="11" t="s">
        <v>65</v>
      </c>
      <c r="X500" s="11" t="s">
        <v>65</v>
      </c>
      <c r="Y500" s="10" t="s">
        <v>1079</v>
      </c>
      <c r="Z500" s="10" t="s">
        <v>1163</v>
      </c>
      <c r="AA500" s="10" t="s">
        <v>68</v>
      </c>
      <c r="AB500" s="10" t="s">
        <v>73</v>
      </c>
      <c r="AC500" s="13">
        <v>1</v>
      </c>
      <c r="AD500" s="13" t="e">
        <v>#DIV/0!</v>
      </c>
      <c r="AE500" s="13">
        <v>1</v>
      </c>
      <c r="AF500" s="13" t="e">
        <v>#DIV/0!</v>
      </c>
      <c r="AG500" s="13">
        <v>2</v>
      </c>
      <c r="AH500" s="10" t="s">
        <v>70</v>
      </c>
      <c r="AI500" s="10" t="e">
        <v>#VALUE!</v>
      </c>
      <c r="AJ50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00" s="11" t="s">
        <v>65</v>
      </c>
      <c r="AL500" s="10" t="s">
        <v>62</v>
      </c>
    </row>
    <row r="501" spans="1:38" ht="409.5" x14ac:dyDescent="0.75">
      <c r="A501" s="7">
        <f t="shared" si="7"/>
        <v>495</v>
      </c>
      <c r="B501" s="19" t="s">
        <v>49</v>
      </c>
      <c r="C501" s="10" t="s">
        <v>1074</v>
      </c>
      <c r="D501" s="18" t="e">
        <v>#VALUE!</v>
      </c>
      <c r="E501" s="18" t="str">
        <f>+IF(OR(Tabla233[[#This Row],[Área/Dependencia]]="Subdirección de Sistemas Integrados",Tabla233[[#This Row],[Área/Dependencia]]="Subdirección de Recursos Tecnológicos"),"X","")</f>
        <v/>
      </c>
      <c r="F501" s="18" t="e">
        <f>+CONCATENATE(Tabla233[[#This Row],[Tipo de Proceso]],Tabla233[[#This Row],[Columna4]])</f>
        <v>#VALUE!</v>
      </c>
      <c r="G501" s="10" t="s">
        <v>1160</v>
      </c>
      <c r="H501" s="10" t="s">
        <v>1195</v>
      </c>
      <c r="I501" s="10" t="s">
        <v>53</v>
      </c>
      <c r="J501" s="10" t="s">
        <v>1196</v>
      </c>
      <c r="K501" s="10"/>
      <c r="L501" s="10"/>
      <c r="M501" s="10" t="s">
        <v>56</v>
      </c>
      <c r="N501" s="20" t="s">
        <v>1082</v>
      </c>
      <c r="O501" s="11" t="s">
        <v>65</v>
      </c>
      <c r="P501" s="10" t="s">
        <v>84</v>
      </c>
      <c r="Q501" s="10" t="s">
        <v>60</v>
      </c>
      <c r="R501" s="10" t="e">
        <v>#REF!</v>
      </c>
      <c r="S501" s="10" t="s">
        <v>61</v>
      </c>
      <c r="T501" s="10" t="s">
        <v>62</v>
      </c>
      <c r="U501" s="10" t="s">
        <v>63</v>
      </c>
      <c r="V501" s="11" t="s">
        <v>64</v>
      </c>
      <c r="W501" s="11" t="s">
        <v>65</v>
      </c>
      <c r="X501" s="11" t="s">
        <v>65</v>
      </c>
      <c r="Y501" s="10" t="s">
        <v>1079</v>
      </c>
      <c r="Z501" s="10" t="s">
        <v>1163</v>
      </c>
      <c r="AA501" s="10" t="s">
        <v>109</v>
      </c>
      <c r="AB501" s="10" t="s">
        <v>73</v>
      </c>
      <c r="AC501" s="13">
        <v>1</v>
      </c>
      <c r="AD501" s="13" t="e">
        <v>#DIV/0!</v>
      </c>
      <c r="AE501" s="13">
        <v>1</v>
      </c>
      <c r="AF501" s="13" t="e">
        <v>#DIV/0!</v>
      </c>
      <c r="AG501" s="13">
        <v>2</v>
      </c>
      <c r="AH501" s="10" t="s">
        <v>70</v>
      </c>
      <c r="AI501" s="10" t="e">
        <v>#VALUE!</v>
      </c>
      <c r="AJ50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01" s="11" t="s">
        <v>65</v>
      </c>
      <c r="AL501" s="10" t="s">
        <v>62</v>
      </c>
    </row>
    <row r="502" spans="1:38" ht="409.5" x14ac:dyDescent="0.75">
      <c r="A502" s="7">
        <f t="shared" si="7"/>
        <v>496</v>
      </c>
      <c r="B502" s="19" t="s">
        <v>49</v>
      </c>
      <c r="C502" s="10" t="s">
        <v>1074</v>
      </c>
      <c r="D502" s="18" t="e">
        <v>#VALUE!</v>
      </c>
      <c r="E502" s="18" t="str">
        <f>+IF(OR(Tabla233[[#This Row],[Área/Dependencia]]="Subdirección de Sistemas Integrados",Tabla233[[#This Row],[Área/Dependencia]]="Subdirección de Recursos Tecnológicos"),"X","")</f>
        <v/>
      </c>
      <c r="F502" s="18" t="e">
        <f>+CONCATENATE(Tabla233[[#This Row],[Tipo de Proceso]],Tabla233[[#This Row],[Columna4]])</f>
        <v>#VALUE!</v>
      </c>
      <c r="G502" s="10" t="s">
        <v>1075</v>
      </c>
      <c r="H502" s="23" t="s">
        <v>1076</v>
      </c>
      <c r="I502" s="10" t="s">
        <v>53</v>
      </c>
      <c r="J502" s="10" t="s">
        <v>1197</v>
      </c>
      <c r="K502" s="10"/>
      <c r="L502" s="10"/>
      <c r="M502" s="10" t="s">
        <v>56</v>
      </c>
      <c r="N502" s="20" t="s">
        <v>1198</v>
      </c>
      <c r="O502" s="11" t="s">
        <v>58</v>
      </c>
      <c r="P502" s="10" t="s">
        <v>59</v>
      </c>
      <c r="Q502" s="10" t="s">
        <v>76</v>
      </c>
      <c r="R502" s="10" t="e">
        <v>#REF!</v>
      </c>
      <c r="S502" s="10" t="s">
        <v>61</v>
      </c>
      <c r="T502" s="10" t="s">
        <v>62</v>
      </c>
      <c r="U502" s="10" t="s">
        <v>63</v>
      </c>
      <c r="V502" s="11" t="s">
        <v>64</v>
      </c>
      <c r="W502" s="11" t="s">
        <v>65</v>
      </c>
      <c r="X502" s="11" t="s">
        <v>65</v>
      </c>
      <c r="Y502" s="10" t="s">
        <v>1079</v>
      </c>
      <c r="Z502" s="10" t="s">
        <v>1080</v>
      </c>
      <c r="AA502" s="10" t="s">
        <v>68</v>
      </c>
      <c r="AB502" s="10" t="s">
        <v>73</v>
      </c>
      <c r="AC502" s="13">
        <v>1</v>
      </c>
      <c r="AD502" s="13" t="e">
        <v>#DIV/0!</v>
      </c>
      <c r="AE502" s="13">
        <v>1</v>
      </c>
      <c r="AF502" s="13" t="e">
        <v>#DIV/0!</v>
      </c>
      <c r="AG502" s="13">
        <v>2</v>
      </c>
      <c r="AH502" s="10" t="s">
        <v>70</v>
      </c>
      <c r="AI502" s="10" t="e">
        <v>#VALUE!</v>
      </c>
      <c r="AJ50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02" s="11" t="s">
        <v>65</v>
      </c>
      <c r="AL502" s="10" t="s">
        <v>62</v>
      </c>
    </row>
    <row r="503" spans="1:38" ht="409.5" x14ac:dyDescent="0.75">
      <c r="A503" s="7">
        <f t="shared" si="7"/>
        <v>497</v>
      </c>
      <c r="B503" s="19" t="s">
        <v>49</v>
      </c>
      <c r="C503" s="10" t="s">
        <v>1074</v>
      </c>
      <c r="D503" s="18" t="e">
        <v>#VALUE!</v>
      </c>
      <c r="E503" s="18" t="str">
        <f>+IF(OR(Tabla233[[#This Row],[Área/Dependencia]]="Subdirección de Sistemas Integrados",Tabla233[[#This Row],[Área/Dependencia]]="Subdirección de Recursos Tecnológicos"),"X","")</f>
        <v/>
      </c>
      <c r="F503" s="18" t="e">
        <f>+CONCATENATE(Tabla233[[#This Row],[Tipo de Proceso]],Tabla233[[#This Row],[Columna4]])</f>
        <v>#VALUE!</v>
      </c>
      <c r="G503" s="10" t="s">
        <v>1075</v>
      </c>
      <c r="H503" s="23" t="s">
        <v>1199</v>
      </c>
      <c r="I503" s="10" t="s">
        <v>53</v>
      </c>
      <c r="J503" s="10" t="s">
        <v>1200</v>
      </c>
      <c r="K503" s="10"/>
      <c r="L503" s="10"/>
      <c r="M503" s="10" t="s">
        <v>56</v>
      </c>
      <c r="N503" s="20" t="s">
        <v>1201</v>
      </c>
      <c r="O503" s="10" t="s">
        <v>65</v>
      </c>
      <c r="P503" s="10" t="s">
        <v>84</v>
      </c>
      <c r="Q503" s="10" t="s">
        <v>60</v>
      </c>
      <c r="R503" s="10" t="e">
        <v>#REF!</v>
      </c>
      <c r="S503" s="10" t="s">
        <v>61</v>
      </c>
      <c r="T503" s="10" t="s">
        <v>62</v>
      </c>
      <c r="U503" s="10" t="s">
        <v>77</v>
      </c>
      <c r="V503" s="11" t="s">
        <v>64</v>
      </c>
      <c r="W503" s="11" t="s">
        <v>65</v>
      </c>
      <c r="X503" s="11" t="s">
        <v>65</v>
      </c>
      <c r="Y503" s="10" t="s">
        <v>1079</v>
      </c>
      <c r="Z503" s="10" t="s">
        <v>1080</v>
      </c>
      <c r="AA503" s="10" t="s">
        <v>68</v>
      </c>
      <c r="AB503" s="10" t="s">
        <v>73</v>
      </c>
      <c r="AC503" s="13">
        <v>1</v>
      </c>
      <c r="AD503" s="13" t="e">
        <v>#DIV/0!</v>
      </c>
      <c r="AE503" s="13">
        <v>1</v>
      </c>
      <c r="AF503" s="13" t="e">
        <v>#DIV/0!</v>
      </c>
      <c r="AG503" s="13">
        <v>1</v>
      </c>
      <c r="AH503" s="10" t="s">
        <v>70</v>
      </c>
      <c r="AI503" s="10" t="e">
        <v>#VALUE!</v>
      </c>
      <c r="AJ50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03" s="11" t="s">
        <v>65</v>
      </c>
      <c r="AL503" s="10" t="s">
        <v>62</v>
      </c>
    </row>
    <row r="504" spans="1:38" ht="409.5" x14ac:dyDescent="0.75">
      <c r="A504" s="7">
        <f t="shared" si="7"/>
        <v>498</v>
      </c>
      <c r="B504" s="19" t="s">
        <v>49</v>
      </c>
      <c r="C504" s="10" t="s">
        <v>1074</v>
      </c>
      <c r="D504" s="18" t="e">
        <v>#VALUE!</v>
      </c>
      <c r="E504" s="18" t="str">
        <f>+IF(OR(Tabla233[[#This Row],[Área/Dependencia]]="Subdirección de Sistemas Integrados",Tabla233[[#This Row],[Área/Dependencia]]="Subdirección de Recursos Tecnológicos"),"X","")</f>
        <v/>
      </c>
      <c r="F504" s="18" t="e">
        <f>+CONCATENATE(Tabla233[[#This Row],[Tipo de Proceso]],Tabla233[[#This Row],[Columna4]])</f>
        <v>#VALUE!</v>
      </c>
      <c r="G504" s="10" t="s">
        <v>1075</v>
      </c>
      <c r="H504" s="23" t="s">
        <v>1199</v>
      </c>
      <c r="I504" s="10" t="s">
        <v>53</v>
      </c>
      <c r="J504" s="10" t="s">
        <v>1202</v>
      </c>
      <c r="K504" s="10"/>
      <c r="L504" s="10"/>
      <c r="M504" s="10" t="s">
        <v>56</v>
      </c>
      <c r="N504" s="20" t="s">
        <v>1203</v>
      </c>
      <c r="O504" s="10" t="s">
        <v>65</v>
      </c>
      <c r="P504" s="10" t="s">
        <v>84</v>
      </c>
      <c r="Q504" s="10" t="s">
        <v>60</v>
      </c>
      <c r="R504" s="10" t="e">
        <v>#REF!</v>
      </c>
      <c r="S504" s="10" t="s">
        <v>61</v>
      </c>
      <c r="T504" s="10" t="s">
        <v>62</v>
      </c>
      <c r="U504" s="10" t="s">
        <v>63</v>
      </c>
      <c r="V504" s="11" t="s">
        <v>64</v>
      </c>
      <c r="W504" s="11" t="s">
        <v>65</v>
      </c>
      <c r="X504" s="11" t="s">
        <v>65</v>
      </c>
      <c r="Y504" s="10" t="s">
        <v>1079</v>
      </c>
      <c r="Z504" s="10" t="s">
        <v>1080</v>
      </c>
      <c r="AA504" s="10" t="s">
        <v>109</v>
      </c>
      <c r="AB504" s="10" t="s">
        <v>73</v>
      </c>
      <c r="AC504" s="13">
        <v>1</v>
      </c>
      <c r="AD504" s="13" t="e">
        <v>#DIV/0!</v>
      </c>
      <c r="AE504" s="13">
        <v>1</v>
      </c>
      <c r="AF504" s="13" t="e">
        <v>#DIV/0!</v>
      </c>
      <c r="AG504" s="13">
        <v>2</v>
      </c>
      <c r="AH504" s="10" t="s">
        <v>70</v>
      </c>
      <c r="AI504" s="10" t="e">
        <v>#VALUE!</v>
      </c>
      <c r="AJ50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04" s="11" t="s">
        <v>65</v>
      </c>
      <c r="AL504" s="10" t="s">
        <v>62</v>
      </c>
    </row>
    <row r="505" spans="1:38" ht="409.5" x14ac:dyDescent="0.75">
      <c r="A505" s="7">
        <f t="shared" si="7"/>
        <v>499</v>
      </c>
      <c r="B505" s="19" t="s">
        <v>49</v>
      </c>
      <c r="C505" s="10" t="s">
        <v>1074</v>
      </c>
      <c r="D505" s="18" t="e">
        <v>#VALUE!</v>
      </c>
      <c r="E505" s="18" t="str">
        <f>+IF(OR(Tabla233[[#This Row],[Área/Dependencia]]="Subdirección de Sistemas Integrados",Tabla233[[#This Row],[Área/Dependencia]]="Subdirección de Recursos Tecnológicos"),"X","")</f>
        <v/>
      </c>
      <c r="F505" s="18" t="e">
        <f>+CONCATENATE(Tabla233[[#This Row],[Tipo de Proceso]],Tabla233[[#This Row],[Columna4]])</f>
        <v>#VALUE!</v>
      </c>
      <c r="G505" s="10" t="s">
        <v>1140</v>
      </c>
      <c r="H505" s="23" t="s">
        <v>1076</v>
      </c>
      <c r="I505" s="10" t="s">
        <v>53</v>
      </c>
      <c r="J505" s="10" t="s">
        <v>1204</v>
      </c>
      <c r="K505" s="10"/>
      <c r="L505" s="10"/>
      <c r="M505" s="10" t="s">
        <v>56</v>
      </c>
      <c r="N505" s="20" t="s">
        <v>1205</v>
      </c>
      <c r="O505" s="11" t="s">
        <v>65</v>
      </c>
      <c r="P505" s="10" t="s">
        <v>84</v>
      </c>
      <c r="Q505" s="10" t="s">
        <v>76</v>
      </c>
      <c r="R505" s="10" t="e">
        <v>#REF!</v>
      </c>
      <c r="S505" s="10" t="s">
        <v>61</v>
      </c>
      <c r="T505" s="10" t="s">
        <v>62</v>
      </c>
      <c r="U505" s="10" t="s">
        <v>77</v>
      </c>
      <c r="V505" s="11" t="s">
        <v>64</v>
      </c>
      <c r="W505" s="11" t="s">
        <v>65</v>
      </c>
      <c r="X505" s="11" t="s">
        <v>65</v>
      </c>
      <c r="Y505" s="10" t="s">
        <v>1079</v>
      </c>
      <c r="Z505" s="10" t="s">
        <v>1206</v>
      </c>
      <c r="AA505" s="10" t="s">
        <v>109</v>
      </c>
      <c r="AB505" s="10" t="s">
        <v>73</v>
      </c>
      <c r="AC505" s="13">
        <v>1</v>
      </c>
      <c r="AD505" s="13" t="e">
        <v>#DIV/0!</v>
      </c>
      <c r="AE505" s="13">
        <v>1</v>
      </c>
      <c r="AF505" s="13" t="e">
        <v>#DIV/0!</v>
      </c>
      <c r="AG505" s="13">
        <v>1</v>
      </c>
      <c r="AH505" s="10" t="s">
        <v>70</v>
      </c>
      <c r="AI505" s="10" t="e">
        <v>#VALUE!</v>
      </c>
      <c r="AJ50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05" s="11" t="s">
        <v>65</v>
      </c>
      <c r="AL505" s="10" t="s">
        <v>62</v>
      </c>
    </row>
    <row r="506" spans="1:38" ht="409.5" x14ac:dyDescent="0.75">
      <c r="A506" s="7">
        <f t="shared" si="7"/>
        <v>500</v>
      </c>
      <c r="B506" s="19" t="s">
        <v>49</v>
      </c>
      <c r="C506" s="10" t="s">
        <v>1074</v>
      </c>
      <c r="D506" s="18" t="e">
        <v>#VALUE!</v>
      </c>
      <c r="E506" s="18" t="str">
        <f>+IF(OR(Tabla233[[#This Row],[Área/Dependencia]]="Subdirección de Sistemas Integrados",Tabla233[[#This Row],[Área/Dependencia]]="Subdirección de Recursos Tecnológicos"),"X","")</f>
        <v/>
      </c>
      <c r="F506" s="18" t="e">
        <f>+CONCATENATE(Tabla233[[#This Row],[Tipo de Proceso]],Tabla233[[#This Row],[Columna4]])</f>
        <v>#VALUE!</v>
      </c>
      <c r="G506" s="10" t="s">
        <v>1140</v>
      </c>
      <c r="H506" s="23" t="s">
        <v>1199</v>
      </c>
      <c r="I506" s="10" t="s">
        <v>53</v>
      </c>
      <c r="J506" s="10" t="s">
        <v>1207</v>
      </c>
      <c r="K506" s="10"/>
      <c r="L506" s="10"/>
      <c r="M506" s="10" t="s">
        <v>56</v>
      </c>
      <c r="N506" s="20" t="s">
        <v>1208</v>
      </c>
      <c r="O506" s="11" t="s">
        <v>58</v>
      </c>
      <c r="P506" s="10" t="s">
        <v>59</v>
      </c>
      <c r="Q506" s="10" t="s">
        <v>60</v>
      </c>
      <c r="R506" s="10" t="e">
        <v>#REF!</v>
      </c>
      <c r="S506" s="10" t="s">
        <v>61</v>
      </c>
      <c r="T506" s="10" t="s">
        <v>62</v>
      </c>
      <c r="U506" s="10" t="s">
        <v>77</v>
      </c>
      <c r="V506" s="11" t="s">
        <v>64</v>
      </c>
      <c r="W506" s="11" t="s">
        <v>65</v>
      </c>
      <c r="X506" s="11" t="s">
        <v>65</v>
      </c>
      <c r="Y506" s="10" t="s">
        <v>1079</v>
      </c>
      <c r="Z506" s="10" t="s">
        <v>1206</v>
      </c>
      <c r="AA506" s="10" t="s">
        <v>109</v>
      </c>
      <c r="AB506" s="10" t="s">
        <v>73</v>
      </c>
      <c r="AC506" s="13">
        <v>1</v>
      </c>
      <c r="AD506" s="13" t="e">
        <v>#DIV/0!</v>
      </c>
      <c r="AE506" s="13">
        <v>1</v>
      </c>
      <c r="AF506" s="13" t="e">
        <v>#DIV/0!</v>
      </c>
      <c r="AG506" s="13">
        <v>1</v>
      </c>
      <c r="AH506" s="10" t="s">
        <v>70</v>
      </c>
      <c r="AI506" s="10" t="e">
        <v>#VALUE!</v>
      </c>
      <c r="AJ50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06" s="11" t="s">
        <v>65</v>
      </c>
      <c r="AL506" s="10" t="s">
        <v>62</v>
      </c>
    </row>
    <row r="507" spans="1:38" ht="409.5" x14ac:dyDescent="0.75">
      <c r="A507" s="7">
        <f t="shared" si="7"/>
        <v>501</v>
      </c>
      <c r="B507" s="19" t="s">
        <v>49</v>
      </c>
      <c r="C507" s="10" t="s">
        <v>1074</v>
      </c>
      <c r="D507" s="18" t="e">
        <v>#VALUE!</v>
      </c>
      <c r="E507" s="18" t="str">
        <f>+IF(OR(Tabla233[[#This Row],[Área/Dependencia]]="Subdirección de Sistemas Integrados",Tabla233[[#This Row],[Área/Dependencia]]="Subdirección de Recursos Tecnológicos"),"X","")</f>
        <v/>
      </c>
      <c r="F507" s="18" t="e">
        <f>+CONCATENATE(Tabla233[[#This Row],[Tipo de Proceso]],Tabla233[[#This Row],[Columna4]])</f>
        <v>#VALUE!</v>
      </c>
      <c r="G507" s="10" t="s">
        <v>1140</v>
      </c>
      <c r="H507" s="23" t="s">
        <v>1199</v>
      </c>
      <c r="I507" s="10" t="s">
        <v>53</v>
      </c>
      <c r="J507" s="10" t="s">
        <v>1209</v>
      </c>
      <c r="K507" s="10"/>
      <c r="L507" s="10"/>
      <c r="M507" s="10" t="s">
        <v>56</v>
      </c>
      <c r="N507" s="20" t="s">
        <v>1210</v>
      </c>
      <c r="O507" s="11" t="s">
        <v>58</v>
      </c>
      <c r="P507" s="10" t="s">
        <v>192</v>
      </c>
      <c r="Q507" s="10" t="s">
        <v>76</v>
      </c>
      <c r="R507" s="10" t="e">
        <v>#REF!</v>
      </c>
      <c r="S507" s="10" t="s">
        <v>61</v>
      </c>
      <c r="T507" s="10" t="s">
        <v>62</v>
      </c>
      <c r="U507" s="10" t="s">
        <v>77</v>
      </c>
      <c r="V507" s="11" t="s">
        <v>64</v>
      </c>
      <c r="W507" s="11" t="s">
        <v>65</v>
      </c>
      <c r="X507" s="11" t="s">
        <v>65</v>
      </c>
      <c r="Y507" s="10" t="s">
        <v>1079</v>
      </c>
      <c r="Z507" s="10" t="s">
        <v>1206</v>
      </c>
      <c r="AA507" s="10" t="s">
        <v>68</v>
      </c>
      <c r="AB507" s="10" t="s">
        <v>69</v>
      </c>
      <c r="AC507" s="13">
        <v>1</v>
      </c>
      <c r="AD507" s="13" t="e">
        <v>#DIV/0!</v>
      </c>
      <c r="AE507" s="13">
        <v>1</v>
      </c>
      <c r="AF507" s="13" t="e">
        <v>#DIV/0!</v>
      </c>
      <c r="AG507" s="13">
        <v>1</v>
      </c>
      <c r="AH507" s="10" t="s">
        <v>70</v>
      </c>
      <c r="AI507" s="10" t="e">
        <v>#VALUE!</v>
      </c>
      <c r="AJ50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07" s="11" t="s">
        <v>65</v>
      </c>
      <c r="AL507" s="10" t="s">
        <v>62</v>
      </c>
    </row>
    <row r="508" spans="1:38" ht="409.5" x14ac:dyDescent="0.75">
      <c r="A508" s="7">
        <f t="shared" si="7"/>
        <v>502</v>
      </c>
      <c r="B508" s="19" t="s">
        <v>49</v>
      </c>
      <c r="C508" s="10" t="s">
        <v>1074</v>
      </c>
      <c r="D508" s="18" t="e">
        <v>#VALUE!</v>
      </c>
      <c r="E508" s="18" t="str">
        <f>+IF(OR(Tabla233[[#This Row],[Área/Dependencia]]="Subdirección de Sistemas Integrados",Tabla233[[#This Row],[Área/Dependencia]]="Subdirección de Recursos Tecnológicos"),"X","")</f>
        <v/>
      </c>
      <c r="F508" s="18" t="e">
        <f>+CONCATENATE(Tabla233[[#This Row],[Tipo de Proceso]],Tabla233[[#This Row],[Columna4]])</f>
        <v>#VALUE!</v>
      </c>
      <c r="G508" s="10" t="s">
        <v>1140</v>
      </c>
      <c r="H508" s="23" t="s">
        <v>1199</v>
      </c>
      <c r="I508" s="10" t="s">
        <v>53</v>
      </c>
      <c r="J508" s="10" t="s">
        <v>1211</v>
      </c>
      <c r="K508" s="10"/>
      <c r="L508" s="10"/>
      <c r="M508" s="10" t="s">
        <v>56</v>
      </c>
      <c r="N508" s="20" t="s">
        <v>1212</v>
      </c>
      <c r="O508" s="11" t="s">
        <v>58</v>
      </c>
      <c r="P508" s="10" t="s">
        <v>59</v>
      </c>
      <c r="Q508" s="10" t="s">
        <v>76</v>
      </c>
      <c r="R508" s="10" t="e">
        <v>#REF!</v>
      </c>
      <c r="S508" s="10" t="s">
        <v>61</v>
      </c>
      <c r="T508" s="10" t="s">
        <v>62</v>
      </c>
      <c r="U508" s="10" t="s">
        <v>77</v>
      </c>
      <c r="V508" s="11" t="s">
        <v>64</v>
      </c>
      <c r="W508" s="11" t="s">
        <v>65</v>
      </c>
      <c r="X508" s="11" t="s">
        <v>65</v>
      </c>
      <c r="Y508" s="10" t="s">
        <v>1079</v>
      </c>
      <c r="Z508" s="10" t="s">
        <v>1206</v>
      </c>
      <c r="AA508" s="10" t="s">
        <v>68</v>
      </c>
      <c r="AB508" s="10" t="s">
        <v>69</v>
      </c>
      <c r="AC508" s="13">
        <v>1</v>
      </c>
      <c r="AD508" s="13" t="e">
        <v>#DIV/0!</v>
      </c>
      <c r="AE508" s="13">
        <v>1</v>
      </c>
      <c r="AF508" s="13" t="e">
        <v>#DIV/0!</v>
      </c>
      <c r="AG508" s="13">
        <v>1</v>
      </c>
      <c r="AH508" s="10" t="s">
        <v>70</v>
      </c>
      <c r="AI508" s="10" t="e">
        <v>#VALUE!</v>
      </c>
      <c r="AJ50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08" s="11" t="s">
        <v>65</v>
      </c>
      <c r="AL508" s="10" t="s">
        <v>62</v>
      </c>
    </row>
    <row r="509" spans="1:38" ht="409.5" x14ac:dyDescent="0.75">
      <c r="A509" s="7">
        <f t="shared" si="7"/>
        <v>503</v>
      </c>
      <c r="B509" s="19" t="s">
        <v>49</v>
      </c>
      <c r="C509" s="10" t="s">
        <v>1074</v>
      </c>
      <c r="D509" s="18" t="e">
        <v>#VALUE!</v>
      </c>
      <c r="E509" s="18" t="str">
        <f>+IF(OR(Tabla233[[#This Row],[Área/Dependencia]]="Subdirección de Sistemas Integrados",Tabla233[[#This Row],[Área/Dependencia]]="Subdirección de Recursos Tecnológicos"),"X","")</f>
        <v/>
      </c>
      <c r="F509" s="18" t="e">
        <f>+CONCATENATE(Tabla233[[#This Row],[Tipo de Proceso]],Tabla233[[#This Row],[Columna4]])</f>
        <v>#VALUE!</v>
      </c>
      <c r="G509" s="10" t="s">
        <v>1140</v>
      </c>
      <c r="H509" s="23" t="s">
        <v>1199</v>
      </c>
      <c r="I509" s="10" t="s">
        <v>53</v>
      </c>
      <c r="J509" s="10" t="s">
        <v>1213</v>
      </c>
      <c r="K509" s="10"/>
      <c r="L509" s="10"/>
      <c r="M509" s="10" t="s">
        <v>279</v>
      </c>
      <c r="N509" s="20" t="s">
        <v>1214</v>
      </c>
      <c r="O509" s="11" t="s">
        <v>58</v>
      </c>
      <c r="P509" s="10" t="s">
        <v>59</v>
      </c>
      <c r="Q509" s="10" t="s">
        <v>76</v>
      </c>
      <c r="R509" s="10" t="e">
        <v>#REF!</v>
      </c>
      <c r="S509" s="10" t="s">
        <v>61</v>
      </c>
      <c r="T509" s="10" t="s">
        <v>62</v>
      </c>
      <c r="U509" s="10" t="s">
        <v>77</v>
      </c>
      <c r="V509" s="11" t="s">
        <v>64</v>
      </c>
      <c r="W509" s="11" t="s">
        <v>65</v>
      </c>
      <c r="X509" s="11" t="s">
        <v>65</v>
      </c>
      <c r="Y509" s="10" t="s">
        <v>1079</v>
      </c>
      <c r="Z509" s="10" t="s">
        <v>1206</v>
      </c>
      <c r="AA509" s="10" t="s">
        <v>109</v>
      </c>
      <c r="AB509" s="10" t="s">
        <v>62</v>
      </c>
      <c r="AC509" s="13">
        <v>1</v>
      </c>
      <c r="AD509" s="13" t="e">
        <v>#DIV/0!</v>
      </c>
      <c r="AE509" s="13">
        <v>1</v>
      </c>
      <c r="AF509" s="13" t="e">
        <v>#DIV/0!</v>
      </c>
      <c r="AG509" s="13">
        <v>1</v>
      </c>
      <c r="AH509" s="10" t="s">
        <v>70</v>
      </c>
      <c r="AI509" s="10" t="e">
        <v>#VALUE!</v>
      </c>
      <c r="AJ50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09" s="11" t="s">
        <v>65</v>
      </c>
      <c r="AL509" s="10" t="s">
        <v>62</v>
      </c>
    </row>
    <row r="510" spans="1:38" ht="409.5" x14ac:dyDescent="0.75">
      <c r="A510" s="7">
        <f t="shared" si="7"/>
        <v>504</v>
      </c>
      <c r="B510" s="19" t="s">
        <v>49</v>
      </c>
      <c r="C510" s="10" t="s">
        <v>1074</v>
      </c>
      <c r="D510" s="18" t="e">
        <v>#VALUE!</v>
      </c>
      <c r="E510" s="18" t="str">
        <f>+IF(OR(Tabla233[[#This Row],[Área/Dependencia]]="Subdirección de Sistemas Integrados",Tabla233[[#This Row],[Área/Dependencia]]="Subdirección de Recursos Tecnológicos"),"X","")</f>
        <v/>
      </c>
      <c r="F510" s="18" t="e">
        <f>+CONCATENATE(Tabla233[[#This Row],[Tipo de Proceso]],Tabla233[[#This Row],[Columna4]])</f>
        <v>#VALUE!</v>
      </c>
      <c r="G510" s="10" t="s">
        <v>1140</v>
      </c>
      <c r="H510" s="23" t="s">
        <v>1215</v>
      </c>
      <c r="I510" s="10" t="s">
        <v>53</v>
      </c>
      <c r="J510" s="10" t="s">
        <v>1216</v>
      </c>
      <c r="K510" s="10"/>
      <c r="L510" s="10"/>
      <c r="M510" s="10" t="s">
        <v>56</v>
      </c>
      <c r="N510" s="20" t="s">
        <v>1217</v>
      </c>
      <c r="O510" s="11" t="s">
        <v>58</v>
      </c>
      <c r="P510" s="10" t="s">
        <v>59</v>
      </c>
      <c r="Q510" s="10" t="s">
        <v>76</v>
      </c>
      <c r="R510" s="10" t="e">
        <v>#REF!</v>
      </c>
      <c r="S510" s="10" t="s">
        <v>61</v>
      </c>
      <c r="T510" s="10" t="s">
        <v>62</v>
      </c>
      <c r="U510" s="10" t="s">
        <v>77</v>
      </c>
      <c r="V510" s="11" t="s">
        <v>64</v>
      </c>
      <c r="W510" s="11" t="s">
        <v>65</v>
      </c>
      <c r="X510" s="11" t="s">
        <v>65</v>
      </c>
      <c r="Y510" s="10" t="s">
        <v>1079</v>
      </c>
      <c r="Z510" s="10" t="s">
        <v>1206</v>
      </c>
      <c r="AA510" s="10" t="s">
        <v>109</v>
      </c>
      <c r="AB510" s="10" t="s">
        <v>118</v>
      </c>
      <c r="AC510" s="13">
        <v>1</v>
      </c>
      <c r="AD510" s="13" t="e">
        <v>#DIV/0!</v>
      </c>
      <c r="AE510" s="13">
        <v>1</v>
      </c>
      <c r="AF510" s="13" t="e">
        <v>#DIV/0!</v>
      </c>
      <c r="AG510" s="13">
        <v>1</v>
      </c>
      <c r="AH510" s="10" t="s">
        <v>70</v>
      </c>
      <c r="AI510" s="10" t="e">
        <v>#VALUE!</v>
      </c>
      <c r="AJ51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10" s="11" t="s">
        <v>65</v>
      </c>
      <c r="AL510" s="10" t="s">
        <v>62</v>
      </c>
    </row>
    <row r="511" spans="1:38" ht="409.5" x14ac:dyDescent="0.75">
      <c r="A511" s="7">
        <f t="shared" si="7"/>
        <v>505</v>
      </c>
      <c r="B511" s="19" t="s">
        <v>49</v>
      </c>
      <c r="C511" s="10" t="s">
        <v>1074</v>
      </c>
      <c r="D511" s="18" t="e">
        <v>#VALUE!</v>
      </c>
      <c r="E511" s="18" t="str">
        <f>+IF(OR(Tabla233[[#This Row],[Área/Dependencia]]="Subdirección de Sistemas Integrados",Tabla233[[#This Row],[Área/Dependencia]]="Subdirección de Recursos Tecnológicos"),"X","")</f>
        <v/>
      </c>
      <c r="F511" s="18" t="e">
        <f>+CONCATENATE(Tabla233[[#This Row],[Tipo de Proceso]],Tabla233[[#This Row],[Columna4]])</f>
        <v>#VALUE!</v>
      </c>
      <c r="G511" s="10" t="s">
        <v>1140</v>
      </c>
      <c r="H511" s="23" t="s">
        <v>1215</v>
      </c>
      <c r="I511" s="10" t="s">
        <v>53</v>
      </c>
      <c r="J511" s="10" t="s">
        <v>1218</v>
      </c>
      <c r="K511" s="10"/>
      <c r="L511" s="10"/>
      <c r="M511" s="10" t="s">
        <v>56</v>
      </c>
      <c r="N511" s="20" t="s">
        <v>1219</v>
      </c>
      <c r="O511" s="11" t="s">
        <v>58</v>
      </c>
      <c r="P511" s="10" t="s">
        <v>59</v>
      </c>
      <c r="Q511" s="10" t="s">
        <v>76</v>
      </c>
      <c r="R511" s="10" t="e">
        <v>#REF!</v>
      </c>
      <c r="S511" s="10" t="s">
        <v>61</v>
      </c>
      <c r="T511" s="10" t="s">
        <v>62</v>
      </c>
      <c r="U511" s="10" t="s">
        <v>77</v>
      </c>
      <c r="V511" s="11" t="s">
        <v>64</v>
      </c>
      <c r="W511" s="11" t="s">
        <v>65</v>
      </c>
      <c r="X511" s="11" t="s">
        <v>65</v>
      </c>
      <c r="Y511" s="10" t="s">
        <v>1079</v>
      </c>
      <c r="Z511" s="10" t="s">
        <v>1206</v>
      </c>
      <c r="AA511" s="10" t="s">
        <v>109</v>
      </c>
      <c r="AB511" s="10" t="s">
        <v>118</v>
      </c>
      <c r="AC511" s="13">
        <v>1</v>
      </c>
      <c r="AD511" s="13" t="e">
        <v>#DIV/0!</v>
      </c>
      <c r="AE511" s="13">
        <v>1</v>
      </c>
      <c r="AF511" s="13" t="e">
        <v>#DIV/0!</v>
      </c>
      <c r="AG511" s="13">
        <v>1</v>
      </c>
      <c r="AH511" s="10" t="s">
        <v>70</v>
      </c>
      <c r="AI511" s="10" t="e">
        <v>#VALUE!</v>
      </c>
      <c r="AJ51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11" s="11" t="s">
        <v>65</v>
      </c>
      <c r="AL511" s="10" t="s">
        <v>62</v>
      </c>
    </row>
    <row r="512" spans="1:38" ht="409.5" x14ac:dyDescent="0.75">
      <c r="A512" s="7">
        <f t="shared" si="7"/>
        <v>506</v>
      </c>
      <c r="B512" s="19" t="s">
        <v>49</v>
      </c>
      <c r="C512" s="10" t="s">
        <v>1074</v>
      </c>
      <c r="D512" s="18" t="e">
        <v>#VALUE!</v>
      </c>
      <c r="E512" s="18" t="str">
        <f>+IF(OR(Tabla233[[#This Row],[Área/Dependencia]]="Subdirección de Sistemas Integrados",Tabla233[[#This Row],[Área/Dependencia]]="Subdirección de Recursos Tecnológicos"),"X","")</f>
        <v/>
      </c>
      <c r="F512" s="18" t="e">
        <f>+CONCATENATE(Tabla233[[#This Row],[Tipo de Proceso]],Tabla233[[#This Row],[Columna4]])</f>
        <v>#VALUE!</v>
      </c>
      <c r="G512" s="10" t="s">
        <v>1140</v>
      </c>
      <c r="H512" s="23" t="s">
        <v>1215</v>
      </c>
      <c r="I512" s="10" t="s">
        <v>53</v>
      </c>
      <c r="J512" s="10" t="s">
        <v>1220</v>
      </c>
      <c r="K512" s="10"/>
      <c r="L512" s="10"/>
      <c r="M512" s="10" t="s">
        <v>56</v>
      </c>
      <c r="N512" s="20" t="s">
        <v>1221</v>
      </c>
      <c r="O512" s="11" t="s">
        <v>58</v>
      </c>
      <c r="P512" s="10" t="s">
        <v>59</v>
      </c>
      <c r="Q512" s="10" t="s">
        <v>60</v>
      </c>
      <c r="R512" s="10" t="e">
        <v>#REF!</v>
      </c>
      <c r="S512" s="10" t="s">
        <v>61</v>
      </c>
      <c r="T512" s="10" t="s">
        <v>62</v>
      </c>
      <c r="U512" s="10" t="s">
        <v>77</v>
      </c>
      <c r="V512" s="11" t="s">
        <v>64</v>
      </c>
      <c r="W512" s="11" t="s">
        <v>65</v>
      </c>
      <c r="X512" s="11" t="s">
        <v>65</v>
      </c>
      <c r="Y512" s="10" t="s">
        <v>1079</v>
      </c>
      <c r="Z512" s="10" t="s">
        <v>1206</v>
      </c>
      <c r="AA512" s="10" t="s">
        <v>109</v>
      </c>
      <c r="AB512" s="10" t="s">
        <v>73</v>
      </c>
      <c r="AC512" s="13">
        <v>1</v>
      </c>
      <c r="AD512" s="13" t="e">
        <v>#DIV/0!</v>
      </c>
      <c r="AE512" s="13">
        <v>1</v>
      </c>
      <c r="AF512" s="13" t="e">
        <v>#DIV/0!</v>
      </c>
      <c r="AG512" s="13">
        <v>1</v>
      </c>
      <c r="AH512" s="10" t="s">
        <v>70</v>
      </c>
      <c r="AI512" s="10" t="e">
        <v>#VALUE!</v>
      </c>
      <c r="AJ51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12" s="11" t="s">
        <v>65</v>
      </c>
      <c r="AL512" s="10" t="s">
        <v>62</v>
      </c>
    </row>
    <row r="513" spans="1:38" ht="409.5" x14ac:dyDescent="0.75">
      <c r="A513" s="7">
        <f t="shared" si="7"/>
        <v>507</v>
      </c>
      <c r="B513" s="19" t="s">
        <v>49</v>
      </c>
      <c r="C513" s="10" t="s">
        <v>1074</v>
      </c>
      <c r="D513" s="18" t="e">
        <v>#VALUE!</v>
      </c>
      <c r="E513" s="18" t="str">
        <f>+IF(OR(Tabla233[[#This Row],[Área/Dependencia]]="Subdirección de Sistemas Integrados",Tabla233[[#This Row],[Área/Dependencia]]="Subdirección de Recursos Tecnológicos"),"X","")</f>
        <v/>
      </c>
      <c r="F513" s="18" t="e">
        <f>+CONCATENATE(Tabla233[[#This Row],[Tipo de Proceso]],Tabla233[[#This Row],[Columna4]])</f>
        <v>#VALUE!</v>
      </c>
      <c r="G513" s="10" t="s">
        <v>1140</v>
      </c>
      <c r="H513" s="23" t="s">
        <v>1215</v>
      </c>
      <c r="I513" s="10" t="s">
        <v>53</v>
      </c>
      <c r="J513" s="10" t="s">
        <v>1222</v>
      </c>
      <c r="K513" s="10"/>
      <c r="L513" s="10"/>
      <c r="M513" s="10" t="s">
        <v>56</v>
      </c>
      <c r="N513" s="20" t="s">
        <v>1223</v>
      </c>
      <c r="O513" s="11" t="s">
        <v>58</v>
      </c>
      <c r="P513" s="10" t="s">
        <v>59</v>
      </c>
      <c r="Q513" s="10" t="s">
        <v>60</v>
      </c>
      <c r="R513" s="10" t="e">
        <v>#REF!</v>
      </c>
      <c r="S513" s="10" t="s">
        <v>61</v>
      </c>
      <c r="T513" s="10" t="s">
        <v>62</v>
      </c>
      <c r="U513" s="10" t="s">
        <v>77</v>
      </c>
      <c r="V513" s="11" t="s">
        <v>64</v>
      </c>
      <c r="W513" s="11" t="s">
        <v>65</v>
      </c>
      <c r="X513" s="11" t="s">
        <v>65</v>
      </c>
      <c r="Y513" s="10" t="s">
        <v>1079</v>
      </c>
      <c r="Z513" s="10" t="s">
        <v>1206</v>
      </c>
      <c r="AA513" s="10" t="s">
        <v>109</v>
      </c>
      <c r="AB513" s="10" t="s">
        <v>73</v>
      </c>
      <c r="AC513" s="13">
        <v>1</v>
      </c>
      <c r="AD513" s="13" t="e">
        <v>#DIV/0!</v>
      </c>
      <c r="AE513" s="13">
        <v>1</v>
      </c>
      <c r="AF513" s="13" t="e">
        <v>#DIV/0!</v>
      </c>
      <c r="AG513" s="13">
        <v>1</v>
      </c>
      <c r="AH513" s="10" t="s">
        <v>70</v>
      </c>
      <c r="AI513" s="10" t="e">
        <v>#VALUE!</v>
      </c>
      <c r="AJ51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13" s="11" t="s">
        <v>65</v>
      </c>
      <c r="AL513" s="10" t="s">
        <v>62</v>
      </c>
    </row>
    <row r="514" spans="1:38" ht="409.5" x14ac:dyDescent="0.75">
      <c r="A514" s="7">
        <f t="shared" si="7"/>
        <v>508</v>
      </c>
      <c r="B514" s="19" t="s">
        <v>49</v>
      </c>
      <c r="C514" s="10" t="s">
        <v>1074</v>
      </c>
      <c r="D514" s="18" t="e">
        <v>#VALUE!</v>
      </c>
      <c r="E514" s="18" t="str">
        <f>+IF(OR(Tabla233[[#This Row],[Área/Dependencia]]="Subdirección de Sistemas Integrados",Tabla233[[#This Row],[Área/Dependencia]]="Subdirección de Recursos Tecnológicos"),"X","")</f>
        <v/>
      </c>
      <c r="F514" s="18" t="e">
        <f>+CONCATENATE(Tabla233[[#This Row],[Tipo de Proceso]],Tabla233[[#This Row],[Columna4]])</f>
        <v>#VALUE!</v>
      </c>
      <c r="G514" s="10" t="s">
        <v>1140</v>
      </c>
      <c r="H514" s="23" t="s">
        <v>1199</v>
      </c>
      <c r="I514" s="10" t="s">
        <v>53</v>
      </c>
      <c r="J514" s="10" t="s">
        <v>1224</v>
      </c>
      <c r="K514" s="10"/>
      <c r="L514" s="10"/>
      <c r="M514" s="10" t="s">
        <v>56</v>
      </c>
      <c r="N514" s="20" t="s">
        <v>1225</v>
      </c>
      <c r="O514" s="11" t="s">
        <v>58</v>
      </c>
      <c r="P514" s="10" t="s">
        <v>59</v>
      </c>
      <c r="Q514" s="10" t="s">
        <v>60</v>
      </c>
      <c r="R514" s="10" t="e">
        <v>#REF!</v>
      </c>
      <c r="S514" s="10" t="s">
        <v>61</v>
      </c>
      <c r="T514" s="10" t="s">
        <v>62</v>
      </c>
      <c r="U514" s="10" t="s">
        <v>77</v>
      </c>
      <c r="V514" s="11" t="s">
        <v>64</v>
      </c>
      <c r="W514" s="11" t="s">
        <v>65</v>
      </c>
      <c r="X514" s="11" t="s">
        <v>65</v>
      </c>
      <c r="Y514" s="10" t="s">
        <v>1079</v>
      </c>
      <c r="Z514" s="10" t="s">
        <v>1206</v>
      </c>
      <c r="AA514" s="10" t="s">
        <v>109</v>
      </c>
      <c r="AB514" s="10" t="s">
        <v>73</v>
      </c>
      <c r="AC514" s="13">
        <v>1</v>
      </c>
      <c r="AD514" s="13" t="e">
        <v>#DIV/0!</v>
      </c>
      <c r="AE514" s="13">
        <v>1</v>
      </c>
      <c r="AF514" s="13" t="e">
        <v>#DIV/0!</v>
      </c>
      <c r="AG514" s="13">
        <v>1</v>
      </c>
      <c r="AH514" s="10" t="s">
        <v>70</v>
      </c>
      <c r="AI514" s="10" t="e">
        <v>#VALUE!</v>
      </c>
      <c r="AJ51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14" s="11" t="s">
        <v>65</v>
      </c>
      <c r="AL514" s="10" t="s">
        <v>62</v>
      </c>
    </row>
    <row r="515" spans="1:38" ht="409.5" x14ac:dyDescent="0.75">
      <c r="A515" s="7">
        <f t="shared" si="7"/>
        <v>509</v>
      </c>
      <c r="B515" s="19" t="s">
        <v>49</v>
      </c>
      <c r="C515" s="10" t="s">
        <v>1074</v>
      </c>
      <c r="D515" s="18" t="e">
        <v>#VALUE!</v>
      </c>
      <c r="E515" s="18" t="str">
        <f>+IF(OR(Tabla233[[#This Row],[Área/Dependencia]]="Subdirección de Sistemas Integrados",Tabla233[[#This Row],[Área/Dependencia]]="Subdirección de Recursos Tecnológicos"),"X","")</f>
        <v/>
      </c>
      <c r="F515" s="18" t="e">
        <f>+CONCATENATE(Tabla233[[#This Row],[Tipo de Proceso]],Tabla233[[#This Row],[Columna4]])</f>
        <v>#VALUE!</v>
      </c>
      <c r="G515" s="10" t="s">
        <v>1140</v>
      </c>
      <c r="H515" s="23" t="s">
        <v>1199</v>
      </c>
      <c r="I515" s="10" t="s">
        <v>53</v>
      </c>
      <c r="J515" s="10" t="s">
        <v>1226</v>
      </c>
      <c r="K515" s="10"/>
      <c r="L515" s="10"/>
      <c r="M515" s="10" t="s">
        <v>56</v>
      </c>
      <c r="N515" s="20" t="s">
        <v>1227</v>
      </c>
      <c r="O515" s="11" t="s">
        <v>58</v>
      </c>
      <c r="P515" s="10" t="s">
        <v>59</v>
      </c>
      <c r="Q515" s="10" t="s">
        <v>60</v>
      </c>
      <c r="R515" s="10" t="e">
        <v>#REF!</v>
      </c>
      <c r="S515" s="10" t="s">
        <v>61</v>
      </c>
      <c r="T515" s="10" t="s">
        <v>62</v>
      </c>
      <c r="U515" s="10" t="s">
        <v>77</v>
      </c>
      <c r="V515" s="11" t="s">
        <v>64</v>
      </c>
      <c r="W515" s="11" t="s">
        <v>65</v>
      </c>
      <c r="X515" s="11" t="s">
        <v>65</v>
      </c>
      <c r="Y515" s="10" t="s">
        <v>1079</v>
      </c>
      <c r="Z515" s="10" t="s">
        <v>1206</v>
      </c>
      <c r="AA515" s="10" t="s">
        <v>109</v>
      </c>
      <c r="AB515" s="10" t="s">
        <v>632</v>
      </c>
      <c r="AC515" s="13">
        <v>1</v>
      </c>
      <c r="AD515" s="13" t="e">
        <v>#DIV/0!</v>
      </c>
      <c r="AE515" s="13">
        <v>1</v>
      </c>
      <c r="AF515" s="13" t="e">
        <v>#DIV/0!</v>
      </c>
      <c r="AG515" s="13">
        <v>1</v>
      </c>
      <c r="AH515" s="10" t="s">
        <v>70</v>
      </c>
      <c r="AI515" s="10" t="e">
        <v>#VALUE!</v>
      </c>
      <c r="AJ51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15" s="11" t="s">
        <v>58</v>
      </c>
      <c r="AL515" s="10" t="s">
        <v>1228</v>
      </c>
    </row>
    <row r="516" spans="1:38" ht="409.5" x14ac:dyDescent="0.75">
      <c r="A516" s="7">
        <f t="shared" si="7"/>
        <v>510</v>
      </c>
      <c r="B516" s="19" t="s">
        <v>49</v>
      </c>
      <c r="C516" s="10" t="s">
        <v>1074</v>
      </c>
      <c r="D516" s="18" t="e">
        <v>#VALUE!</v>
      </c>
      <c r="E516" s="18" t="str">
        <f>+IF(OR(Tabla233[[#This Row],[Área/Dependencia]]="Subdirección de Sistemas Integrados",Tabla233[[#This Row],[Área/Dependencia]]="Subdirección de Recursos Tecnológicos"),"X","")</f>
        <v/>
      </c>
      <c r="F516" s="18" t="e">
        <f>+CONCATENATE(Tabla233[[#This Row],[Tipo de Proceso]],Tabla233[[#This Row],[Columna4]])</f>
        <v>#VALUE!</v>
      </c>
      <c r="G516" s="10" t="s">
        <v>1140</v>
      </c>
      <c r="H516" s="23" t="s">
        <v>1215</v>
      </c>
      <c r="I516" s="10" t="s">
        <v>53</v>
      </c>
      <c r="J516" s="10" t="s">
        <v>1229</v>
      </c>
      <c r="K516" s="10"/>
      <c r="L516" s="10"/>
      <c r="M516" s="10" t="s">
        <v>56</v>
      </c>
      <c r="N516" s="20" t="s">
        <v>1230</v>
      </c>
      <c r="O516" s="11" t="s">
        <v>58</v>
      </c>
      <c r="P516" s="10" t="s">
        <v>59</v>
      </c>
      <c r="Q516" s="10" t="s">
        <v>60</v>
      </c>
      <c r="R516" s="10" t="e">
        <v>#REF!</v>
      </c>
      <c r="S516" s="10" t="s">
        <v>61</v>
      </c>
      <c r="T516" s="10" t="s">
        <v>62</v>
      </c>
      <c r="U516" s="10" t="s">
        <v>77</v>
      </c>
      <c r="V516" s="11" t="s">
        <v>64</v>
      </c>
      <c r="W516" s="11" t="s">
        <v>65</v>
      </c>
      <c r="X516" s="11" t="s">
        <v>65</v>
      </c>
      <c r="Y516" s="10" t="s">
        <v>1079</v>
      </c>
      <c r="Z516" s="10" t="s">
        <v>1206</v>
      </c>
      <c r="AA516" s="10" t="s">
        <v>109</v>
      </c>
      <c r="AB516" s="10" t="s">
        <v>73</v>
      </c>
      <c r="AC516" s="13">
        <v>1</v>
      </c>
      <c r="AD516" s="13" t="e">
        <v>#DIV/0!</v>
      </c>
      <c r="AE516" s="13">
        <v>1</v>
      </c>
      <c r="AF516" s="13" t="e">
        <v>#DIV/0!</v>
      </c>
      <c r="AG516" s="13">
        <v>1</v>
      </c>
      <c r="AH516" s="10" t="s">
        <v>70</v>
      </c>
      <c r="AI516" s="10" t="e">
        <v>#VALUE!</v>
      </c>
      <c r="AJ51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16" s="11" t="s">
        <v>65</v>
      </c>
      <c r="AL516" s="10" t="s">
        <v>62</v>
      </c>
    </row>
    <row r="517" spans="1:38" ht="409.5" x14ac:dyDescent="0.75">
      <c r="A517" s="7">
        <f t="shared" si="7"/>
        <v>511</v>
      </c>
      <c r="B517" s="19" t="s">
        <v>49</v>
      </c>
      <c r="C517" s="10" t="s">
        <v>1074</v>
      </c>
      <c r="D517" s="18" t="e">
        <v>#VALUE!</v>
      </c>
      <c r="E517" s="18" t="str">
        <f>+IF(OR(Tabla233[[#This Row],[Área/Dependencia]]="Subdirección de Sistemas Integrados",Tabla233[[#This Row],[Área/Dependencia]]="Subdirección de Recursos Tecnológicos"),"X","")</f>
        <v/>
      </c>
      <c r="F517" s="18" t="e">
        <f>+CONCATENATE(Tabla233[[#This Row],[Tipo de Proceso]],Tabla233[[#This Row],[Columna4]])</f>
        <v>#VALUE!</v>
      </c>
      <c r="G517" s="10" t="s">
        <v>1140</v>
      </c>
      <c r="H517" s="23" t="s">
        <v>1215</v>
      </c>
      <c r="I517" s="10" t="s">
        <v>53</v>
      </c>
      <c r="J517" s="10" t="s">
        <v>1231</v>
      </c>
      <c r="K517" s="10"/>
      <c r="L517" s="10"/>
      <c r="M517" s="10" t="s">
        <v>56</v>
      </c>
      <c r="N517" s="20" t="s">
        <v>1232</v>
      </c>
      <c r="O517" s="11" t="s">
        <v>58</v>
      </c>
      <c r="P517" s="10" t="s">
        <v>59</v>
      </c>
      <c r="Q517" s="10" t="s">
        <v>60</v>
      </c>
      <c r="R517" s="10" t="e">
        <v>#REF!</v>
      </c>
      <c r="S517" s="10" t="s">
        <v>61</v>
      </c>
      <c r="T517" s="10" t="s">
        <v>62</v>
      </c>
      <c r="U517" s="10" t="s">
        <v>77</v>
      </c>
      <c r="V517" s="11" t="s">
        <v>64</v>
      </c>
      <c r="W517" s="11" t="s">
        <v>65</v>
      </c>
      <c r="X517" s="11" t="s">
        <v>65</v>
      </c>
      <c r="Y517" s="10" t="s">
        <v>1079</v>
      </c>
      <c r="Z517" s="10" t="s">
        <v>1206</v>
      </c>
      <c r="AA517" s="10" t="s">
        <v>109</v>
      </c>
      <c r="AB517" s="10" t="s">
        <v>118</v>
      </c>
      <c r="AC517" s="13">
        <v>1</v>
      </c>
      <c r="AD517" s="13" t="e">
        <v>#DIV/0!</v>
      </c>
      <c r="AE517" s="13">
        <v>1</v>
      </c>
      <c r="AF517" s="13" t="e">
        <v>#DIV/0!</v>
      </c>
      <c r="AG517" s="13">
        <v>1</v>
      </c>
      <c r="AH517" s="10" t="s">
        <v>70</v>
      </c>
      <c r="AI517" s="10" t="e">
        <v>#VALUE!</v>
      </c>
      <c r="AJ51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17" s="11" t="s">
        <v>65</v>
      </c>
      <c r="AL517" s="10" t="s">
        <v>62</v>
      </c>
    </row>
    <row r="518" spans="1:38" ht="409.5" x14ac:dyDescent="0.75">
      <c r="A518" s="7">
        <f t="shared" si="7"/>
        <v>512</v>
      </c>
      <c r="B518" s="19" t="s">
        <v>49</v>
      </c>
      <c r="C518" s="10" t="s">
        <v>1074</v>
      </c>
      <c r="D518" s="18" t="e">
        <v>#VALUE!</v>
      </c>
      <c r="E518" s="18" t="str">
        <f>+IF(OR(Tabla233[[#This Row],[Área/Dependencia]]="Subdirección de Sistemas Integrados",Tabla233[[#This Row],[Área/Dependencia]]="Subdirección de Recursos Tecnológicos"),"X","")</f>
        <v/>
      </c>
      <c r="F518" s="18" t="e">
        <f>+CONCATENATE(Tabla233[[#This Row],[Tipo de Proceso]],Tabla233[[#This Row],[Columna4]])</f>
        <v>#VALUE!</v>
      </c>
      <c r="G518" s="10" t="s">
        <v>1160</v>
      </c>
      <c r="H518" s="23" t="s">
        <v>1233</v>
      </c>
      <c r="I518" s="10" t="s">
        <v>53</v>
      </c>
      <c r="J518" s="10" t="s">
        <v>1234</v>
      </c>
      <c r="K518" s="10"/>
      <c r="L518" s="10"/>
      <c r="M518" s="10" t="s">
        <v>56</v>
      </c>
      <c r="N518" s="20" t="s">
        <v>1235</v>
      </c>
      <c r="O518" s="11" t="s">
        <v>58</v>
      </c>
      <c r="P518" s="10" t="s">
        <v>174</v>
      </c>
      <c r="Q518" s="10" t="s">
        <v>60</v>
      </c>
      <c r="R518" s="10" t="e">
        <v>#REF!</v>
      </c>
      <c r="S518" s="10" t="s">
        <v>61</v>
      </c>
      <c r="T518" s="10" t="s">
        <v>62</v>
      </c>
      <c r="U518" s="10" t="s">
        <v>63</v>
      </c>
      <c r="V518" s="11" t="s">
        <v>64</v>
      </c>
      <c r="W518" s="11" t="s">
        <v>65</v>
      </c>
      <c r="X518" s="11" t="s">
        <v>65</v>
      </c>
      <c r="Y518" s="10" t="s">
        <v>1079</v>
      </c>
      <c r="Z518" s="10" t="s">
        <v>1166</v>
      </c>
      <c r="AA518" s="10" t="s">
        <v>109</v>
      </c>
      <c r="AB518" s="10" t="s">
        <v>73</v>
      </c>
      <c r="AC518" s="13">
        <v>1</v>
      </c>
      <c r="AD518" s="13" t="e">
        <v>#DIV/0!</v>
      </c>
      <c r="AE518" s="13">
        <v>1</v>
      </c>
      <c r="AF518" s="13" t="e">
        <v>#DIV/0!</v>
      </c>
      <c r="AG518" s="13">
        <v>2</v>
      </c>
      <c r="AH518" s="10" t="s">
        <v>70</v>
      </c>
      <c r="AI518" s="10" t="e">
        <v>#VALUE!</v>
      </c>
      <c r="AJ51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18" s="11" t="s">
        <v>65</v>
      </c>
      <c r="AL518" s="10" t="s">
        <v>62</v>
      </c>
    </row>
    <row r="519" spans="1:38" ht="409.5" x14ac:dyDescent="0.75">
      <c r="A519" s="7">
        <f t="shared" si="7"/>
        <v>513</v>
      </c>
      <c r="B519" s="19" t="s">
        <v>49</v>
      </c>
      <c r="C519" s="10" t="s">
        <v>1074</v>
      </c>
      <c r="D519" s="18" t="e">
        <v>#VALUE!</v>
      </c>
      <c r="E519" s="18" t="str">
        <f>+IF(OR(Tabla233[[#This Row],[Área/Dependencia]]="Subdirección de Sistemas Integrados",Tabla233[[#This Row],[Área/Dependencia]]="Subdirección de Recursos Tecnológicos"),"X","")</f>
        <v/>
      </c>
      <c r="F519" s="18" t="e">
        <f>+CONCATENATE(Tabla233[[#This Row],[Tipo de Proceso]],Tabla233[[#This Row],[Columna4]])</f>
        <v>#VALUE!</v>
      </c>
      <c r="G519" s="10" t="s">
        <v>1160</v>
      </c>
      <c r="H519" s="23" t="s">
        <v>1233</v>
      </c>
      <c r="I519" s="10" t="s">
        <v>53</v>
      </c>
      <c r="J519" s="10" t="s">
        <v>1236</v>
      </c>
      <c r="K519" s="10"/>
      <c r="L519" s="10"/>
      <c r="M519" s="10" t="s">
        <v>56</v>
      </c>
      <c r="N519" s="20" t="s">
        <v>1237</v>
      </c>
      <c r="O519" s="11" t="s">
        <v>58</v>
      </c>
      <c r="P519" s="10" t="s">
        <v>174</v>
      </c>
      <c r="Q519" s="10" t="s">
        <v>60</v>
      </c>
      <c r="R519" s="10" t="e">
        <v>#REF!</v>
      </c>
      <c r="S519" s="10" t="s">
        <v>61</v>
      </c>
      <c r="T519" s="10" t="s">
        <v>62</v>
      </c>
      <c r="U519" s="10" t="s">
        <v>63</v>
      </c>
      <c r="V519" s="11" t="s">
        <v>64</v>
      </c>
      <c r="W519" s="11" t="s">
        <v>65</v>
      </c>
      <c r="X519" s="11" t="s">
        <v>65</v>
      </c>
      <c r="Y519" s="10" t="s">
        <v>1079</v>
      </c>
      <c r="Z519" s="10" t="s">
        <v>1166</v>
      </c>
      <c r="AA519" s="10" t="s">
        <v>68</v>
      </c>
      <c r="AB519" s="10" t="s">
        <v>73</v>
      </c>
      <c r="AC519" s="13">
        <v>1</v>
      </c>
      <c r="AD519" s="13" t="e">
        <v>#DIV/0!</v>
      </c>
      <c r="AE519" s="13">
        <v>1</v>
      </c>
      <c r="AF519" s="13" t="e">
        <v>#DIV/0!</v>
      </c>
      <c r="AG519" s="13">
        <v>2</v>
      </c>
      <c r="AH519" s="10" t="s">
        <v>70</v>
      </c>
      <c r="AI519" s="10" t="e">
        <v>#VALUE!</v>
      </c>
      <c r="AJ51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19" s="11" t="s">
        <v>65</v>
      </c>
      <c r="AL519" s="10" t="s">
        <v>62</v>
      </c>
    </row>
    <row r="520" spans="1:38" ht="409.5" x14ac:dyDescent="0.75">
      <c r="A520" s="7">
        <f t="shared" ref="A520:A538" si="8">A519+1</f>
        <v>514</v>
      </c>
      <c r="B520" s="19" t="s">
        <v>49</v>
      </c>
      <c r="C520" s="10" t="s">
        <v>1074</v>
      </c>
      <c r="D520" s="18" t="e">
        <v>#VALUE!</v>
      </c>
      <c r="E520" s="18" t="str">
        <f>+IF(OR(Tabla233[[#This Row],[Área/Dependencia]]="Subdirección de Sistemas Integrados",Tabla233[[#This Row],[Área/Dependencia]]="Subdirección de Recursos Tecnológicos"),"X","")</f>
        <v/>
      </c>
      <c r="F520" s="18" t="e">
        <f>+CONCATENATE(Tabla233[[#This Row],[Tipo de Proceso]],Tabla233[[#This Row],[Columna4]])</f>
        <v>#VALUE!</v>
      </c>
      <c r="G520" s="10" t="s">
        <v>1160</v>
      </c>
      <c r="H520" s="23" t="s">
        <v>1233</v>
      </c>
      <c r="I520" s="10" t="s">
        <v>53</v>
      </c>
      <c r="J520" s="10" t="s">
        <v>1238</v>
      </c>
      <c r="K520" s="10"/>
      <c r="L520" s="10"/>
      <c r="M520" s="10" t="s">
        <v>56</v>
      </c>
      <c r="N520" s="20" t="s">
        <v>1239</v>
      </c>
      <c r="O520" s="11" t="s">
        <v>58</v>
      </c>
      <c r="P520" s="10" t="s">
        <v>192</v>
      </c>
      <c r="Q520" s="10" t="s">
        <v>76</v>
      </c>
      <c r="R520" s="10" t="e">
        <v>#REF!</v>
      </c>
      <c r="S520" s="10" t="s">
        <v>61</v>
      </c>
      <c r="T520" s="10" t="s">
        <v>62</v>
      </c>
      <c r="U520" s="10" t="s">
        <v>63</v>
      </c>
      <c r="V520" s="11" t="s">
        <v>64</v>
      </c>
      <c r="W520" s="11" t="s">
        <v>65</v>
      </c>
      <c r="X520" s="11" t="s">
        <v>65</v>
      </c>
      <c r="Y520" s="10" t="s">
        <v>1079</v>
      </c>
      <c r="Z520" s="10" t="s">
        <v>1166</v>
      </c>
      <c r="AA520" s="10" t="s">
        <v>68</v>
      </c>
      <c r="AB520" s="10" t="s">
        <v>73</v>
      </c>
      <c r="AC520" s="13">
        <v>1</v>
      </c>
      <c r="AD520" s="13" t="e">
        <v>#DIV/0!</v>
      </c>
      <c r="AE520" s="13">
        <v>1</v>
      </c>
      <c r="AF520" s="13" t="e">
        <v>#DIV/0!</v>
      </c>
      <c r="AG520" s="13">
        <v>2</v>
      </c>
      <c r="AH520" s="10" t="s">
        <v>70</v>
      </c>
      <c r="AI520" s="10" t="e">
        <v>#VALUE!</v>
      </c>
      <c r="AJ52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20" s="11" t="s">
        <v>65</v>
      </c>
      <c r="AL520" s="10" t="s">
        <v>62</v>
      </c>
    </row>
    <row r="521" spans="1:38" ht="409.5" x14ac:dyDescent="0.75">
      <c r="A521" s="7">
        <f t="shared" si="8"/>
        <v>515</v>
      </c>
      <c r="B521" s="19" t="s">
        <v>49</v>
      </c>
      <c r="C521" s="10" t="s">
        <v>1074</v>
      </c>
      <c r="D521" s="18" t="e">
        <v>#VALUE!</v>
      </c>
      <c r="E521" s="18" t="str">
        <f>+IF(OR(Tabla233[[#This Row],[Área/Dependencia]]="Subdirección de Sistemas Integrados",Tabla233[[#This Row],[Área/Dependencia]]="Subdirección de Recursos Tecnológicos"),"X","")</f>
        <v/>
      </c>
      <c r="F521" s="18" t="e">
        <f>+CONCATENATE(Tabla233[[#This Row],[Tipo de Proceso]],Tabla233[[#This Row],[Columna4]])</f>
        <v>#VALUE!</v>
      </c>
      <c r="G521" s="10" t="s">
        <v>1160</v>
      </c>
      <c r="H521" s="10" t="s">
        <v>1240</v>
      </c>
      <c r="I521" s="10" t="s">
        <v>53</v>
      </c>
      <c r="J521" s="10" t="s">
        <v>1241</v>
      </c>
      <c r="K521" s="10"/>
      <c r="L521" s="10"/>
      <c r="M521" s="10" t="s">
        <v>56</v>
      </c>
      <c r="N521" s="20" t="s">
        <v>1242</v>
      </c>
      <c r="O521" s="11" t="s">
        <v>61</v>
      </c>
      <c r="P521" s="10" t="s">
        <v>84</v>
      </c>
      <c r="Q521" s="10" t="s">
        <v>60</v>
      </c>
      <c r="R521" s="10" t="e">
        <v>#REF!</v>
      </c>
      <c r="S521" s="10" t="s">
        <v>61</v>
      </c>
      <c r="T521" s="10" t="s">
        <v>62</v>
      </c>
      <c r="U521" s="10" t="s">
        <v>63</v>
      </c>
      <c r="V521" s="11" t="s">
        <v>64</v>
      </c>
      <c r="W521" s="11" t="s">
        <v>65</v>
      </c>
      <c r="X521" s="11" t="s">
        <v>65</v>
      </c>
      <c r="Y521" s="10" t="s">
        <v>1079</v>
      </c>
      <c r="Z521" s="10" t="s">
        <v>1166</v>
      </c>
      <c r="AA521" s="10" t="s">
        <v>68</v>
      </c>
      <c r="AB521" s="10" t="s">
        <v>73</v>
      </c>
      <c r="AC521" s="13">
        <v>1</v>
      </c>
      <c r="AD521" s="13" t="e">
        <v>#DIV/0!</v>
      </c>
      <c r="AE521" s="13">
        <v>1</v>
      </c>
      <c r="AF521" s="13" t="e">
        <v>#DIV/0!</v>
      </c>
      <c r="AG521" s="13">
        <v>2</v>
      </c>
      <c r="AH521" s="10" t="s">
        <v>70</v>
      </c>
      <c r="AI521" s="10" t="e">
        <v>#VALUE!</v>
      </c>
      <c r="AJ52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21" s="11" t="s">
        <v>65</v>
      </c>
      <c r="AL521" s="10" t="s">
        <v>62</v>
      </c>
    </row>
    <row r="522" spans="1:38" ht="409.5" x14ac:dyDescent="0.75">
      <c r="A522" s="7">
        <f t="shared" si="8"/>
        <v>516</v>
      </c>
      <c r="B522" s="19" t="s">
        <v>49</v>
      </c>
      <c r="C522" s="10" t="s">
        <v>1074</v>
      </c>
      <c r="D522" s="18" t="e">
        <v>#VALUE!</v>
      </c>
      <c r="E522" s="18" t="str">
        <f>+IF(OR(Tabla233[[#This Row],[Área/Dependencia]]="Subdirección de Sistemas Integrados",Tabla233[[#This Row],[Área/Dependencia]]="Subdirección de Recursos Tecnológicos"),"X","")</f>
        <v/>
      </c>
      <c r="F522" s="18" t="e">
        <f>+CONCATENATE(Tabla233[[#This Row],[Tipo de Proceso]],Tabla233[[#This Row],[Columna4]])</f>
        <v>#VALUE!</v>
      </c>
      <c r="G522" s="10" t="s">
        <v>1160</v>
      </c>
      <c r="H522" s="10" t="s">
        <v>1240</v>
      </c>
      <c r="I522" s="10" t="s">
        <v>53</v>
      </c>
      <c r="J522" s="10" t="s">
        <v>1243</v>
      </c>
      <c r="K522" s="10"/>
      <c r="L522" s="10"/>
      <c r="M522" s="10" t="s">
        <v>56</v>
      </c>
      <c r="N522" s="20" t="s">
        <v>1244</v>
      </c>
      <c r="O522" s="11" t="s">
        <v>58</v>
      </c>
      <c r="P522" s="10" t="s">
        <v>59</v>
      </c>
      <c r="Q522" s="10" t="s">
        <v>60</v>
      </c>
      <c r="R522" s="10" t="e">
        <v>#REF!</v>
      </c>
      <c r="S522" s="10" t="s">
        <v>61</v>
      </c>
      <c r="T522" s="10" t="s">
        <v>62</v>
      </c>
      <c r="U522" s="10" t="s">
        <v>63</v>
      </c>
      <c r="V522" s="11" t="s">
        <v>64</v>
      </c>
      <c r="W522" s="11" t="s">
        <v>65</v>
      </c>
      <c r="X522" s="11" t="s">
        <v>65</v>
      </c>
      <c r="Y522" s="10" t="s">
        <v>1079</v>
      </c>
      <c r="Z522" s="10" t="s">
        <v>1166</v>
      </c>
      <c r="AA522" s="10" t="s">
        <v>68</v>
      </c>
      <c r="AB522" s="10" t="s">
        <v>73</v>
      </c>
      <c r="AC522" s="13">
        <v>1</v>
      </c>
      <c r="AD522" s="13" t="e">
        <v>#DIV/0!</v>
      </c>
      <c r="AE522" s="13">
        <v>1</v>
      </c>
      <c r="AF522" s="13" t="e">
        <v>#DIV/0!</v>
      </c>
      <c r="AG522" s="13">
        <v>2</v>
      </c>
      <c r="AH522" s="10" t="s">
        <v>70</v>
      </c>
      <c r="AI522" s="10" t="e">
        <v>#VALUE!</v>
      </c>
      <c r="AJ52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22" s="11" t="s">
        <v>65</v>
      </c>
      <c r="AL522" s="10" t="s">
        <v>62</v>
      </c>
    </row>
    <row r="523" spans="1:38" ht="409.5" x14ac:dyDescent="0.75">
      <c r="A523" s="7">
        <f t="shared" si="8"/>
        <v>517</v>
      </c>
      <c r="B523" s="19" t="s">
        <v>49</v>
      </c>
      <c r="C523" s="10" t="s">
        <v>1074</v>
      </c>
      <c r="D523" s="18" t="e">
        <v>#VALUE!</v>
      </c>
      <c r="E523" s="18" t="str">
        <f>+IF(OR(Tabla233[[#This Row],[Área/Dependencia]]="Subdirección de Sistemas Integrados",Tabla233[[#This Row],[Área/Dependencia]]="Subdirección de Recursos Tecnológicos"),"X","")</f>
        <v/>
      </c>
      <c r="F523" s="18" t="e">
        <f>+CONCATENATE(Tabla233[[#This Row],[Tipo de Proceso]],Tabla233[[#This Row],[Columna4]])</f>
        <v>#VALUE!</v>
      </c>
      <c r="G523" s="10" t="s">
        <v>1160</v>
      </c>
      <c r="H523" s="10" t="s">
        <v>1240</v>
      </c>
      <c r="I523" s="10" t="s">
        <v>53</v>
      </c>
      <c r="J523" s="10" t="s">
        <v>1245</v>
      </c>
      <c r="K523" s="10"/>
      <c r="L523" s="10"/>
      <c r="M523" s="10" t="s">
        <v>56</v>
      </c>
      <c r="N523" s="20" t="s">
        <v>1246</v>
      </c>
      <c r="O523" s="11" t="s">
        <v>58</v>
      </c>
      <c r="P523" s="10" t="s">
        <v>59</v>
      </c>
      <c r="Q523" s="10" t="s">
        <v>60</v>
      </c>
      <c r="R523" s="10" t="e">
        <v>#REF!</v>
      </c>
      <c r="S523" s="10" t="s">
        <v>61</v>
      </c>
      <c r="T523" s="10" t="s">
        <v>62</v>
      </c>
      <c r="U523" s="10" t="s">
        <v>63</v>
      </c>
      <c r="V523" s="11" t="s">
        <v>64</v>
      </c>
      <c r="W523" s="11" t="s">
        <v>65</v>
      </c>
      <c r="X523" s="11" t="s">
        <v>65</v>
      </c>
      <c r="Y523" s="10" t="s">
        <v>1079</v>
      </c>
      <c r="Z523" s="10" t="s">
        <v>1166</v>
      </c>
      <c r="AA523" s="10" t="s">
        <v>68</v>
      </c>
      <c r="AB523" s="10" t="s">
        <v>73</v>
      </c>
      <c r="AC523" s="13">
        <v>1</v>
      </c>
      <c r="AD523" s="13" t="e">
        <v>#DIV/0!</v>
      </c>
      <c r="AE523" s="13">
        <v>1</v>
      </c>
      <c r="AF523" s="13" t="e">
        <v>#DIV/0!</v>
      </c>
      <c r="AG523" s="13">
        <v>2</v>
      </c>
      <c r="AH523" s="10" t="s">
        <v>70</v>
      </c>
      <c r="AI523" s="10" t="e">
        <v>#VALUE!</v>
      </c>
      <c r="AJ52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23" s="11" t="s">
        <v>65</v>
      </c>
      <c r="AL523" s="10" t="s">
        <v>62</v>
      </c>
    </row>
    <row r="524" spans="1:38" ht="409.5" x14ac:dyDescent="0.75">
      <c r="A524" s="7">
        <f t="shared" si="8"/>
        <v>518</v>
      </c>
      <c r="B524" s="19" t="s">
        <v>49</v>
      </c>
      <c r="C524" s="10" t="s">
        <v>1074</v>
      </c>
      <c r="D524" s="18" t="e">
        <v>#VALUE!</v>
      </c>
      <c r="E524" s="18" t="str">
        <f>+IF(OR(Tabla233[[#This Row],[Área/Dependencia]]="Subdirección de Sistemas Integrados",Tabla233[[#This Row],[Área/Dependencia]]="Subdirección de Recursos Tecnológicos"),"X","")</f>
        <v/>
      </c>
      <c r="F524" s="18" t="e">
        <f>+CONCATENATE(Tabla233[[#This Row],[Tipo de Proceso]],Tabla233[[#This Row],[Columna4]])</f>
        <v>#VALUE!</v>
      </c>
      <c r="G524" s="10" t="s">
        <v>1160</v>
      </c>
      <c r="H524" s="10" t="s">
        <v>1240</v>
      </c>
      <c r="I524" s="10" t="s">
        <v>53</v>
      </c>
      <c r="J524" s="10" t="s">
        <v>1247</v>
      </c>
      <c r="K524" s="10"/>
      <c r="L524" s="10"/>
      <c r="M524" s="10" t="s">
        <v>56</v>
      </c>
      <c r="N524" s="20" t="s">
        <v>1248</v>
      </c>
      <c r="O524" s="11" t="s">
        <v>58</v>
      </c>
      <c r="P524" s="10" t="s">
        <v>192</v>
      </c>
      <c r="Q524" s="10" t="s">
        <v>76</v>
      </c>
      <c r="R524" s="10" t="e">
        <v>#REF!</v>
      </c>
      <c r="S524" s="10" t="s">
        <v>61</v>
      </c>
      <c r="T524" s="10" t="s">
        <v>62</v>
      </c>
      <c r="U524" s="10" t="s">
        <v>63</v>
      </c>
      <c r="V524" s="11" t="s">
        <v>64</v>
      </c>
      <c r="W524" s="11" t="s">
        <v>65</v>
      </c>
      <c r="X524" s="11" t="s">
        <v>65</v>
      </c>
      <c r="Y524" s="10" t="s">
        <v>1079</v>
      </c>
      <c r="Z524" s="10" t="s">
        <v>1166</v>
      </c>
      <c r="AA524" s="10" t="s">
        <v>68</v>
      </c>
      <c r="AB524" s="10" t="s">
        <v>73</v>
      </c>
      <c r="AC524" s="13">
        <v>1</v>
      </c>
      <c r="AD524" s="13" t="e">
        <v>#DIV/0!</v>
      </c>
      <c r="AE524" s="13">
        <v>1</v>
      </c>
      <c r="AF524" s="13" t="e">
        <v>#DIV/0!</v>
      </c>
      <c r="AG524" s="13">
        <v>2</v>
      </c>
      <c r="AH524" s="10" t="s">
        <v>70</v>
      </c>
      <c r="AI524" s="10" t="e">
        <v>#VALUE!</v>
      </c>
      <c r="AJ52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24" s="11" t="s">
        <v>65</v>
      </c>
      <c r="AL524" s="10" t="s">
        <v>62</v>
      </c>
    </row>
    <row r="525" spans="1:38" ht="409.5" x14ac:dyDescent="0.75">
      <c r="A525" s="7">
        <f t="shared" si="8"/>
        <v>519</v>
      </c>
      <c r="B525" s="19" t="s">
        <v>49</v>
      </c>
      <c r="C525" s="10" t="s">
        <v>1074</v>
      </c>
      <c r="D525" s="18" t="e">
        <v>#VALUE!</v>
      </c>
      <c r="E525" s="18" t="str">
        <f>+IF(OR(Tabla233[[#This Row],[Área/Dependencia]]="Subdirección de Sistemas Integrados",Tabla233[[#This Row],[Área/Dependencia]]="Subdirección de Recursos Tecnológicos"),"X","")</f>
        <v/>
      </c>
      <c r="F525" s="18" t="e">
        <f>+CONCATENATE(Tabla233[[#This Row],[Tipo de Proceso]],Tabla233[[#This Row],[Columna4]])</f>
        <v>#VALUE!</v>
      </c>
      <c r="G525" s="10" t="s">
        <v>1160</v>
      </c>
      <c r="H525" s="10" t="s">
        <v>1240</v>
      </c>
      <c r="I525" s="10" t="s">
        <v>53</v>
      </c>
      <c r="J525" s="10" t="s">
        <v>1249</v>
      </c>
      <c r="K525" s="10"/>
      <c r="L525" s="10"/>
      <c r="M525" s="10" t="s">
        <v>56</v>
      </c>
      <c r="N525" s="20" t="s">
        <v>1250</v>
      </c>
      <c r="O525" s="11" t="s">
        <v>58</v>
      </c>
      <c r="P525" s="10" t="s">
        <v>192</v>
      </c>
      <c r="Q525" s="10" t="s">
        <v>60</v>
      </c>
      <c r="R525" s="10" t="e">
        <v>#REF!</v>
      </c>
      <c r="S525" s="10" t="s">
        <v>61</v>
      </c>
      <c r="T525" s="10" t="s">
        <v>62</v>
      </c>
      <c r="U525" s="10" t="s">
        <v>63</v>
      </c>
      <c r="V525" s="11" t="s">
        <v>64</v>
      </c>
      <c r="W525" s="11" t="s">
        <v>65</v>
      </c>
      <c r="X525" s="11" t="s">
        <v>65</v>
      </c>
      <c r="Y525" s="10" t="s">
        <v>1079</v>
      </c>
      <c r="Z525" s="10" t="s">
        <v>1166</v>
      </c>
      <c r="AA525" s="10" t="s">
        <v>68</v>
      </c>
      <c r="AB525" s="10" t="s">
        <v>73</v>
      </c>
      <c r="AC525" s="13">
        <v>1</v>
      </c>
      <c r="AD525" s="13" t="e">
        <v>#DIV/0!</v>
      </c>
      <c r="AE525" s="13">
        <v>1</v>
      </c>
      <c r="AF525" s="13" t="e">
        <v>#DIV/0!</v>
      </c>
      <c r="AG525" s="13">
        <v>2</v>
      </c>
      <c r="AH525" s="10" t="s">
        <v>70</v>
      </c>
      <c r="AI525" s="10" t="e">
        <v>#VALUE!</v>
      </c>
      <c r="AJ52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25" s="11" t="s">
        <v>65</v>
      </c>
      <c r="AL525" s="10" t="s">
        <v>62</v>
      </c>
    </row>
    <row r="526" spans="1:38" ht="409.5" x14ac:dyDescent="0.75">
      <c r="A526" s="7">
        <f t="shared" si="8"/>
        <v>520</v>
      </c>
      <c r="B526" s="19" t="s">
        <v>49</v>
      </c>
      <c r="C526" s="10" t="s">
        <v>1074</v>
      </c>
      <c r="D526" s="18" t="e">
        <v>#VALUE!</v>
      </c>
      <c r="E526" s="18" t="str">
        <f>+IF(OR(Tabla233[[#This Row],[Área/Dependencia]]="Subdirección de Sistemas Integrados",Tabla233[[#This Row],[Área/Dependencia]]="Subdirección de Recursos Tecnológicos"),"X","")</f>
        <v/>
      </c>
      <c r="F526" s="18" t="e">
        <f>+CONCATENATE(Tabla233[[#This Row],[Tipo de Proceso]],Tabla233[[#This Row],[Columna4]])</f>
        <v>#VALUE!</v>
      </c>
      <c r="G526" s="10" t="s">
        <v>1160</v>
      </c>
      <c r="H526" s="10" t="s">
        <v>1240</v>
      </c>
      <c r="I526" s="10" t="s">
        <v>53</v>
      </c>
      <c r="J526" s="10" t="s">
        <v>1251</v>
      </c>
      <c r="K526" s="10"/>
      <c r="L526" s="10"/>
      <c r="M526" s="10" t="s">
        <v>56</v>
      </c>
      <c r="N526" s="20" t="s">
        <v>1252</v>
      </c>
      <c r="O526" s="11" t="s">
        <v>58</v>
      </c>
      <c r="P526" s="10" t="s">
        <v>192</v>
      </c>
      <c r="Q526" s="10" t="s">
        <v>60</v>
      </c>
      <c r="R526" s="10" t="e">
        <v>#REF!</v>
      </c>
      <c r="S526" s="10" t="s">
        <v>61</v>
      </c>
      <c r="T526" s="10" t="s">
        <v>62</v>
      </c>
      <c r="U526" s="10" t="s">
        <v>63</v>
      </c>
      <c r="V526" s="11" t="s">
        <v>64</v>
      </c>
      <c r="W526" s="11" t="s">
        <v>65</v>
      </c>
      <c r="X526" s="11" t="s">
        <v>65</v>
      </c>
      <c r="Y526" s="10" t="s">
        <v>1079</v>
      </c>
      <c r="Z526" s="10" t="s">
        <v>1166</v>
      </c>
      <c r="AA526" s="10" t="s">
        <v>68</v>
      </c>
      <c r="AB526" s="10" t="s">
        <v>73</v>
      </c>
      <c r="AC526" s="13">
        <v>1</v>
      </c>
      <c r="AD526" s="13" t="e">
        <v>#DIV/0!</v>
      </c>
      <c r="AE526" s="13">
        <v>1</v>
      </c>
      <c r="AF526" s="13" t="e">
        <v>#DIV/0!</v>
      </c>
      <c r="AG526" s="13">
        <v>2</v>
      </c>
      <c r="AH526" s="10" t="s">
        <v>70</v>
      </c>
      <c r="AI526" s="10" t="e">
        <v>#VALUE!</v>
      </c>
      <c r="AJ52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26" s="11" t="s">
        <v>65</v>
      </c>
      <c r="AL526" s="10" t="s">
        <v>62</v>
      </c>
    </row>
    <row r="527" spans="1:38" ht="409.5" x14ac:dyDescent="0.75">
      <c r="A527" s="7">
        <f t="shared" si="8"/>
        <v>521</v>
      </c>
      <c r="B527" s="19" t="s">
        <v>49</v>
      </c>
      <c r="C527" s="10" t="s">
        <v>1074</v>
      </c>
      <c r="D527" s="18" t="e">
        <v>#VALUE!</v>
      </c>
      <c r="E527" s="18" t="str">
        <f>+IF(OR(Tabla233[[#This Row],[Área/Dependencia]]="Subdirección de Sistemas Integrados",Tabla233[[#This Row],[Área/Dependencia]]="Subdirección de Recursos Tecnológicos"),"X","")</f>
        <v/>
      </c>
      <c r="F527" s="18" t="e">
        <f>+CONCATENATE(Tabla233[[#This Row],[Tipo de Proceso]],Tabla233[[#This Row],[Columna4]])</f>
        <v>#VALUE!</v>
      </c>
      <c r="G527" s="10" t="s">
        <v>1160</v>
      </c>
      <c r="H527" s="10" t="s">
        <v>1240</v>
      </c>
      <c r="I527" s="10" t="s">
        <v>53</v>
      </c>
      <c r="J527" s="10" t="s">
        <v>1253</v>
      </c>
      <c r="K527" s="10"/>
      <c r="L527" s="10"/>
      <c r="M527" s="10" t="s">
        <v>56</v>
      </c>
      <c r="N527" s="20" t="s">
        <v>1254</v>
      </c>
      <c r="O527" s="11" t="s">
        <v>58</v>
      </c>
      <c r="P527" s="10" t="s">
        <v>192</v>
      </c>
      <c r="Q527" s="10" t="s">
        <v>60</v>
      </c>
      <c r="R527" s="10" t="e">
        <v>#REF!</v>
      </c>
      <c r="S527" s="10" t="s">
        <v>61</v>
      </c>
      <c r="T527" s="10" t="s">
        <v>62</v>
      </c>
      <c r="U527" s="10" t="s">
        <v>63</v>
      </c>
      <c r="V527" s="11" t="s">
        <v>64</v>
      </c>
      <c r="W527" s="11" t="s">
        <v>65</v>
      </c>
      <c r="X527" s="11" t="s">
        <v>65</v>
      </c>
      <c r="Y527" s="10" t="s">
        <v>1079</v>
      </c>
      <c r="Z527" s="10" t="s">
        <v>1166</v>
      </c>
      <c r="AA527" s="10" t="s">
        <v>68</v>
      </c>
      <c r="AB527" s="10" t="s">
        <v>73</v>
      </c>
      <c r="AC527" s="13">
        <v>1</v>
      </c>
      <c r="AD527" s="13" t="e">
        <v>#DIV/0!</v>
      </c>
      <c r="AE527" s="13">
        <v>1</v>
      </c>
      <c r="AF527" s="13" t="e">
        <v>#DIV/0!</v>
      </c>
      <c r="AG527" s="13">
        <v>2</v>
      </c>
      <c r="AH527" s="10" t="s">
        <v>70</v>
      </c>
      <c r="AI527" s="10" t="e">
        <v>#VALUE!</v>
      </c>
      <c r="AJ52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27" s="11" t="s">
        <v>65</v>
      </c>
      <c r="AL527" s="10" t="s">
        <v>62</v>
      </c>
    </row>
    <row r="528" spans="1:38" ht="409.5" x14ac:dyDescent="0.75">
      <c r="A528" s="7">
        <f t="shared" si="8"/>
        <v>522</v>
      </c>
      <c r="B528" s="19" t="s">
        <v>49</v>
      </c>
      <c r="C528" s="10" t="s">
        <v>1074</v>
      </c>
      <c r="D528" s="18" t="e">
        <v>#VALUE!</v>
      </c>
      <c r="E528" s="18" t="str">
        <f>+IF(OR(Tabla233[[#This Row],[Área/Dependencia]]="Subdirección de Sistemas Integrados",Tabla233[[#This Row],[Área/Dependencia]]="Subdirección de Recursos Tecnológicos"),"X","")</f>
        <v/>
      </c>
      <c r="F528" s="18" t="e">
        <f>+CONCATENATE(Tabla233[[#This Row],[Tipo de Proceso]],Tabla233[[#This Row],[Columna4]])</f>
        <v>#VALUE!</v>
      </c>
      <c r="G528" s="10" t="s">
        <v>1160</v>
      </c>
      <c r="H528" s="10" t="s">
        <v>1240</v>
      </c>
      <c r="I528" s="10" t="s">
        <v>53</v>
      </c>
      <c r="J528" s="10" t="s">
        <v>1255</v>
      </c>
      <c r="K528" s="10"/>
      <c r="L528" s="10"/>
      <c r="M528" s="10" t="s">
        <v>56</v>
      </c>
      <c r="N528" s="20" t="s">
        <v>1256</v>
      </c>
      <c r="O528" s="11" t="s">
        <v>58</v>
      </c>
      <c r="P528" s="10" t="s">
        <v>192</v>
      </c>
      <c r="Q528" s="10" t="s">
        <v>60</v>
      </c>
      <c r="R528" s="10" t="e">
        <v>#REF!</v>
      </c>
      <c r="S528" s="10" t="s">
        <v>61</v>
      </c>
      <c r="T528" s="10" t="s">
        <v>62</v>
      </c>
      <c r="U528" s="10" t="s">
        <v>63</v>
      </c>
      <c r="V528" s="11" t="s">
        <v>64</v>
      </c>
      <c r="W528" s="11" t="s">
        <v>65</v>
      </c>
      <c r="X528" s="11" t="s">
        <v>65</v>
      </c>
      <c r="Y528" s="10" t="s">
        <v>1079</v>
      </c>
      <c r="Z528" s="10" t="s">
        <v>1166</v>
      </c>
      <c r="AA528" s="10" t="s">
        <v>68</v>
      </c>
      <c r="AB528" s="10" t="s">
        <v>73</v>
      </c>
      <c r="AC528" s="13">
        <v>1</v>
      </c>
      <c r="AD528" s="13" t="e">
        <v>#DIV/0!</v>
      </c>
      <c r="AE528" s="13">
        <v>1</v>
      </c>
      <c r="AF528" s="13" t="e">
        <v>#DIV/0!</v>
      </c>
      <c r="AG528" s="13">
        <v>2</v>
      </c>
      <c r="AH528" s="10" t="s">
        <v>70</v>
      </c>
      <c r="AI528" s="10" t="e">
        <v>#VALUE!</v>
      </c>
      <c r="AJ52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28" s="11" t="s">
        <v>65</v>
      </c>
      <c r="AL528" s="10" t="s">
        <v>62</v>
      </c>
    </row>
    <row r="529" spans="1:38" ht="409.5" x14ac:dyDescent="0.75">
      <c r="A529" s="7">
        <f t="shared" si="8"/>
        <v>523</v>
      </c>
      <c r="B529" s="19" t="s">
        <v>49</v>
      </c>
      <c r="C529" s="10" t="s">
        <v>1074</v>
      </c>
      <c r="D529" s="18" t="e">
        <v>#VALUE!</v>
      </c>
      <c r="E529" s="18" t="str">
        <f>+IF(OR(Tabla233[[#This Row],[Área/Dependencia]]="Subdirección de Sistemas Integrados",Tabla233[[#This Row],[Área/Dependencia]]="Subdirección de Recursos Tecnológicos"),"X","")</f>
        <v/>
      </c>
      <c r="F529" s="18" t="e">
        <f>+CONCATENATE(Tabla233[[#This Row],[Tipo de Proceso]],Tabla233[[#This Row],[Columna4]])</f>
        <v>#VALUE!</v>
      </c>
      <c r="G529" s="10" t="s">
        <v>1075</v>
      </c>
      <c r="H529" s="23" t="s">
        <v>1257</v>
      </c>
      <c r="I529" s="10" t="s">
        <v>53</v>
      </c>
      <c r="J529" s="10" t="s">
        <v>1258</v>
      </c>
      <c r="K529" s="10"/>
      <c r="L529" s="10"/>
      <c r="M529" s="10" t="s">
        <v>250</v>
      </c>
      <c r="N529" s="20" t="s">
        <v>1259</v>
      </c>
      <c r="O529" s="11" t="s">
        <v>65</v>
      </c>
      <c r="P529" s="10" t="s">
        <v>84</v>
      </c>
      <c r="Q529" s="10" t="s">
        <v>60</v>
      </c>
      <c r="R529" s="10" t="e">
        <v>#REF!</v>
      </c>
      <c r="S529" s="10" t="s">
        <v>61</v>
      </c>
      <c r="T529" s="10" t="s">
        <v>62</v>
      </c>
      <c r="U529" s="10" t="s">
        <v>63</v>
      </c>
      <c r="V529" s="11" t="s">
        <v>64</v>
      </c>
      <c r="W529" s="11" t="s">
        <v>65</v>
      </c>
      <c r="X529" s="11" t="s">
        <v>65</v>
      </c>
      <c r="Y529" s="10" t="s">
        <v>1079</v>
      </c>
      <c r="Z529" s="10" t="s">
        <v>1080</v>
      </c>
      <c r="AA529" s="10" t="s">
        <v>109</v>
      </c>
      <c r="AB529" s="10" t="s">
        <v>62</v>
      </c>
      <c r="AC529" s="13">
        <v>1</v>
      </c>
      <c r="AD529" s="13" t="e">
        <v>#DIV/0!</v>
      </c>
      <c r="AE529" s="13">
        <v>1</v>
      </c>
      <c r="AF529" s="13" t="e">
        <v>#DIV/0!</v>
      </c>
      <c r="AG529" s="13">
        <v>2</v>
      </c>
      <c r="AH529" s="10" t="s">
        <v>70</v>
      </c>
      <c r="AI529" s="10" t="e">
        <v>#VALUE!</v>
      </c>
      <c r="AJ529"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29" s="11" t="s">
        <v>65</v>
      </c>
      <c r="AL529" s="10" t="s">
        <v>62</v>
      </c>
    </row>
    <row r="530" spans="1:38" ht="409.5" x14ac:dyDescent="0.75">
      <c r="A530" s="7">
        <f t="shared" si="8"/>
        <v>524</v>
      </c>
      <c r="B530" s="19" t="s">
        <v>49</v>
      </c>
      <c r="C530" s="10" t="s">
        <v>1074</v>
      </c>
      <c r="D530" s="18" t="e">
        <v>#VALUE!</v>
      </c>
      <c r="E530" s="18" t="str">
        <f>+IF(OR(Tabla233[[#This Row],[Área/Dependencia]]="Subdirección de Sistemas Integrados",Tabla233[[#This Row],[Área/Dependencia]]="Subdirección de Recursos Tecnológicos"),"X","")</f>
        <v/>
      </c>
      <c r="F530" s="18" t="e">
        <f>+CONCATENATE(Tabla233[[#This Row],[Tipo de Proceso]],Tabla233[[#This Row],[Columna4]])</f>
        <v>#VALUE!</v>
      </c>
      <c r="G530" s="10" t="s">
        <v>1075</v>
      </c>
      <c r="H530" s="23" t="s">
        <v>1257</v>
      </c>
      <c r="I530" s="10" t="s">
        <v>53</v>
      </c>
      <c r="J530" s="10" t="s">
        <v>1260</v>
      </c>
      <c r="K530" s="10"/>
      <c r="L530" s="10"/>
      <c r="M530" s="10" t="s">
        <v>250</v>
      </c>
      <c r="N530" s="20" t="s">
        <v>1261</v>
      </c>
      <c r="O530" s="10" t="s">
        <v>65</v>
      </c>
      <c r="P530" s="10" t="s">
        <v>84</v>
      </c>
      <c r="Q530" s="10" t="s">
        <v>60</v>
      </c>
      <c r="R530" s="10" t="e">
        <v>#REF!</v>
      </c>
      <c r="S530" s="10" t="s">
        <v>61</v>
      </c>
      <c r="T530" s="10" t="s">
        <v>62</v>
      </c>
      <c r="U530" s="10" t="s">
        <v>63</v>
      </c>
      <c r="V530" s="11" t="s">
        <v>64</v>
      </c>
      <c r="W530" s="11" t="s">
        <v>65</v>
      </c>
      <c r="X530" s="11" t="s">
        <v>65</v>
      </c>
      <c r="Y530" s="10" t="s">
        <v>1079</v>
      </c>
      <c r="Z530" s="10" t="s">
        <v>1080</v>
      </c>
      <c r="AA530" s="10" t="s">
        <v>109</v>
      </c>
      <c r="AB530" s="10" t="s">
        <v>62</v>
      </c>
      <c r="AC530" s="13">
        <v>1</v>
      </c>
      <c r="AD530" s="13" t="e">
        <v>#DIV/0!</v>
      </c>
      <c r="AE530" s="13">
        <v>1</v>
      </c>
      <c r="AF530" s="13" t="e">
        <v>#DIV/0!</v>
      </c>
      <c r="AG530" s="13">
        <v>2</v>
      </c>
      <c r="AH530" s="10" t="s">
        <v>70</v>
      </c>
      <c r="AI530" s="10" t="e">
        <v>#VALUE!</v>
      </c>
      <c r="AJ530"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30" s="11" t="s">
        <v>58</v>
      </c>
      <c r="AL530" s="10" t="s">
        <v>1093</v>
      </c>
    </row>
    <row r="531" spans="1:38" ht="409.5" x14ac:dyDescent="0.75">
      <c r="A531" s="7">
        <f t="shared" si="8"/>
        <v>525</v>
      </c>
      <c r="B531" s="19" t="s">
        <v>49</v>
      </c>
      <c r="C531" s="10" t="s">
        <v>1074</v>
      </c>
      <c r="D531" s="18" t="e">
        <v>#VALUE!</v>
      </c>
      <c r="E531" s="18" t="str">
        <f>+IF(OR(Tabla233[[#This Row],[Área/Dependencia]]="Subdirección de Sistemas Integrados",Tabla233[[#This Row],[Área/Dependencia]]="Subdirección de Recursos Tecnológicos"),"X","")</f>
        <v/>
      </c>
      <c r="F531" s="18" t="e">
        <f>+CONCATENATE(Tabla233[[#This Row],[Tipo de Proceso]],Tabla233[[#This Row],[Columna4]])</f>
        <v>#VALUE!</v>
      </c>
      <c r="G531" s="10" t="s">
        <v>1160</v>
      </c>
      <c r="H531" s="10" t="s">
        <v>1240</v>
      </c>
      <c r="I531" s="10" t="s">
        <v>53</v>
      </c>
      <c r="J531" s="10" t="s">
        <v>1262</v>
      </c>
      <c r="K531" s="10"/>
      <c r="L531" s="10"/>
      <c r="M531" s="10" t="s">
        <v>279</v>
      </c>
      <c r="N531" s="20" t="s">
        <v>1263</v>
      </c>
      <c r="O531" s="11" t="s">
        <v>58</v>
      </c>
      <c r="P531" s="10" t="s">
        <v>192</v>
      </c>
      <c r="Q531" s="10" t="s">
        <v>60</v>
      </c>
      <c r="R531" s="10" t="e">
        <v>#REF!</v>
      </c>
      <c r="S531" s="10" t="s">
        <v>61</v>
      </c>
      <c r="T531" s="10" t="s">
        <v>62</v>
      </c>
      <c r="U531" s="10" t="s">
        <v>63</v>
      </c>
      <c r="V531" s="11" t="s">
        <v>64</v>
      </c>
      <c r="W531" s="11" t="s">
        <v>65</v>
      </c>
      <c r="X531" s="11" t="s">
        <v>65</v>
      </c>
      <c r="Y531" s="10" t="s">
        <v>1079</v>
      </c>
      <c r="Z531" s="10" t="s">
        <v>1166</v>
      </c>
      <c r="AA531" s="10" t="s">
        <v>109</v>
      </c>
      <c r="AB531" s="10" t="s">
        <v>62</v>
      </c>
      <c r="AC531" s="13">
        <v>1</v>
      </c>
      <c r="AD531" s="13" t="e">
        <v>#DIV/0!</v>
      </c>
      <c r="AE531" s="13">
        <v>1</v>
      </c>
      <c r="AF531" s="13" t="e">
        <v>#DIV/0!</v>
      </c>
      <c r="AG531" s="13">
        <v>2</v>
      </c>
      <c r="AH531" s="10" t="s">
        <v>70</v>
      </c>
      <c r="AI531" s="10" t="e">
        <v>#VALUE!</v>
      </c>
      <c r="AJ531"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31" s="11" t="s">
        <v>65</v>
      </c>
      <c r="AL531" s="10" t="s">
        <v>62</v>
      </c>
    </row>
    <row r="532" spans="1:38" ht="409.5" x14ac:dyDescent="0.75">
      <c r="A532" s="7">
        <f t="shared" si="8"/>
        <v>526</v>
      </c>
      <c r="B532" s="19" t="s">
        <v>49</v>
      </c>
      <c r="C532" s="10" t="s">
        <v>1074</v>
      </c>
      <c r="D532" s="18" t="e">
        <v>#VALUE!</v>
      </c>
      <c r="E532" s="18" t="str">
        <f>+IF(OR(Tabla233[[#This Row],[Área/Dependencia]]="Subdirección de Sistemas Integrados",Tabla233[[#This Row],[Área/Dependencia]]="Subdirección de Recursos Tecnológicos"),"X","")</f>
        <v/>
      </c>
      <c r="F532" s="18" t="e">
        <f>+CONCATENATE(Tabla233[[#This Row],[Tipo de Proceso]],Tabla233[[#This Row],[Columna4]])</f>
        <v>#VALUE!</v>
      </c>
      <c r="G532" s="10" t="s">
        <v>1089</v>
      </c>
      <c r="H532" s="23" t="s">
        <v>1128</v>
      </c>
      <c r="I532" s="10" t="s">
        <v>53</v>
      </c>
      <c r="J532" s="10" t="s">
        <v>1264</v>
      </c>
      <c r="K532" s="10"/>
      <c r="L532" s="10"/>
      <c r="M532" s="10" t="s">
        <v>55</v>
      </c>
      <c r="N532" s="20" t="s">
        <v>1265</v>
      </c>
      <c r="O532" s="11" t="s">
        <v>65</v>
      </c>
      <c r="P532" s="10" t="s">
        <v>84</v>
      </c>
      <c r="Q532" s="10" t="s">
        <v>76</v>
      </c>
      <c r="R532" s="10" t="e">
        <v>#REF!</v>
      </c>
      <c r="S532" s="10" t="s">
        <v>61</v>
      </c>
      <c r="T532" s="10" t="s">
        <v>62</v>
      </c>
      <c r="U532" s="10" t="s">
        <v>63</v>
      </c>
      <c r="V532" s="11" t="s">
        <v>64</v>
      </c>
      <c r="W532" s="11" t="s">
        <v>65</v>
      </c>
      <c r="X532" s="11" t="s">
        <v>65</v>
      </c>
      <c r="Y532" s="10" t="s">
        <v>1079</v>
      </c>
      <c r="Z532" s="10" t="s">
        <v>1092</v>
      </c>
      <c r="AA532" s="10" t="s">
        <v>62</v>
      </c>
      <c r="AB532" s="10" t="s">
        <v>73</v>
      </c>
      <c r="AC532" s="13">
        <v>1</v>
      </c>
      <c r="AD532" s="13" t="e">
        <v>#DIV/0!</v>
      </c>
      <c r="AE532" s="13">
        <v>1</v>
      </c>
      <c r="AF532" s="13" t="e">
        <v>#DIV/0!</v>
      </c>
      <c r="AG532" s="13">
        <v>2</v>
      </c>
      <c r="AH532" s="10" t="s">
        <v>70</v>
      </c>
      <c r="AI532" s="10" t="e">
        <v>#VALUE!</v>
      </c>
      <c r="AJ532"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32" s="11" t="s">
        <v>65</v>
      </c>
      <c r="AL532" s="10" t="s">
        <v>62</v>
      </c>
    </row>
    <row r="533" spans="1:38" ht="409.5" x14ac:dyDescent="0.75">
      <c r="A533" s="7">
        <f t="shared" si="8"/>
        <v>527</v>
      </c>
      <c r="B533" s="19" t="s">
        <v>49</v>
      </c>
      <c r="C533" s="10" t="s">
        <v>1074</v>
      </c>
      <c r="D533" s="18" t="e">
        <v>#VALUE!</v>
      </c>
      <c r="E533" s="18" t="str">
        <f>+IF(OR(Tabla233[[#This Row],[Área/Dependencia]]="Subdirección de Sistemas Integrados",Tabla233[[#This Row],[Área/Dependencia]]="Subdirección de Recursos Tecnológicos"),"X","")</f>
        <v/>
      </c>
      <c r="F533" s="18" t="e">
        <f>+CONCATENATE(Tabla233[[#This Row],[Tipo de Proceso]],Tabla233[[#This Row],[Columna4]])</f>
        <v>#VALUE!</v>
      </c>
      <c r="G533" s="10" t="s">
        <v>1160</v>
      </c>
      <c r="H533" s="10" t="s">
        <v>1240</v>
      </c>
      <c r="I533" s="10" t="s">
        <v>53</v>
      </c>
      <c r="J533" s="10" t="s">
        <v>1266</v>
      </c>
      <c r="K533" s="10"/>
      <c r="L533" s="10"/>
      <c r="M533" s="10" t="s">
        <v>55</v>
      </c>
      <c r="N533" s="20" t="s">
        <v>1266</v>
      </c>
      <c r="O533" s="11" t="s">
        <v>58</v>
      </c>
      <c r="P533" s="10" t="s">
        <v>192</v>
      </c>
      <c r="Q533" s="10" t="s">
        <v>76</v>
      </c>
      <c r="R533" s="10" t="e">
        <v>#REF!</v>
      </c>
      <c r="S533" s="10" t="s">
        <v>61</v>
      </c>
      <c r="T533" s="10" t="s">
        <v>62</v>
      </c>
      <c r="U533" s="10" t="s">
        <v>63</v>
      </c>
      <c r="V533" s="11" t="s">
        <v>64</v>
      </c>
      <c r="W533" s="11" t="s">
        <v>65</v>
      </c>
      <c r="X533" s="11" t="s">
        <v>65</v>
      </c>
      <c r="Y533" s="10" t="s">
        <v>1079</v>
      </c>
      <c r="Z533" s="10" t="s">
        <v>1166</v>
      </c>
      <c r="AA533" s="10" t="s">
        <v>62</v>
      </c>
      <c r="AB533" s="10" t="s">
        <v>73</v>
      </c>
      <c r="AC533" s="13">
        <v>1</v>
      </c>
      <c r="AD533" s="13" t="e">
        <v>#DIV/0!</v>
      </c>
      <c r="AE533" s="13">
        <v>1</v>
      </c>
      <c r="AF533" s="13" t="e">
        <v>#DIV/0!</v>
      </c>
      <c r="AG533" s="13">
        <v>2</v>
      </c>
      <c r="AH533" s="10" t="s">
        <v>70</v>
      </c>
      <c r="AI533" s="10" t="e">
        <v>#VALUE!</v>
      </c>
      <c r="AJ533"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33" s="11" t="s">
        <v>65</v>
      </c>
      <c r="AL533" s="10" t="s">
        <v>62</v>
      </c>
    </row>
    <row r="534" spans="1:38" ht="409.5" x14ac:dyDescent="0.75">
      <c r="A534" s="7">
        <f t="shared" si="8"/>
        <v>528</v>
      </c>
      <c r="B534" s="19" t="s">
        <v>49</v>
      </c>
      <c r="C534" s="10" t="s">
        <v>1074</v>
      </c>
      <c r="D534" s="18" t="e">
        <v>#VALUE!</v>
      </c>
      <c r="E534" s="18" t="str">
        <f>+IF(OR(Tabla233[[#This Row],[Área/Dependencia]]="Subdirección de Sistemas Integrados",Tabla233[[#This Row],[Área/Dependencia]]="Subdirección de Recursos Tecnológicos"),"X","")</f>
        <v/>
      </c>
      <c r="F534" s="18" t="e">
        <f>+CONCATENATE(Tabla233[[#This Row],[Tipo de Proceso]],Tabla233[[#This Row],[Columna4]])</f>
        <v>#VALUE!</v>
      </c>
      <c r="G534" s="10" t="s">
        <v>1075</v>
      </c>
      <c r="H534" s="23" t="s">
        <v>1257</v>
      </c>
      <c r="I534" s="10" t="s">
        <v>53</v>
      </c>
      <c r="J534" s="10" t="s">
        <v>1267</v>
      </c>
      <c r="K534" s="10"/>
      <c r="L534" s="10"/>
      <c r="M534" s="10" t="s">
        <v>56</v>
      </c>
      <c r="N534" s="20" t="s">
        <v>1268</v>
      </c>
      <c r="O534" s="10" t="s">
        <v>65</v>
      </c>
      <c r="P534" s="10" t="s">
        <v>84</v>
      </c>
      <c r="Q534" s="10" t="s">
        <v>60</v>
      </c>
      <c r="R534" s="10" t="e">
        <v>#REF!</v>
      </c>
      <c r="S534" s="10" t="s">
        <v>61</v>
      </c>
      <c r="T534" s="10" t="s">
        <v>62</v>
      </c>
      <c r="U534" s="10" t="s">
        <v>63</v>
      </c>
      <c r="V534" s="11" t="s">
        <v>64</v>
      </c>
      <c r="W534" s="11" t="s">
        <v>65</v>
      </c>
      <c r="X534" s="11" t="s">
        <v>65</v>
      </c>
      <c r="Y534" s="10" t="s">
        <v>1079</v>
      </c>
      <c r="Z534" s="10" t="s">
        <v>1080</v>
      </c>
      <c r="AA534" s="10" t="s">
        <v>109</v>
      </c>
      <c r="AB534" s="10" t="s">
        <v>73</v>
      </c>
      <c r="AC534" s="13">
        <v>1</v>
      </c>
      <c r="AD534" s="13" t="e">
        <v>#DIV/0!</v>
      </c>
      <c r="AE534" s="13">
        <v>1</v>
      </c>
      <c r="AF534" s="13" t="e">
        <v>#DIV/0!</v>
      </c>
      <c r="AG534" s="13">
        <v>2</v>
      </c>
      <c r="AH534" s="10" t="s">
        <v>70</v>
      </c>
      <c r="AI534" s="10" t="e">
        <v>#VALUE!</v>
      </c>
      <c r="AJ534"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34" s="11" t="s">
        <v>65</v>
      </c>
      <c r="AL534" s="10" t="s">
        <v>62</v>
      </c>
    </row>
    <row r="535" spans="1:38" ht="88.5" x14ac:dyDescent="0.75">
      <c r="A535" s="7">
        <f t="shared" si="8"/>
        <v>529</v>
      </c>
      <c r="B535" s="19" t="s">
        <v>1269</v>
      </c>
      <c r="C535" s="10" t="s">
        <v>200</v>
      </c>
      <c r="D535" s="18" t="s">
        <v>1270</v>
      </c>
      <c r="E535" s="18" t="s">
        <v>1270</v>
      </c>
      <c r="F535" s="18" t="s">
        <v>1270</v>
      </c>
      <c r="G535" s="10" t="s">
        <v>201</v>
      </c>
      <c r="H535" s="10" t="s">
        <v>202</v>
      </c>
      <c r="I535" s="10" t="s">
        <v>229</v>
      </c>
      <c r="J535" s="10" t="s">
        <v>1270</v>
      </c>
      <c r="K535" s="10"/>
      <c r="L535" s="10"/>
      <c r="M535" s="10" t="s">
        <v>55</v>
      </c>
      <c r="N535" s="20" t="s">
        <v>1271</v>
      </c>
      <c r="O535" s="11" t="s">
        <v>58</v>
      </c>
      <c r="P535" s="10" t="s">
        <v>100</v>
      </c>
      <c r="Q535" s="10" t="s">
        <v>60</v>
      </c>
      <c r="R535" s="10" t="e">
        <f>+IF(#REF!="Alto",0.5,IF(#REF!="Medio",0.3,IF(#REF!="Bajo",0.2,"")))</f>
        <v>#REF!</v>
      </c>
      <c r="S535" s="10" t="s">
        <v>61</v>
      </c>
      <c r="T535" s="10" t="s">
        <v>62</v>
      </c>
      <c r="U535" s="10" t="s">
        <v>63</v>
      </c>
      <c r="V535" s="11" t="s">
        <v>64</v>
      </c>
      <c r="W535" s="11" t="s">
        <v>89</v>
      </c>
      <c r="X535" s="11" t="s">
        <v>65</v>
      </c>
      <c r="Y535" s="10" t="s">
        <v>207</v>
      </c>
      <c r="Z535" s="10" t="s">
        <v>208</v>
      </c>
      <c r="AA535" s="10" t="s">
        <v>53</v>
      </c>
      <c r="AB535" s="10" t="s">
        <v>125</v>
      </c>
      <c r="AC535" s="13">
        <v>3</v>
      </c>
      <c r="AD535" s="13" t="str">
        <f>+IF(Tabla233[[#This Row],[Disponibilidad]]="Grave",0.5,IF(Tabla233[[#This Row],[Disponibilidad]]="Importante",0.3,IF(Tabla233[[#This Row],[Disponibilidad]]="Leve",0.2,"")))</f>
        <v/>
      </c>
      <c r="AE535" s="13">
        <v>3</v>
      </c>
      <c r="AF535" s="13" t="str">
        <f>+IF(Tabla233[[#This Row],[Integridad]]="Sí",0.1,IF(Tabla233[[#This Row],[Integridad]]="NO",0,""))</f>
        <v/>
      </c>
      <c r="AG535" s="13">
        <v>2</v>
      </c>
      <c r="AH535" s="10" t="s">
        <v>70</v>
      </c>
      <c r="AI535" s="10" t="e">
        <f>+Tabla233[[#This Row],[Columna32]]+Tabla233[[#This Row],[Columna34]]+Tabla233[[#This Row],[Columna1]]+Tabla233[[#This Row],[Columna3]]</f>
        <v>#VALUE!</v>
      </c>
      <c r="AJ535"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Alta</v>
      </c>
      <c r="AK535" s="11" t="s">
        <v>65</v>
      </c>
      <c r="AL535" s="10" t="s">
        <v>62</v>
      </c>
    </row>
    <row r="536" spans="1:38" ht="132.75" x14ac:dyDescent="0.75">
      <c r="A536" s="7">
        <f t="shared" si="8"/>
        <v>530</v>
      </c>
      <c r="B536" s="19" t="s">
        <v>1272</v>
      </c>
      <c r="C536" s="10" t="s">
        <v>831</v>
      </c>
      <c r="D536" s="18" t="e">
        <v>#N/A</v>
      </c>
      <c r="E536" s="18" t="str">
        <f>+IF(OR(Tabla233[[#This Row],[Área/Dependencia]]="Subdirección de Sistemas Integrados",Tabla233[[#This Row],[Área/Dependencia]]="Subdirección de Recursos Tecnológicos"),"X","")</f>
        <v/>
      </c>
      <c r="F536" s="18" t="e">
        <f>+CONCATENATE(Tabla233[[#This Row],[Tipo de Proceso]],Tabla233[[#This Row],[Columna4]])</f>
        <v>#N/A</v>
      </c>
      <c r="G536" s="10" t="s">
        <v>832</v>
      </c>
      <c r="H536" s="10" t="s">
        <v>833</v>
      </c>
      <c r="I536" s="10" t="s">
        <v>53</v>
      </c>
      <c r="J536" s="10" t="s">
        <v>1273</v>
      </c>
      <c r="K536" s="10"/>
      <c r="L536" s="10"/>
      <c r="M536" s="10" t="s">
        <v>55</v>
      </c>
      <c r="N536" s="20" t="s">
        <v>1274</v>
      </c>
      <c r="O536" s="11" t="s">
        <v>58</v>
      </c>
      <c r="P536" s="10" t="s">
        <v>611</v>
      </c>
      <c r="Q536" s="10" t="s">
        <v>76</v>
      </c>
      <c r="R536" s="10" t="e">
        <v>#REF!</v>
      </c>
      <c r="S536" s="10" t="s">
        <v>58</v>
      </c>
      <c r="T536" s="10" t="s">
        <v>869</v>
      </c>
      <c r="U536" s="10" t="s">
        <v>148</v>
      </c>
      <c r="V536" s="11" t="s">
        <v>64</v>
      </c>
      <c r="W536" s="11" t="s">
        <v>65</v>
      </c>
      <c r="X536" s="11" t="s">
        <v>65</v>
      </c>
      <c r="Y536" s="10" t="s">
        <v>873</v>
      </c>
      <c r="Z536" s="10" t="s">
        <v>836</v>
      </c>
      <c r="AA536" s="10" t="s">
        <v>62</v>
      </c>
      <c r="AB536" s="10" t="s">
        <v>118</v>
      </c>
      <c r="AC536" s="13">
        <v>1</v>
      </c>
      <c r="AD536" s="13" t="e">
        <v>#DIV/0!</v>
      </c>
      <c r="AE536" s="13">
        <v>1</v>
      </c>
      <c r="AF536" s="13" t="e">
        <v>#DIV/0!</v>
      </c>
      <c r="AG536" s="13">
        <v>3</v>
      </c>
      <c r="AH536" s="10" t="s">
        <v>70</v>
      </c>
      <c r="AI536" s="10" t="e">
        <v>#VALUE!</v>
      </c>
      <c r="AJ536"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Media</v>
      </c>
      <c r="AK536" s="11" t="s">
        <v>65</v>
      </c>
      <c r="AL536" s="10" t="s">
        <v>62</v>
      </c>
    </row>
    <row r="537" spans="1:38" ht="132.75" x14ac:dyDescent="0.75">
      <c r="A537" s="7">
        <f t="shared" si="8"/>
        <v>531</v>
      </c>
      <c r="B537" s="19" t="s">
        <v>1272</v>
      </c>
      <c r="C537" s="10" t="s">
        <v>831</v>
      </c>
      <c r="D537" s="18" t="e">
        <v>#N/A</v>
      </c>
      <c r="E537" s="18" t="str">
        <f>+IF(OR(Tabla233[[#This Row],[Área/Dependencia]]="Subdirección de Sistemas Integrados",Tabla233[[#This Row],[Área/Dependencia]]="Subdirección de Recursos Tecnológicos"),"X","")</f>
        <v/>
      </c>
      <c r="F537" s="18" t="e">
        <f>+CONCATENATE(Tabla233[[#This Row],[Tipo de Proceso]],Tabla233[[#This Row],[Columna4]])</f>
        <v>#N/A</v>
      </c>
      <c r="G537" s="10" t="s">
        <v>832</v>
      </c>
      <c r="H537" s="10" t="s">
        <v>833</v>
      </c>
      <c r="I537" s="10" t="s">
        <v>53</v>
      </c>
      <c r="J537" s="10" t="s">
        <v>1275</v>
      </c>
      <c r="K537" s="10"/>
      <c r="L537" s="10"/>
      <c r="M537" s="10" t="s">
        <v>55</v>
      </c>
      <c r="N537" s="20" t="s">
        <v>877</v>
      </c>
      <c r="O537" s="11" t="s">
        <v>65</v>
      </c>
      <c r="P537" s="10" t="s">
        <v>84</v>
      </c>
      <c r="Q537" s="10" t="s">
        <v>76</v>
      </c>
      <c r="R537" s="10" t="e">
        <v>#REF!</v>
      </c>
      <c r="S537" s="10" t="s">
        <v>61</v>
      </c>
      <c r="T537" s="10" t="s">
        <v>62</v>
      </c>
      <c r="U537" s="10" t="s">
        <v>77</v>
      </c>
      <c r="V537" s="11" t="s">
        <v>64</v>
      </c>
      <c r="W537" s="11" t="s">
        <v>65</v>
      </c>
      <c r="X537" s="11" t="s">
        <v>65</v>
      </c>
      <c r="Y537" s="10" t="s">
        <v>873</v>
      </c>
      <c r="Z537" s="10" t="s">
        <v>836</v>
      </c>
      <c r="AA537" s="10" t="s">
        <v>62</v>
      </c>
      <c r="AB537" s="10" t="s">
        <v>118</v>
      </c>
      <c r="AC537" s="13">
        <v>1</v>
      </c>
      <c r="AD537" s="13" t="e">
        <v>#DIV/0!</v>
      </c>
      <c r="AE537" s="13">
        <v>1</v>
      </c>
      <c r="AF537" s="13" t="e">
        <v>#DIV/0!</v>
      </c>
      <c r="AG537" s="13">
        <v>1</v>
      </c>
      <c r="AH537" s="10" t="s">
        <v>70</v>
      </c>
      <c r="AI537" s="10" t="e">
        <v>#VALUE!</v>
      </c>
      <c r="AJ537"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37" s="11" t="s">
        <v>65</v>
      </c>
      <c r="AL537" s="10" t="s">
        <v>62</v>
      </c>
    </row>
    <row r="538" spans="1:38" ht="132.75" x14ac:dyDescent="0.75">
      <c r="A538" s="7">
        <f t="shared" si="8"/>
        <v>532</v>
      </c>
      <c r="B538" s="19" t="s">
        <v>1272</v>
      </c>
      <c r="C538" s="10" t="s">
        <v>831</v>
      </c>
      <c r="D538" s="18" t="e">
        <v>#N/A</v>
      </c>
      <c r="E538" s="18" t="str">
        <f>+IF(OR(Tabla233[[#This Row],[Área/Dependencia]]="Subdirección de Sistemas Integrados",Tabla233[[#This Row],[Área/Dependencia]]="Subdirección de Recursos Tecnológicos"),"X","")</f>
        <v/>
      </c>
      <c r="F538" s="18" t="e">
        <f>+CONCATENATE(Tabla233[[#This Row],[Tipo de Proceso]],Tabla233[[#This Row],[Columna4]])</f>
        <v>#N/A</v>
      </c>
      <c r="G538" s="10" t="s">
        <v>832</v>
      </c>
      <c r="H538" s="10" t="s">
        <v>833</v>
      </c>
      <c r="I538" s="10" t="s">
        <v>53</v>
      </c>
      <c r="J538" s="10" t="s">
        <v>1276</v>
      </c>
      <c r="K538" s="10"/>
      <c r="L538" s="10"/>
      <c r="M538" s="10" t="s">
        <v>55</v>
      </c>
      <c r="N538" s="20" t="s">
        <v>877</v>
      </c>
      <c r="O538" s="11" t="s">
        <v>58</v>
      </c>
      <c r="P538" s="10" t="s">
        <v>59</v>
      </c>
      <c r="Q538" s="10" t="s">
        <v>76</v>
      </c>
      <c r="R538" s="10" t="e">
        <v>#REF!</v>
      </c>
      <c r="S538" s="10" t="s">
        <v>61</v>
      </c>
      <c r="T538" s="10" t="s">
        <v>62</v>
      </c>
      <c r="U538" s="10" t="s">
        <v>77</v>
      </c>
      <c r="V538" s="11" t="s">
        <v>64</v>
      </c>
      <c r="W538" s="11" t="s">
        <v>65</v>
      </c>
      <c r="X538" s="11" t="s">
        <v>65</v>
      </c>
      <c r="Y538" s="10" t="s">
        <v>873</v>
      </c>
      <c r="Z538" s="10" t="s">
        <v>836</v>
      </c>
      <c r="AA538" s="10" t="s">
        <v>62</v>
      </c>
      <c r="AB538" s="10" t="s">
        <v>118</v>
      </c>
      <c r="AC538" s="13">
        <v>1</v>
      </c>
      <c r="AD538" s="13" t="e">
        <v>#DIV/0!</v>
      </c>
      <c r="AE538" s="13">
        <v>1</v>
      </c>
      <c r="AF538" s="13" t="e">
        <v>#DIV/0!</v>
      </c>
      <c r="AG538" s="13">
        <v>1</v>
      </c>
      <c r="AH538" s="10" t="s">
        <v>70</v>
      </c>
      <c r="AI538" s="10" t="e">
        <v>#VALUE!</v>
      </c>
      <c r="AJ538" s="22" t="str">
        <f>IF((Tabla233[[#This Row],[Disponibilidad]]+Tabla233[[#This Row],[Integridad]]+Tabla233[[#This Row],[Confidencialidad ]]&lt;=4),"Baja",IF(AND(Tabla233[[#This Row],[Disponibilidad]]+Tabla233[[#This Row],[Integridad]]+Tabla233[[#This Row],[Confidencialidad ]]&gt;=5,Tabla233[[#This Row],[Disponibilidad]]+Tabla233[[#This Row],[Integridad]]+Tabla233[[#This Row],[Confidencialidad ]]&lt;=7),"Media",IF(Tabla233[[#This Row],[Disponibilidad]]+Tabla233[[#This Row],[Integridad]]+Tabla233[[#This Row],[Confidencialidad ]]&gt;=8,"Alta","error")))</f>
        <v>Baja</v>
      </c>
      <c r="AK538" s="11" t="s">
        <v>65</v>
      </c>
      <c r="AL538" s="10" t="s">
        <v>62</v>
      </c>
    </row>
    <row r="539" spans="1:38" ht="70.5" customHeight="1" x14ac:dyDescent="0.75">
      <c r="A539" s="34" t="s">
        <v>1277</v>
      </c>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c r="AA539" s="35"/>
      <c r="AB539" s="35"/>
      <c r="AC539" s="35"/>
      <c r="AD539" s="35"/>
      <c r="AE539" s="35"/>
      <c r="AF539" s="35"/>
      <c r="AG539" s="35"/>
      <c r="AH539" s="35"/>
      <c r="AI539" s="35"/>
      <c r="AJ539" s="35"/>
      <c r="AK539" s="35"/>
      <c r="AL539" s="35"/>
    </row>
  </sheetData>
  <mergeCells count="11">
    <mergeCell ref="A539:AL539"/>
    <mergeCell ref="A1:B3"/>
    <mergeCell ref="C1:AJ3"/>
    <mergeCell ref="AK3:AL3"/>
    <mergeCell ref="A4:AL4"/>
    <mergeCell ref="A5:V5"/>
    <mergeCell ref="W5:X5"/>
    <mergeCell ref="Y5:Z5"/>
    <mergeCell ref="AA5:AB5"/>
    <mergeCell ref="AC5:AJ5"/>
    <mergeCell ref="AK5:AL5"/>
  </mergeCells>
  <conditionalFormatting sqref="J7 Y7:Z13 AK7:AK31 N7:N68">
    <cfRule type="containsText" dxfId="16" priority="620" operator="containsText" text="No aplica">
      <formula>NOT(ISERROR(SEARCH("No aplica",J7)))</formula>
    </cfRule>
  </conditionalFormatting>
  <conditionalFormatting sqref="J11:J12 Y14:Y16 Y17:Z68">
    <cfRule type="containsText" dxfId="15" priority="628" operator="containsText" text="VACÍO">
      <formula>NOT(ISERROR(SEARCH("VACÍO",J11)))</formula>
    </cfRule>
    <cfRule type="containsText" dxfId="14" priority="629" operator="containsText" text="No aplica">
      <formula>NOT(ISERROR(SEARCH("No aplica",J11)))</formula>
    </cfRule>
  </conditionalFormatting>
  <conditionalFormatting sqref="J31:J35 AK32:AL33 AK34:AK43 AK44:AL44 AK45:AK46 AK47:AL47 AK48:AK55 AK56:AL56 AK57:AK68">
    <cfRule type="containsText" dxfId="13" priority="632" operator="containsText" text="No aplica">
      <formula>NOT(ISERROR(SEARCH("No aplica",J31)))</formula>
    </cfRule>
  </conditionalFormatting>
  <conditionalFormatting sqref="Z14:Z16">
    <cfRule type="containsText" dxfId="12" priority="592" operator="containsText" text="VACÍO">
      <formula>NOT(ISERROR(SEARCH("VACÍO",Z14)))</formula>
    </cfRule>
    <cfRule type="containsText" dxfId="11" priority="593" operator="containsText" text="No aplica">
      <formula>NOT(ISERROR(SEARCH("No aplica",Z14)))</formula>
    </cfRule>
  </conditionalFormatting>
  <conditionalFormatting sqref="AJ7:AJ538">
    <cfRule type="containsText" dxfId="10" priority="615" operator="containsText" text="MEDIA">
      <formula>NOT(ISERROR(SEARCH("MEDIA",AJ7)))</formula>
    </cfRule>
    <cfRule type="containsText" dxfId="9" priority="616" operator="containsText" text="ALTA">
      <formula>NOT(ISERROR(SEARCH("ALTA",AJ7)))</formula>
    </cfRule>
    <cfRule type="containsText" dxfId="8" priority="617" operator="containsText" text="BAJA">
      <formula>NOT(ISERROR(SEARCH("BAJA",AJ7)))</formula>
    </cfRule>
    <cfRule type="containsText" dxfId="7" priority="624" operator="containsText" text="MEDIA">
      <formula>NOT(ISERROR(SEARCH("MEDIA",AJ7)))</formula>
    </cfRule>
    <cfRule type="containsText" dxfId="6" priority="625" operator="containsText" text="ALTA">
      <formula>NOT(ISERROR(SEARCH("ALTA",AJ7)))</formula>
    </cfRule>
    <cfRule type="containsText" dxfId="5" priority="626" operator="containsText" text="BAJA">
      <formula>NOT(ISERROR(SEARCH("BAJA",AJ7)))</formula>
    </cfRule>
  </conditionalFormatting>
  <conditionalFormatting sqref="AK7:AK31 J7 Y7:Z13 N7:N68">
    <cfRule type="containsText" dxfId="4" priority="619" operator="containsText" text="VACÍO">
      <formula>NOT(ISERROR(SEARCH("VACÍO",J7)))</formula>
    </cfRule>
  </conditionalFormatting>
  <conditionalFormatting sqref="AK7:AK68">
    <cfRule type="beginsWith" dxfId="3" priority="618" operator="beginsWith" text="VACÍO">
      <formula>LEFT(AK7,LEN("VACÍO"))="VACÍO"</formula>
    </cfRule>
  </conditionalFormatting>
  <conditionalFormatting sqref="AK32:AL33 AK34:AK43 AK44:AL44 AK45:AK46 AK47:AL47 AK48:AK55 AK56:AL56 AK57:AK68 J31:J35">
    <cfRule type="containsText" dxfId="2" priority="631" operator="containsText" text="VACÍO">
      <formula>NOT(ISERROR(SEARCH("VACÍO",J31)))</formula>
    </cfRule>
  </conditionalFormatting>
  <conditionalFormatting sqref="AL7:AL31 AL34:AL43 AL45:AL46 AL48:AL55 AL57:AL70 AL76 AL79 AL81:AL82 AL84 AL86:AL87 AL91:AL97 AL100:AL103 AL106:AL113 AL118:AL120 AL122 AL124:AL126 AL129:AL133 AL137:AL148 AL212:AL272 AL295:AL538">
    <cfRule type="containsText" dxfId="1" priority="611" operator="containsText" text="VACÍO">
      <formula>NOT(ISERROR(SEARCH("VACÍO",AL7)))</formula>
    </cfRule>
    <cfRule type="containsText" dxfId="0" priority="612" operator="containsText" text="No aplica">
      <formula>NOT(ISERROR(SEARCH("No aplica",AL7)))</formula>
    </cfRule>
  </conditionalFormatting>
  <dataValidations count="1">
    <dataValidation type="list" allowBlank="1" showInputMessage="1" showErrorMessage="1" sqref="G7:G538" xr:uid="{7BB72345-481B-423D-AFEC-A76E48E2D956}">
      <formula1>INDIRECT(C7)</formula1>
    </dataValidation>
  </dataValidation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B04FE-DBCD-41F3-8098-C408CEC4E704}">
  <dimension ref="A1:P535"/>
  <sheetViews>
    <sheetView tabSelected="1" zoomScale="55" zoomScaleNormal="55" workbookViewId="0">
      <selection activeCell="B6" sqref="B6"/>
    </sheetView>
  </sheetViews>
  <sheetFormatPr baseColWidth="10" defaultColWidth="18.40625" defaultRowHeight="14.25" x14ac:dyDescent="0.65"/>
  <cols>
    <col min="1" max="1" width="7.86328125" style="29" customWidth="1"/>
    <col min="2" max="2" width="36.7265625" style="30" customWidth="1"/>
    <col min="3" max="3" width="62.7265625" style="30" customWidth="1"/>
    <col min="4" max="4" width="29.26953125" style="30" customWidth="1"/>
    <col min="5" max="6" width="26.1328125" style="32" customWidth="1"/>
    <col min="7" max="7" width="31.54296875" style="30" customWidth="1"/>
    <col min="8" max="8" width="28.54296875" style="30" customWidth="1"/>
    <col min="9" max="9" width="25.54296875" style="30" customWidth="1"/>
    <col min="10" max="10" width="39.953125" style="30" customWidth="1"/>
    <col min="11" max="11" width="30.2265625" style="31" customWidth="1"/>
    <col min="12" max="12" width="41.54296875" style="30" customWidth="1"/>
    <col min="13" max="14" width="25.54296875" style="30" customWidth="1"/>
    <col min="15" max="15" width="22" style="30" customWidth="1"/>
    <col min="16" max="16" width="55.26953125" style="68" customWidth="1"/>
    <col min="17" max="16384" width="18.40625" style="29"/>
  </cols>
  <sheetData>
    <row r="1" spans="1:16" x14ac:dyDescent="0.65">
      <c r="A1" s="47" t="s">
        <v>1278</v>
      </c>
      <c r="B1" s="48"/>
      <c r="C1" s="53" t="s">
        <v>1875</v>
      </c>
      <c r="D1" s="54"/>
      <c r="E1" s="54"/>
      <c r="F1" s="54"/>
      <c r="G1" s="54"/>
      <c r="H1" s="54"/>
      <c r="I1" s="54"/>
      <c r="J1" s="54"/>
      <c r="K1" s="54"/>
      <c r="L1" s="54"/>
      <c r="M1" s="54"/>
      <c r="N1" s="54"/>
      <c r="O1" s="54"/>
      <c r="P1" s="55"/>
    </row>
    <row r="2" spans="1:16" ht="47.75" customHeight="1" x14ac:dyDescent="0.65">
      <c r="A2" s="49"/>
      <c r="B2" s="50"/>
      <c r="C2" s="56"/>
      <c r="D2" s="45"/>
      <c r="E2" s="45"/>
      <c r="F2" s="45"/>
      <c r="G2" s="45"/>
      <c r="H2" s="45"/>
      <c r="I2" s="45"/>
      <c r="J2" s="45"/>
      <c r="K2" s="45"/>
      <c r="L2" s="45"/>
      <c r="M2" s="45"/>
      <c r="N2" s="45"/>
      <c r="O2" s="45"/>
      <c r="P2" s="57"/>
    </row>
    <row r="3" spans="1:16" ht="41.5" customHeight="1" x14ac:dyDescent="0.65">
      <c r="A3" s="51"/>
      <c r="B3" s="52"/>
      <c r="C3" s="58"/>
      <c r="D3" s="46"/>
      <c r="E3" s="46"/>
      <c r="F3" s="46"/>
      <c r="G3" s="46"/>
      <c r="H3" s="46"/>
      <c r="I3" s="46"/>
      <c r="J3" s="46"/>
      <c r="K3" s="46"/>
      <c r="L3" s="46"/>
      <c r="M3" s="46"/>
      <c r="N3" s="46"/>
      <c r="O3" s="46"/>
      <c r="P3" s="59"/>
    </row>
    <row r="4" spans="1:16" s="30" customFormat="1" ht="36" x14ac:dyDescent="0.75">
      <c r="A4" s="42" t="s">
        <v>61</v>
      </c>
      <c r="B4" s="42" t="s">
        <v>1870</v>
      </c>
      <c r="C4" s="42" t="s">
        <v>1871</v>
      </c>
      <c r="D4" s="42" t="s">
        <v>32</v>
      </c>
      <c r="E4" s="42" t="s">
        <v>1872</v>
      </c>
      <c r="F4" s="42" t="s">
        <v>1279</v>
      </c>
      <c r="G4" s="42" t="s">
        <v>1280</v>
      </c>
      <c r="H4" s="42" t="s">
        <v>1281</v>
      </c>
      <c r="I4" s="43" t="s">
        <v>1873</v>
      </c>
      <c r="J4" s="44" t="s">
        <v>1282</v>
      </c>
      <c r="K4" s="44" t="s">
        <v>1874</v>
      </c>
      <c r="L4" s="44" t="s">
        <v>1283</v>
      </c>
      <c r="M4" s="42" t="s">
        <v>1284</v>
      </c>
      <c r="N4" s="42" t="s">
        <v>1285</v>
      </c>
      <c r="O4" s="42" t="s">
        <v>1286</v>
      </c>
      <c r="P4" s="42" t="s">
        <v>1287</v>
      </c>
    </row>
    <row r="5" spans="1:16" ht="42.75" x14ac:dyDescent="0.65">
      <c r="A5" s="60">
        <v>1</v>
      </c>
      <c r="B5" s="61" t="s">
        <v>60</v>
      </c>
      <c r="C5" s="61" t="s">
        <v>1600</v>
      </c>
      <c r="D5" s="61" t="s">
        <v>64</v>
      </c>
      <c r="E5" s="61" t="s">
        <v>55</v>
      </c>
      <c r="F5" s="61" t="s">
        <v>1290</v>
      </c>
      <c r="G5" s="61" t="s">
        <v>769</v>
      </c>
      <c r="H5" s="61" t="s">
        <v>769</v>
      </c>
      <c r="I5" s="61" t="s">
        <v>63</v>
      </c>
      <c r="J5" s="61" t="s">
        <v>1398</v>
      </c>
      <c r="K5" s="61" t="s">
        <v>62</v>
      </c>
      <c r="L5" s="61" t="s">
        <v>1292</v>
      </c>
      <c r="M5" s="61" t="s">
        <v>1298</v>
      </c>
      <c r="N5" s="62">
        <v>45189</v>
      </c>
      <c r="O5" s="61" t="s">
        <v>1294</v>
      </c>
      <c r="P5" s="66" t="s">
        <v>1410</v>
      </c>
    </row>
    <row r="6" spans="1:16" ht="99.75" x14ac:dyDescent="0.65">
      <c r="A6" s="60">
        <v>2</v>
      </c>
      <c r="B6" s="61" t="s">
        <v>60</v>
      </c>
      <c r="C6" s="61" t="s">
        <v>1561</v>
      </c>
      <c r="D6" s="61" t="s">
        <v>64</v>
      </c>
      <c r="E6" s="61" t="s">
        <v>56</v>
      </c>
      <c r="F6" s="61" t="s">
        <v>1290</v>
      </c>
      <c r="G6" s="61" t="s">
        <v>526</v>
      </c>
      <c r="H6" s="61" t="s">
        <v>526</v>
      </c>
      <c r="I6" s="61" t="s">
        <v>63</v>
      </c>
      <c r="J6" s="61" t="s">
        <v>1398</v>
      </c>
      <c r="K6" s="61" t="s">
        <v>62</v>
      </c>
      <c r="L6" s="61" t="s">
        <v>1007</v>
      </c>
      <c r="M6" s="61" t="s">
        <v>1298</v>
      </c>
      <c r="N6" s="62">
        <v>45189</v>
      </c>
      <c r="O6" s="61" t="s">
        <v>1294</v>
      </c>
      <c r="P6" s="66" t="s">
        <v>529</v>
      </c>
    </row>
    <row r="7" spans="1:16" ht="42.75" x14ac:dyDescent="0.65">
      <c r="A7" s="60">
        <v>3</v>
      </c>
      <c r="B7" s="61" t="s">
        <v>60</v>
      </c>
      <c r="C7" s="61" t="s">
        <v>1707</v>
      </c>
      <c r="D7" s="61" t="s">
        <v>64</v>
      </c>
      <c r="E7" s="61" t="s">
        <v>279</v>
      </c>
      <c r="F7" s="61" t="s">
        <v>1290</v>
      </c>
      <c r="G7" s="61" t="s">
        <v>1022</v>
      </c>
      <c r="H7" s="61" t="s">
        <v>1022</v>
      </c>
      <c r="I7" s="61" t="s">
        <v>63</v>
      </c>
      <c r="J7" s="61" t="s">
        <v>1632</v>
      </c>
      <c r="K7" s="61" t="s">
        <v>62</v>
      </c>
      <c r="L7" s="61" t="s">
        <v>1708</v>
      </c>
      <c r="M7" s="61" t="s">
        <v>1481</v>
      </c>
      <c r="N7" s="63">
        <v>45189</v>
      </c>
      <c r="O7" s="61" t="s">
        <v>1400</v>
      </c>
      <c r="P7" s="66" t="s">
        <v>1709</v>
      </c>
    </row>
    <row r="8" spans="1:16" ht="28.5" x14ac:dyDescent="0.65">
      <c r="A8" s="60">
        <v>4</v>
      </c>
      <c r="B8" s="61" t="s">
        <v>60</v>
      </c>
      <c r="C8" s="61" t="s">
        <v>1578</v>
      </c>
      <c r="D8" s="61" t="s">
        <v>64</v>
      </c>
      <c r="E8" s="61" t="s">
        <v>56</v>
      </c>
      <c r="F8" s="61" t="s">
        <v>1290</v>
      </c>
      <c r="G8" s="61" t="s">
        <v>571</v>
      </c>
      <c r="H8" s="61" t="s">
        <v>571</v>
      </c>
      <c r="I8" s="61" t="s">
        <v>63</v>
      </c>
      <c r="J8" s="61" t="s">
        <v>1398</v>
      </c>
      <c r="K8" s="61" t="s">
        <v>62</v>
      </c>
      <c r="L8" s="61" t="s">
        <v>1488</v>
      </c>
      <c r="M8" s="61" t="s">
        <v>1298</v>
      </c>
      <c r="N8" s="62">
        <v>45189</v>
      </c>
      <c r="O8" s="61" t="s">
        <v>1294</v>
      </c>
      <c r="P8" s="66" t="s">
        <v>1410</v>
      </c>
    </row>
    <row r="9" spans="1:16" ht="28.5" x14ac:dyDescent="0.65">
      <c r="A9" s="60">
        <v>5</v>
      </c>
      <c r="B9" s="61" t="s">
        <v>60</v>
      </c>
      <c r="C9" s="61" t="s">
        <v>1508</v>
      </c>
      <c r="D9" s="61" t="s">
        <v>64</v>
      </c>
      <c r="E9" s="61" t="s">
        <v>55</v>
      </c>
      <c r="F9" s="61" t="s">
        <v>1290</v>
      </c>
      <c r="G9" s="61" t="s">
        <v>179</v>
      </c>
      <c r="H9" s="61" t="s">
        <v>179</v>
      </c>
      <c r="I9" s="61" t="s">
        <v>63</v>
      </c>
      <c r="J9" s="61" t="s">
        <v>1503</v>
      </c>
      <c r="K9" s="61" t="s">
        <v>62</v>
      </c>
      <c r="L9" s="61" t="s">
        <v>1504</v>
      </c>
      <c r="M9" s="61" t="s">
        <v>1501</v>
      </c>
      <c r="N9" s="62">
        <v>45189</v>
      </c>
      <c r="O9" s="61" t="s">
        <v>1502</v>
      </c>
      <c r="P9" s="66" t="s">
        <v>1410</v>
      </c>
    </row>
    <row r="10" spans="1:16" ht="42.75" x14ac:dyDescent="0.65">
      <c r="A10" s="60">
        <v>6</v>
      </c>
      <c r="B10" s="61" t="s">
        <v>60</v>
      </c>
      <c r="C10" s="61" t="s">
        <v>1477</v>
      </c>
      <c r="D10" s="61" t="s">
        <v>64</v>
      </c>
      <c r="E10" s="61" t="s">
        <v>56</v>
      </c>
      <c r="F10" s="61" t="s">
        <v>1290</v>
      </c>
      <c r="G10" s="61" t="s">
        <v>51</v>
      </c>
      <c r="H10" s="61" t="s">
        <v>51</v>
      </c>
      <c r="I10" s="61" t="s">
        <v>63</v>
      </c>
      <c r="J10" s="61" t="s">
        <v>1398</v>
      </c>
      <c r="K10" s="61" t="s">
        <v>62</v>
      </c>
      <c r="L10" s="61" t="s">
        <v>1292</v>
      </c>
      <c r="M10" s="61" t="s">
        <v>1298</v>
      </c>
      <c r="N10" s="62">
        <v>45189</v>
      </c>
      <c r="O10" s="61" t="s">
        <v>1400</v>
      </c>
      <c r="P10" s="66" t="s">
        <v>1410</v>
      </c>
    </row>
    <row r="11" spans="1:16" ht="28.5" x14ac:dyDescent="0.65">
      <c r="A11" s="60">
        <v>7</v>
      </c>
      <c r="B11" s="61" t="s">
        <v>60</v>
      </c>
      <c r="C11" s="61" t="s">
        <v>1517</v>
      </c>
      <c r="D11" s="61" t="s">
        <v>64</v>
      </c>
      <c r="E11" s="61" t="s">
        <v>56</v>
      </c>
      <c r="F11" s="61" t="s">
        <v>1290</v>
      </c>
      <c r="G11" s="61" t="s">
        <v>1516</v>
      </c>
      <c r="H11" s="61" t="s">
        <v>1516</v>
      </c>
      <c r="I11" s="61" t="s">
        <v>63</v>
      </c>
      <c r="J11" s="61" t="s">
        <v>1503</v>
      </c>
      <c r="K11" s="61" t="s">
        <v>62</v>
      </c>
      <c r="L11" s="61" t="s">
        <v>1504</v>
      </c>
      <c r="M11" s="61" t="s">
        <v>1501</v>
      </c>
      <c r="N11" s="62">
        <v>45189</v>
      </c>
      <c r="O11" s="61" t="s">
        <v>1502</v>
      </c>
      <c r="P11" s="66" t="s">
        <v>1410</v>
      </c>
    </row>
    <row r="12" spans="1:16" ht="28.5" x14ac:dyDescent="0.65">
      <c r="A12" s="60">
        <v>8</v>
      </c>
      <c r="B12" s="61" t="s">
        <v>60</v>
      </c>
      <c r="C12" s="61" t="s">
        <v>1513</v>
      </c>
      <c r="D12" s="61" t="s">
        <v>64</v>
      </c>
      <c r="E12" s="61" t="s">
        <v>56</v>
      </c>
      <c r="F12" s="61" t="s">
        <v>1290</v>
      </c>
      <c r="G12" s="61" t="s">
        <v>153</v>
      </c>
      <c r="H12" s="61" t="s">
        <v>153</v>
      </c>
      <c r="I12" s="61" t="s">
        <v>63</v>
      </c>
      <c r="J12" s="61" t="s">
        <v>1503</v>
      </c>
      <c r="K12" s="61" t="s">
        <v>62</v>
      </c>
      <c r="L12" s="61" t="s">
        <v>1504</v>
      </c>
      <c r="M12" s="61" t="s">
        <v>1501</v>
      </c>
      <c r="N12" s="62">
        <v>45189</v>
      </c>
      <c r="O12" s="61" t="s">
        <v>1502</v>
      </c>
      <c r="P12" s="66" t="s">
        <v>1410</v>
      </c>
    </row>
    <row r="13" spans="1:16" ht="42.75" x14ac:dyDescent="0.65">
      <c r="A13" s="60">
        <v>9</v>
      </c>
      <c r="B13" s="61" t="s">
        <v>60</v>
      </c>
      <c r="C13" s="61" t="s">
        <v>751</v>
      </c>
      <c r="D13" s="61" t="s">
        <v>64</v>
      </c>
      <c r="E13" s="61" t="s">
        <v>56</v>
      </c>
      <c r="F13" s="61" t="s">
        <v>1290</v>
      </c>
      <c r="G13" s="61" t="s">
        <v>571</v>
      </c>
      <c r="H13" s="61" t="s">
        <v>571</v>
      </c>
      <c r="I13" s="61" t="s">
        <v>63</v>
      </c>
      <c r="J13" s="61" t="s">
        <v>1398</v>
      </c>
      <c r="K13" s="61" t="s">
        <v>62</v>
      </c>
      <c r="L13" s="61" t="s">
        <v>1523</v>
      </c>
      <c r="M13" s="61" t="s">
        <v>1298</v>
      </c>
      <c r="N13" s="62">
        <v>45189</v>
      </c>
      <c r="O13" s="61" t="s">
        <v>1294</v>
      </c>
      <c r="P13" s="66" t="s">
        <v>1566</v>
      </c>
    </row>
    <row r="14" spans="1:16" ht="28.5" x14ac:dyDescent="0.65">
      <c r="A14" s="60">
        <v>10</v>
      </c>
      <c r="B14" s="61" t="s">
        <v>60</v>
      </c>
      <c r="C14" s="61" t="s">
        <v>177</v>
      </c>
      <c r="D14" s="61" t="s">
        <v>64</v>
      </c>
      <c r="E14" s="61" t="s">
        <v>55</v>
      </c>
      <c r="F14" s="61" t="s">
        <v>1290</v>
      </c>
      <c r="G14" s="61" t="s">
        <v>153</v>
      </c>
      <c r="H14" s="61" t="s">
        <v>153</v>
      </c>
      <c r="I14" s="61" t="s">
        <v>63</v>
      </c>
      <c r="J14" s="61" t="s">
        <v>1503</v>
      </c>
      <c r="K14" s="61" t="s">
        <v>62</v>
      </c>
      <c r="L14" s="61" t="s">
        <v>1504</v>
      </c>
      <c r="M14" s="61" t="s">
        <v>1501</v>
      </c>
      <c r="N14" s="62">
        <v>45189</v>
      </c>
      <c r="O14" s="61" t="s">
        <v>1506</v>
      </c>
      <c r="P14" s="66" t="s">
        <v>1410</v>
      </c>
    </row>
    <row r="15" spans="1:16" ht="85.5" x14ac:dyDescent="0.65">
      <c r="A15" s="60">
        <v>11</v>
      </c>
      <c r="B15" s="61" t="s">
        <v>60</v>
      </c>
      <c r="C15" s="61" t="s">
        <v>977</v>
      </c>
      <c r="D15" s="61" t="s">
        <v>64</v>
      </c>
      <c r="E15" s="61" t="s">
        <v>56</v>
      </c>
      <c r="F15" s="61" t="s">
        <v>1290</v>
      </c>
      <c r="G15" s="61" t="s">
        <v>975</v>
      </c>
      <c r="H15" s="61" t="s">
        <v>975</v>
      </c>
      <c r="I15" s="61" t="s">
        <v>148</v>
      </c>
      <c r="J15" s="61" t="s">
        <v>1672</v>
      </c>
      <c r="K15" s="61" t="s">
        <v>1673</v>
      </c>
      <c r="L15" s="61" t="s">
        <v>1674</v>
      </c>
      <c r="M15" s="61" t="s">
        <v>1481</v>
      </c>
      <c r="N15" s="63">
        <v>45189</v>
      </c>
      <c r="O15" s="61" t="s">
        <v>1400</v>
      </c>
      <c r="P15" s="66" t="s">
        <v>1675</v>
      </c>
    </row>
    <row r="16" spans="1:16" ht="28.5" x14ac:dyDescent="0.65">
      <c r="A16" s="60">
        <v>12</v>
      </c>
      <c r="B16" s="61" t="s">
        <v>60</v>
      </c>
      <c r="C16" s="61" t="s">
        <v>1620</v>
      </c>
      <c r="D16" s="61" t="s">
        <v>64</v>
      </c>
      <c r="E16" s="61" t="s">
        <v>55</v>
      </c>
      <c r="F16" s="61" t="s">
        <v>1290</v>
      </c>
      <c r="G16" s="61" t="s">
        <v>804</v>
      </c>
      <c r="H16" s="61" t="s">
        <v>804</v>
      </c>
      <c r="I16" s="61" t="s">
        <v>63</v>
      </c>
      <c r="J16" s="61" t="s">
        <v>1398</v>
      </c>
      <c r="K16" s="61" t="s">
        <v>62</v>
      </c>
      <c r="L16" s="61" t="s">
        <v>1007</v>
      </c>
      <c r="M16" s="61" t="s">
        <v>1298</v>
      </c>
      <c r="N16" s="62">
        <v>45189</v>
      </c>
      <c r="O16" s="61" t="s">
        <v>1294</v>
      </c>
      <c r="P16" s="66" t="s">
        <v>1410</v>
      </c>
    </row>
    <row r="17" spans="1:16" ht="28.5" x14ac:dyDescent="0.65">
      <c r="A17" s="60">
        <v>13</v>
      </c>
      <c r="B17" s="61" t="s">
        <v>60</v>
      </c>
      <c r="C17" s="61" t="s">
        <v>1577</v>
      </c>
      <c r="D17" s="61" t="s">
        <v>64</v>
      </c>
      <c r="E17" s="61" t="s">
        <v>56</v>
      </c>
      <c r="F17" s="61" t="s">
        <v>1290</v>
      </c>
      <c r="G17" s="61" t="s">
        <v>571</v>
      </c>
      <c r="H17" s="61" t="s">
        <v>571</v>
      </c>
      <c r="I17" s="61" t="s">
        <v>63</v>
      </c>
      <c r="J17" s="61" t="s">
        <v>1398</v>
      </c>
      <c r="K17" s="61" t="s">
        <v>62</v>
      </c>
      <c r="L17" s="61" t="s">
        <v>1488</v>
      </c>
      <c r="M17" s="61" t="s">
        <v>1298</v>
      </c>
      <c r="N17" s="62">
        <v>45189</v>
      </c>
      <c r="O17" s="61" t="s">
        <v>1294</v>
      </c>
      <c r="P17" s="66" t="s">
        <v>1410</v>
      </c>
    </row>
    <row r="18" spans="1:16" ht="42.75" x14ac:dyDescent="0.65">
      <c r="A18" s="60">
        <v>14</v>
      </c>
      <c r="B18" s="61" t="s">
        <v>60</v>
      </c>
      <c r="C18" s="61" t="s">
        <v>886</v>
      </c>
      <c r="D18" s="61" t="s">
        <v>64</v>
      </c>
      <c r="E18" s="61" t="s">
        <v>56</v>
      </c>
      <c r="F18" s="61" t="s">
        <v>1290</v>
      </c>
      <c r="G18" s="61" t="s">
        <v>880</v>
      </c>
      <c r="H18" s="61" t="s">
        <v>880</v>
      </c>
      <c r="I18" s="61" t="s">
        <v>63</v>
      </c>
      <c r="J18" s="61" t="s">
        <v>1398</v>
      </c>
      <c r="K18" s="61" t="s">
        <v>62</v>
      </c>
      <c r="L18" s="61" t="s">
        <v>1629</v>
      </c>
      <c r="M18" s="61" t="s">
        <v>1298</v>
      </c>
      <c r="N18" s="62">
        <v>45189</v>
      </c>
      <c r="O18" s="61" t="s">
        <v>1294</v>
      </c>
      <c r="P18" s="66" t="s">
        <v>1412</v>
      </c>
    </row>
    <row r="19" spans="1:16" ht="42.75" x14ac:dyDescent="0.65">
      <c r="A19" s="60">
        <v>15</v>
      </c>
      <c r="B19" s="61" t="s">
        <v>60</v>
      </c>
      <c r="C19" s="61" t="s">
        <v>993</v>
      </c>
      <c r="D19" s="61" t="s">
        <v>64</v>
      </c>
      <c r="E19" s="61" t="s">
        <v>56</v>
      </c>
      <c r="F19" s="61" t="s">
        <v>1290</v>
      </c>
      <c r="G19" s="61" t="s">
        <v>988</v>
      </c>
      <c r="H19" s="61" t="s">
        <v>988</v>
      </c>
      <c r="I19" s="61" t="s">
        <v>63</v>
      </c>
      <c r="J19" s="61" t="s">
        <v>1632</v>
      </c>
      <c r="K19" s="61" t="s">
        <v>62</v>
      </c>
      <c r="L19" s="61" t="s">
        <v>1686</v>
      </c>
      <c r="M19" s="61" t="s">
        <v>1483</v>
      </c>
      <c r="N19" s="63">
        <v>45189</v>
      </c>
      <c r="O19" s="61" t="s">
        <v>1400</v>
      </c>
      <c r="P19" s="66" t="s">
        <v>1483</v>
      </c>
    </row>
    <row r="20" spans="1:16" ht="28.5" x14ac:dyDescent="0.65">
      <c r="A20" s="60">
        <v>16</v>
      </c>
      <c r="B20" s="61" t="s">
        <v>60</v>
      </c>
      <c r="C20" s="61" t="s">
        <v>155</v>
      </c>
      <c r="D20" s="61" t="s">
        <v>64</v>
      </c>
      <c r="E20" s="61" t="s">
        <v>55</v>
      </c>
      <c r="F20" s="61" t="s">
        <v>1290</v>
      </c>
      <c r="G20" s="61" t="s">
        <v>153</v>
      </c>
      <c r="H20" s="61" t="s">
        <v>153</v>
      </c>
      <c r="I20" s="61" t="s">
        <v>63</v>
      </c>
      <c r="J20" s="61" t="s">
        <v>1398</v>
      </c>
      <c r="K20" s="61" t="s">
        <v>62</v>
      </c>
      <c r="L20" s="61" t="s">
        <v>1007</v>
      </c>
      <c r="M20" s="61" t="s">
        <v>1501</v>
      </c>
      <c r="N20" s="61" t="s">
        <v>1278</v>
      </c>
      <c r="O20" s="61" t="s">
        <v>1278</v>
      </c>
      <c r="P20" s="66" t="s">
        <v>1410</v>
      </c>
    </row>
    <row r="21" spans="1:16" ht="42.75" x14ac:dyDescent="0.65">
      <c r="A21" s="60">
        <v>17</v>
      </c>
      <c r="B21" s="61" t="s">
        <v>60</v>
      </c>
      <c r="C21" s="61" t="s">
        <v>1667</v>
      </c>
      <c r="D21" s="61" t="s">
        <v>64</v>
      </c>
      <c r="E21" s="61" t="s">
        <v>56</v>
      </c>
      <c r="F21" s="61" t="s">
        <v>1290</v>
      </c>
      <c r="G21" s="61" t="s">
        <v>927</v>
      </c>
      <c r="H21" s="61" t="s">
        <v>927</v>
      </c>
      <c r="I21" s="61" t="s">
        <v>63</v>
      </c>
      <c r="J21" s="61" t="s">
        <v>1632</v>
      </c>
      <c r="K21" s="61" t="s">
        <v>62</v>
      </c>
      <c r="L21" s="61" t="s">
        <v>1641</v>
      </c>
      <c r="M21" s="61" t="s">
        <v>1481</v>
      </c>
      <c r="N21" s="63">
        <v>45189</v>
      </c>
      <c r="O21" s="61" t="s">
        <v>1400</v>
      </c>
      <c r="P21" s="66" t="s">
        <v>1412</v>
      </c>
    </row>
    <row r="22" spans="1:16" ht="28.5" x14ac:dyDescent="0.65">
      <c r="A22" s="60">
        <v>18</v>
      </c>
      <c r="B22" s="61" t="s">
        <v>60</v>
      </c>
      <c r="C22" s="61" t="s">
        <v>915</v>
      </c>
      <c r="D22" s="61" t="s">
        <v>64</v>
      </c>
      <c r="E22" s="61" t="s">
        <v>56</v>
      </c>
      <c r="F22" s="61" t="s">
        <v>1290</v>
      </c>
      <c r="G22" s="61" t="s">
        <v>880</v>
      </c>
      <c r="H22" s="61" t="s">
        <v>880</v>
      </c>
      <c r="I22" s="61" t="s">
        <v>63</v>
      </c>
      <c r="J22" s="61" t="s">
        <v>1632</v>
      </c>
      <c r="K22" s="61" t="s">
        <v>62</v>
      </c>
      <c r="L22" s="61" t="s">
        <v>1633</v>
      </c>
      <c r="M22" s="61" t="s">
        <v>1481</v>
      </c>
      <c r="N22" s="63">
        <v>45189</v>
      </c>
      <c r="O22" s="61" t="s">
        <v>1400</v>
      </c>
      <c r="P22" s="66" t="s">
        <v>1412</v>
      </c>
    </row>
    <row r="23" spans="1:16" ht="42.75" x14ac:dyDescent="0.65">
      <c r="A23" s="60">
        <v>19</v>
      </c>
      <c r="B23" s="61" t="s">
        <v>60</v>
      </c>
      <c r="C23" s="61" t="s">
        <v>1743</v>
      </c>
      <c r="D23" s="61" t="s">
        <v>64</v>
      </c>
      <c r="E23" s="61" t="s">
        <v>56</v>
      </c>
      <c r="F23" s="61" t="s">
        <v>1290</v>
      </c>
      <c r="G23" s="61" t="s">
        <v>1744</v>
      </c>
      <c r="H23" s="61" t="s">
        <v>1744</v>
      </c>
      <c r="I23" s="61" t="s">
        <v>63</v>
      </c>
      <c r="J23" s="61" t="s">
        <v>1632</v>
      </c>
      <c r="K23" s="61" t="s">
        <v>62</v>
      </c>
      <c r="L23" s="61" t="s">
        <v>1731</v>
      </c>
      <c r="M23" s="61" t="s">
        <v>1483</v>
      </c>
      <c r="N23" s="63">
        <v>45189</v>
      </c>
      <c r="O23" s="61" t="s">
        <v>1400</v>
      </c>
      <c r="P23" s="66" t="s">
        <v>1412</v>
      </c>
    </row>
    <row r="24" spans="1:16" ht="28.5" x14ac:dyDescent="0.65">
      <c r="A24" s="60">
        <v>20</v>
      </c>
      <c r="B24" s="61" t="s">
        <v>60</v>
      </c>
      <c r="C24" s="61" t="s">
        <v>1579</v>
      </c>
      <c r="D24" s="61" t="s">
        <v>64</v>
      </c>
      <c r="E24" s="61" t="s">
        <v>56</v>
      </c>
      <c r="F24" s="61" t="s">
        <v>1290</v>
      </c>
      <c r="G24" s="61" t="s">
        <v>571</v>
      </c>
      <c r="H24" s="61" t="s">
        <v>571</v>
      </c>
      <c r="I24" s="61" t="s">
        <v>63</v>
      </c>
      <c r="J24" s="61" t="s">
        <v>1398</v>
      </c>
      <c r="K24" s="61" t="s">
        <v>62</v>
      </c>
      <c r="L24" s="61" t="s">
        <v>1488</v>
      </c>
      <c r="M24" s="61" t="s">
        <v>1298</v>
      </c>
      <c r="N24" s="62">
        <v>45189</v>
      </c>
      <c r="O24" s="61" t="s">
        <v>1294</v>
      </c>
      <c r="P24" s="66" t="s">
        <v>1410</v>
      </c>
    </row>
    <row r="25" spans="1:16" ht="42.75" x14ac:dyDescent="0.65">
      <c r="A25" s="60">
        <v>21</v>
      </c>
      <c r="B25" s="61" t="s">
        <v>60</v>
      </c>
      <c r="C25" s="61" t="s">
        <v>973</v>
      </c>
      <c r="D25" s="61" t="s">
        <v>64</v>
      </c>
      <c r="E25" s="61" t="s">
        <v>56</v>
      </c>
      <c r="F25" s="61" t="s">
        <v>1290</v>
      </c>
      <c r="G25" s="61" t="s">
        <v>958</v>
      </c>
      <c r="H25" s="61" t="s">
        <v>958</v>
      </c>
      <c r="I25" s="61" t="s">
        <v>63</v>
      </c>
      <c r="J25" s="61" t="s">
        <v>1632</v>
      </c>
      <c r="K25" s="61" t="s">
        <v>62</v>
      </c>
      <c r="L25" s="61" t="s">
        <v>1641</v>
      </c>
      <c r="M25" s="61" t="s">
        <v>1481</v>
      </c>
      <c r="N25" s="63">
        <v>45189</v>
      </c>
      <c r="O25" s="61" t="s">
        <v>1400</v>
      </c>
      <c r="P25" s="66" t="s">
        <v>1412</v>
      </c>
    </row>
    <row r="26" spans="1:16" ht="42.75" x14ac:dyDescent="0.65">
      <c r="A26" s="60">
        <v>22</v>
      </c>
      <c r="B26" s="61" t="s">
        <v>60</v>
      </c>
      <c r="C26" s="61" t="s">
        <v>973</v>
      </c>
      <c r="D26" s="61" t="s">
        <v>64</v>
      </c>
      <c r="E26" s="61" t="s">
        <v>55</v>
      </c>
      <c r="F26" s="61" t="s">
        <v>1290</v>
      </c>
      <c r="G26" s="61" t="s">
        <v>944</v>
      </c>
      <c r="H26" s="61" t="s">
        <v>944</v>
      </c>
      <c r="I26" s="61" t="s">
        <v>63</v>
      </c>
      <c r="J26" s="61" t="s">
        <v>1632</v>
      </c>
      <c r="K26" s="61" t="s">
        <v>62</v>
      </c>
      <c r="L26" s="61" t="s">
        <v>1641</v>
      </c>
      <c r="M26" s="61" t="s">
        <v>1481</v>
      </c>
      <c r="N26" s="63">
        <v>45189</v>
      </c>
      <c r="O26" s="61" t="s">
        <v>1400</v>
      </c>
      <c r="P26" s="66" t="s">
        <v>1412</v>
      </c>
    </row>
    <row r="27" spans="1:16" ht="42.75" x14ac:dyDescent="0.65">
      <c r="A27" s="60">
        <v>23</v>
      </c>
      <c r="B27" s="61" t="s">
        <v>60</v>
      </c>
      <c r="C27" s="61" t="s">
        <v>855</v>
      </c>
      <c r="D27" s="61" t="s">
        <v>64</v>
      </c>
      <c r="E27" s="61" t="s">
        <v>55</v>
      </c>
      <c r="F27" s="61" t="s">
        <v>1290</v>
      </c>
      <c r="G27" s="61" t="s">
        <v>832</v>
      </c>
      <c r="H27" s="61" t="s">
        <v>832</v>
      </c>
      <c r="I27" s="61" t="s">
        <v>63</v>
      </c>
      <c r="J27" s="61" t="s">
        <v>1398</v>
      </c>
      <c r="K27" s="61" t="s">
        <v>62</v>
      </c>
      <c r="L27" s="61" t="s">
        <v>1624</v>
      </c>
      <c r="M27" s="61" t="s">
        <v>1293</v>
      </c>
      <c r="N27" s="62">
        <v>45189</v>
      </c>
      <c r="O27" s="61" t="s">
        <v>1294</v>
      </c>
      <c r="P27" s="66" t="s">
        <v>1293</v>
      </c>
    </row>
    <row r="28" spans="1:16" ht="42.75" x14ac:dyDescent="0.65">
      <c r="A28" s="60">
        <v>24</v>
      </c>
      <c r="B28" s="61" t="s">
        <v>60</v>
      </c>
      <c r="C28" s="61" t="s">
        <v>1051</v>
      </c>
      <c r="D28" s="61" t="s">
        <v>64</v>
      </c>
      <c r="E28" s="61" t="s">
        <v>56</v>
      </c>
      <c r="F28" s="61" t="s">
        <v>1290</v>
      </c>
      <c r="G28" s="61" t="s">
        <v>1701</v>
      </c>
      <c r="H28" s="61" t="s">
        <v>1701</v>
      </c>
      <c r="I28" s="61" t="s">
        <v>63</v>
      </c>
      <c r="J28" s="61" t="s">
        <v>1632</v>
      </c>
      <c r="K28" s="61" t="s">
        <v>62</v>
      </c>
      <c r="L28" s="61" t="s">
        <v>1641</v>
      </c>
      <c r="M28" s="61" t="s">
        <v>1483</v>
      </c>
      <c r="N28" s="63">
        <v>45189</v>
      </c>
      <c r="O28" s="61" t="s">
        <v>1400</v>
      </c>
      <c r="P28" s="66" t="s">
        <v>1706</v>
      </c>
    </row>
    <row r="29" spans="1:16" ht="42.75" x14ac:dyDescent="0.65">
      <c r="A29" s="60">
        <v>25</v>
      </c>
      <c r="B29" s="61" t="s">
        <v>60</v>
      </c>
      <c r="C29" s="61" t="s">
        <v>1736</v>
      </c>
      <c r="D29" s="61" t="s">
        <v>64</v>
      </c>
      <c r="E29" s="61" t="s">
        <v>250</v>
      </c>
      <c r="F29" s="61" t="s">
        <v>1290</v>
      </c>
      <c r="G29" s="61" t="s">
        <v>1075</v>
      </c>
      <c r="H29" s="61" t="s">
        <v>1075</v>
      </c>
      <c r="I29" s="61" t="s">
        <v>63</v>
      </c>
      <c r="J29" s="61" t="s">
        <v>1632</v>
      </c>
      <c r="K29" s="61" t="s">
        <v>62</v>
      </c>
      <c r="L29" s="61" t="s">
        <v>1731</v>
      </c>
      <c r="M29" s="61" t="s">
        <v>1483</v>
      </c>
      <c r="N29" s="63">
        <v>45189</v>
      </c>
      <c r="O29" s="61" t="s">
        <v>1400</v>
      </c>
      <c r="P29" s="66" t="s">
        <v>1412</v>
      </c>
    </row>
    <row r="30" spans="1:16" ht="71.25" x14ac:dyDescent="0.65">
      <c r="A30" s="60">
        <v>26</v>
      </c>
      <c r="B30" s="61" t="s">
        <v>60</v>
      </c>
      <c r="C30" s="61" t="s">
        <v>1637</v>
      </c>
      <c r="D30" s="61" t="s">
        <v>64</v>
      </c>
      <c r="E30" s="61" t="s">
        <v>56</v>
      </c>
      <c r="F30" s="61" t="s">
        <v>1290</v>
      </c>
      <c r="G30" s="61" t="s">
        <v>927</v>
      </c>
      <c r="H30" s="61" t="s">
        <v>927</v>
      </c>
      <c r="I30" s="61" t="s">
        <v>63</v>
      </c>
      <c r="J30" s="61" t="s">
        <v>1634</v>
      </c>
      <c r="K30" s="61" t="s">
        <v>62</v>
      </c>
      <c r="L30" s="61" t="s">
        <v>1638</v>
      </c>
      <c r="M30" s="61" t="s">
        <v>1481</v>
      </c>
      <c r="N30" s="63">
        <v>45189</v>
      </c>
      <c r="O30" s="61" t="s">
        <v>1400</v>
      </c>
      <c r="P30" s="66" t="s">
        <v>1639</v>
      </c>
    </row>
    <row r="31" spans="1:16" ht="42.75" x14ac:dyDescent="0.65">
      <c r="A31" s="60">
        <v>27</v>
      </c>
      <c r="B31" s="61" t="s">
        <v>60</v>
      </c>
      <c r="C31" s="61" t="s">
        <v>1649</v>
      </c>
      <c r="D31" s="61" t="s">
        <v>64</v>
      </c>
      <c r="E31" s="61" t="s">
        <v>55</v>
      </c>
      <c r="F31" s="61" t="s">
        <v>1290</v>
      </c>
      <c r="G31" s="61" t="s">
        <v>832</v>
      </c>
      <c r="H31" s="61" t="s">
        <v>832</v>
      </c>
      <c r="I31" s="61" t="s">
        <v>63</v>
      </c>
      <c r="J31" s="61" t="s">
        <v>1632</v>
      </c>
      <c r="K31" s="61" t="s">
        <v>62</v>
      </c>
      <c r="L31" s="61" t="s">
        <v>1641</v>
      </c>
      <c r="M31" s="61" t="s">
        <v>1483</v>
      </c>
      <c r="N31" s="63">
        <v>45189</v>
      </c>
      <c r="O31" s="61" t="s">
        <v>1400</v>
      </c>
      <c r="P31" s="66" t="s">
        <v>1483</v>
      </c>
    </row>
    <row r="32" spans="1:16" ht="28.5" x14ac:dyDescent="0.65">
      <c r="A32" s="60">
        <v>28</v>
      </c>
      <c r="B32" s="61" t="s">
        <v>60</v>
      </c>
      <c r="C32" s="61" t="s">
        <v>1590</v>
      </c>
      <c r="D32" s="61" t="s">
        <v>64</v>
      </c>
      <c r="E32" s="61" t="s">
        <v>279</v>
      </c>
      <c r="F32" s="61" t="s">
        <v>1290</v>
      </c>
      <c r="G32" s="61" t="s">
        <v>576</v>
      </c>
      <c r="H32" s="61" t="s">
        <v>576</v>
      </c>
      <c r="I32" s="61" t="s">
        <v>63</v>
      </c>
      <c r="J32" s="61" t="s">
        <v>1398</v>
      </c>
      <c r="K32" s="61" t="s">
        <v>62</v>
      </c>
      <c r="L32" s="61" t="s">
        <v>1007</v>
      </c>
      <c r="M32" s="61" t="s">
        <v>1293</v>
      </c>
      <c r="N32" s="62">
        <v>45189</v>
      </c>
      <c r="O32" s="61" t="s">
        <v>1294</v>
      </c>
      <c r="P32" s="66" t="s">
        <v>1293</v>
      </c>
    </row>
    <row r="33" spans="1:16" ht="71.25" x14ac:dyDescent="0.65">
      <c r="A33" s="60">
        <v>29</v>
      </c>
      <c r="B33" s="61" t="s">
        <v>60</v>
      </c>
      <c r="C33" s="61" t="s">
        <v>1023</v>
      </c>
      <c r="D33" s="61" t="s">
        <v>64</v>
      </c>
      <c r="E33" s="61" t="s">
        <v>56</v>
      </c>
      <c r="F33" s="61" t="s">
        <v>1290</v>
      </c>
      <c r="G33" s="61" t="s">
        <v>1022</v>
      </c>
      <c r="H33" s="61" t="s">
        <v>1022</v>
      </c>
      <c r="I33" s="61" t="s">
        <v>148</v>
      </c>
      <c r="J33" s="61" t="s">
        <v>1659</v>
      </c>
      <c r="K33" s="61" t="s">
        <v>1694</v>
      </c>
      <c r="L33" s="61" t="s">
        <v>1695</v>
      </c>
      <c r="M33" s="61" t="s">
        <v>1483</v>
      </c>
      <c r="N33" s="63">
        <v>45189</v>
      </c>
      <c r="O33" s="61" t="s">
        <v>1400</v>
      </c>
      <c r="P33" s="66" t="s">
        <v>1483</v>
      </c>
    </row>
    <row r="34" spans="1:16" ht="71.25" x14ac:dyDescent="0.65">
      <c r="A34" s="60">
        <v>30</v>
      </c>
      <c r="B34" s="61" t="s">
        <v>60</v>
      </c>
      <c r="C34" s="61" t="s">
        <v>1710</v>
      </c>
      <c r="D34" s="61" t="s">
        <v>64</v>
      </c>
      <c r="E34" s="61" t="s">
        <v>56</v>
      </c>
      <c r="F34" s="61" t="s">
        <v>1290</v>
      </c>
      <c r="G34" s="61" t="s">
        <v>1022</v>
      </c>
      <c r="H34" s="61" t="s">
        <v>1022</v>
      </c>
      <c r="I34" s="61" t="s">
        <v>63</v>
      </c>
      <c r="J34" s="61" t="s">
        <v>1676</v>
      </c>
      <c r="K34" s="61" t="s">
        <v>1017</v>
      </c>
      <c r="L34" s="61" t="s">
        <v>1711</v>
      </c>
      <c r="M34" s="61" t="s">
        <v>1483</v>
      </c>
      <c r="N34" s="63">
        <v>45189</v>
      </c>
      <c r="O34" s="61" t="s">
        <v>1400</v>
      </c>
      <c r="P34" s="66" t="s">
        <v>1412</v>
      </c>
    </row>
    <row r="35" spans="1:16" ht="42.75" x14ac:dyDescent="0.65">
      <c r="A35" s="60">
        <v>31</v>
      </c>
      <c r="B35" s="61" t="s">
        <v>60</v>
      </c>
      <c r="C35" s="61" t="s">
        <v>965</v>
      </c>
      <c r="D35" s="61" t="s">
        <v>64</v>
      </c>
      <c r="E35" s="61" t="s">
        <v>56</v>
      </c>
      <c r="F35" s="61" t="s">
        <v>1290</v>
      </c>
      <c r="G35" s="61" t="s">
        <v>958</v>
      </c>
      <c r="H35" s="61" t="s">
        <v>958</v>
      </c>
      <c r="I35" s="61" t="s">
        <v>63</v>
      </c>
      <c r="J35" s="61" t="s">
        <v>1632</v>
      </c>
      <c r="K35" s="61" t="s">
        <v>62</v>
      </c>
      <c r="L35" s="61" t="s">
        <v>1641</v>
      </c>
      <c r="M35" s="61" t="s">
        <v>1481</v>
      </c>
      <c r="N35" s="63">
        <v>45189</v>
      </c>
      <c r="O35" s="61" t="s">
        <v>1400</v>
      </c>
      <c r="P35" s="66" t="s">
        <v>1412</v>
      </c>
    </row>
    <row r="36" spans="1:16" ht="42.75" x14ac:dyDescent="0.65">
      <c r="A36" s="60">
        <v>32</v>
      </c>
      <c r="B36" s="61" t="s">
        <v>60</v>
      </c>
      <c r="C36" s="61" t="s">
        <v>1646</v>
      </c>
      <c r="D36" s="61" t="s">
        <v>64</v>
      </c>
      <c r="E36" s="61" t="s">
        <v>56</v>
      </c>
      <c r="F36" s="61" t="s">
        <v>1290</v>
      </c>
      <c r="G36" s="61" t="s">
        <v>958</v>
      </c>
      <c r="H36" s="61" t="s">
        <v>958</v>
      </c>
      <c r="I36" s="61" t="s">
        <v>63</v>
      </c>
      <c r="J36" s="61" t="s">
        <v>1632</v>
      </c>
      <c r="K36" s="61" t="s">
        <v>62</v>
      </c>
      <c r="L36" s="61" t="s">
        <v>1641</v>
      </c>
      <c r="M36" s="61" t="s">
        <v>1481</v>
      </c>
      <c r="N36" s="63">
        <v>45189</v>
      </c>
      <c r="O36" s="61" t="s">
        <v>1400</v>
      </c>
      <c r="P36" s="66" t="s">
        <v>1412</v>
      </c>
    </row>
    <row r="37" spans="1:16" ht="42.75" x14ac:dyDescent="0.65">
      <c r="A37" s="60">
        <v>33</v>
      </c>
      <c r="B37" s="61" t="s">
        <v>60</v>
      </c>
      <c r="C37" s="61" t="s">
        <v>1669</v>
      </c>
      <c r="D37" s="61" t="s">
        <v>64</v>
      </c>
      <c r="E37" s="61" t="s">
        <v>55</v>
      </c>
      <c r="F37" s="61" t="s">
        <v>1290</v>
      </c>
      <c r="G37" s="61" t="s">
        <v>944</v>
      </c>
      <c r="H37" s="61" t="s">
        <v>944</v>
      </c>
      <c r="I37" s="61" t="s">
        <v>63</v>
      </c>
      <c r="J37" s="61" t="s">
        <v>1632</v>
      </c>
      <c r="K37" s="61" t="s">
        <v>62</v>
      </c>
      <c r="L37" s="61" t="s">
        <v>1641</v>
      </c>
      <c r="M37" s="61" t="s">
        <v>1481</v>
      </c>
      <c r="N37" s="63">
        <v>45189</v>
      </c>
      <c r="O37" s="61" t="s">
        <v>1400</v>
      </c>
      <c r="P37" s="66" t="s">
        <v>1412</v>
      </c>
    </row>
    <row r="38" spans="1:16" ht="42.75" x14ac:dyDescent="0.65">
      <c r="A38" s="60">
        <v>34</v>
      </c>
      <c r="B38" s="61" t="s">
        <v>60</v>
      </c>
      <c r="C38" s="61" t="s">
        <v>1585</v>
      </c>
      <c r="D38" s="61" t="s">
        <v>64</v>
      </c>
      <c r="E38" s="61" t="s">
        <v>56</v>
      </c>
      <c r="F38" s="61" t="s">
        <v>1290</v>
      </c>
      <c r="G38" s="61" t="s">
        <v>571</v>
      </c>
      <c r="H38" s="61" t="s">
        <v>571</v>
      </c>
      <c r="I38" s="61" t="s">
        <v>63</v>
      </c>
      <c r="J38" s="61" t="s">
        <v>1398</v>
      </c>
      <c r="K38" s="61" t="s">
        <v>62</v>
      </c>
      <c r="L38" s="61" t="s">
        <v>1292</v>
      </c>
      <c r="M38" s="61" t="s">
        <v>1298</v>
      </c>
      <c r="N38" s="62">
        <v>45189</v>
      </c>
      <c r="O38" s="61" t="s">
        <v>1294</v>
      </c>
      <c r="P38" s="66" t="s">
        <v>1410</v>
      </c>
    </row>
    <row r="39" spans="1:16" ht="42.75" x14ac:dyDescent="0.65">
      <c r="A39" s="60">
        <v>35</v>
      </c>
      <c r="B39" s="61" t="s">
        <v>60</v>
      </c>
      <c r="C39" s="61" t="s">
        <v>1569</v>
      </c>
      <c r="D39" s="61" t="s">
        <v>64</v>
      </c>
      <c r="E39" s="61" t="s">
        <v>55</v>
      </c>
      <c r="F39" s="61" t="s">
        <v>1290</v>
      </c>
      <c r="G39" s="61" t="s">
        <v>526</v>
      </c>
      <c r="H39" s="61" t="s">
        <v>526</v>
      </c>
      <c r="I39" s="61" t="s">
        <v>63</v>
      </c>
      <c r="J39" s="61" t="s">
        <v>1398</v>
      </c>
      <c r="K39" s="61" t="s">
        <v>62</v>
      </c>
      <c r="L39" s="61" t="s">
        <v>1523</v>
      </c>
      <c r="M39" s="61" t="s">
        <v>1298</v>
      </c>
      <c r="N39" s="62">
        <v>45189</v>
      </c>
      <c r="O39" s="61" t="s">
        <v>1294</v>
      </c>
      <c r="P39" s="66" t="s">
        <v>1566</v>
      </c>
    </row>
    <row r="40" spans="1:16" ht="85.5" x14ac:dyDescent="0.65">
      <c r="A40" s="60">
        <v>36</v>
      </c>
      <c r="B40" s="61" t="s">
        <v>60</v>
      </c>
      <c r="C40" s="61" t="s">
        <v>1712</v>
      </c>
      <c r="D40" s="61" t="s">
        <v>64</v>
      </c>
      <c r="E40" s="61" t="s">
        <v>56</v>
      </c>
      <c r="F40" s="61" t="s">
        <v>1290</v>
      </c>
      <c r="G40" s="61" t="s">
        <v>1713</v>
      </c>
      <c r="H40" s="61" t="s">
        <v>1713</v>
      </c>
      <c r="I40" s="61" t="s">
        <v>148</v>
      </c>
      <c r="J40" s="61" t="s">
        <v>1676</v>
      </c>
      <c r="K40" s="61" t="s">
        <v>1714</v>
      </c>
      <c r="L40" s="61" t="s">
        <v>1715</v>
      </c>
      <c r="M40" s="61" t="s">
        <v>1483</v>
      </c>
      <c r="N40" s="63">
        <v>45189</v>
      </c>
      <c r="O40" s="61" t="s">
        <v>1400</v>
      </c>
      <c r="P40" s="66" t="s">
        <v>1412</v>
      </c>
    </row>
    <row r="41" spans="1:16" ht="28.5" x14ac:dyDescent="0.65">
      <c r="A41" s="60">
        <v>37</v>
      </c>
      <c r="B41" s="61" t="s">
        <v>60</v>
      </c>
      <c r="C41" s="61" t="s">
        <v>882</v>
      </c>
      <c r="D41" s="61" t="s">
        <v>64</v>
      </c>
      <c r="E41" s="61" t="s">
        <v>56</v>
      </c>
      <c r="F41" s="61" t="s">
        <v>1290</v>
      </c>
      <c r="G41" s="61" t="s">
        <v>880</v>
      </c>
      <c r="H41" s="61" t="s">
        <v>880</v>
      </c>
      <c r="I41" s="61" t="s">
        <v>63</v>
      </c>
      <c r="J41" s="61" t="s">
        <v>1398</v>
      </c>
      <c r="K41" s="61" t="s">
        <v>62</v>
      </c>
      <c r="L41" s="61" t="s">
        <v>1629</v>
      </c>
      <c r="M41" s="61" t="s">
        <v>1298</v>
      </c>
      <c r="N41" s="62">
        <v>45189</v>
      </c>
      <c r="O41" s="61" t="s">
        <v>1294</v>
      </c>
      <c r="P41" s="66" t="s">
        <v>1412</v>
      </c>
    </row>
    <row r="42" spans="1:16" ht="42.75" x14ac:dyDescent="0.65">
      <c r="A42" s="60">
        <v>38</v>
      </c>
      <c r="B42" s="61" t="s">
        <v>60</v>
      </c>
      <c r="C42" s="61" t="s">
        <v>1716</v>
      </c>
      <c r="D42" s="61" t="s">
        <v>64</v>
      </c>
      <c r="E42" s="61" t="s">
        <v>55</v>
      </c>
      <c r="F42" s="61" t="s">
        <v>1290</v>
      </c>
      <c r="G42" s="61" t="s">
        <v>975</v>
      </c>
      <c r="H42" s="61" t="s">
        <v>975</v>
      </c>
      <c r="I42" s="61" t="s">
        <v>63</v>
      </c>
      <c r="J42" s="61" t="s">
        <v>1632</v>
      </c>
      <c r="K42" s="61" t="s">
        <v>62</v>
      </c>
      <c r="L42" s="61" t="s">
        <v>1717</v>
      </c>
      <c r="M42" s="61" t="s">
        <v>1483</v>
      </c>
      <c r="N42" s="63">
        <v>45189</v>
      </c>
      <c r="O42" s="61" t="s">
        <v>1400</v>
      </c>
      <c r="P42" s="66" t="s">
        <v>1412</v>
      </c>
    </row>
    <row r="43" spans="1:16" ht="85.5" x14ac:dyDescent="0.65">
      <c r="A43" s="60">
        <v>39</v>
      </c>
      <c r="B43" s="61" t="s">
        <v>60</v>
      </c>
      <c r="C43" s="61" t="s">
        <v>1478</v>
      </c>
      <c r="D43" s="61" t="s">
        <v>64</v>
      </c>
      <c r="E43" s="61" t="s">
        <v>56</v>
      </c>
      <c r="F43" s="61" t="s">
        <v>1290</v>
      </c>
      <c r="G43" s="61" t="s">
        <v>51</v>
      </c>
      <c r="H43" s="61" t="s">
        <v>51</v>
      </c>
      <c r="I43" s="61" t="s">
        <v>63</v>
      </c>
      <c r="J43" s="61" t="s">
        <v>1398</v>
      </c>
      <c r="K43" s="61" t="s">
        <v>62</v>
      </c>
      <c r="L43" s="61" t="s">
        <v>1292</v>
      </c>
      <c r="M43" s="61" t="s">
        <v>1298</v>
      </c>
      <c r="N43" s="62">
        <v>45189</v>
      </c>
      <c r="O43" s="61" t="s">
        <v>1400</v>
      </c>
      <c r="P43" s="66" t="s">
        <v>1479</v>
      </c>
    </row>
    <row r="44" spans="1:16" ht="28.5" x14ac:dyDescent="0.65">
      <c r="A44" s="60">
        <v>40</v>
      </c>
      <c r="B44" s="61" t="s">
        <v>60</v>
      </c>
      <c r="C44" s="61" t="s">
        <v>1509</v>
      </c>
      <c r="D44" s="61" t="s">
        <v>64</v>
      </c>
      <c r="E44" s="61" t="s">
        <v>56</v>
      </c>
      <c r="F44" s="61" t="s">
        <v>1290</v>
      </c>
      <c r="G44" s="61" t="s">
        <v>189</v>
      </c>
      <c r="H44" s="61" t="s">
        <v>189</v>
      </c>
      <c r="I44" s="61" t="s">
        <v>63</v>
      </c>
      <c r="J44" s="61" t="s">
        <v>1503</v>
      </c>
      <c r="K44" s="61" t="s">
        <v>62</v>
      </c>
      <c r="L44" s="61" t="s">
        <v>1504</v>
      </c>
      <c r="M44" s="61" t="s">
        <v>1501</v>
      </c>
      <c r="N44" s="62">
        <v>45189</v>
      </c>
      <c r="O44" s="61" t="s">
        <v>1502</v>
      </c>
      <c r="P44" s="66" t="s">
        <v>1410</v>
      </c>
    </row>
    <row r="45" spans="1:16" ht="42.75" x14ac:dyDescent="0.65">
      <c r="A45" s="60">
        <v>41</v>
      </c>
      <c r="B45" s="61" t="s">
        <v>60</v>
      </c>
      <c r="C45" s="61" t="s">
        <v>1662</v>
      </c>
      <c r="D45" s="61" t="s">
        <v>64</v>
      </c>
      <c r="E45" s="61" t="s">
        <v>56</v>
      </c>
      <c r="F45" s="61" t="s">
        <v>1290</v>
      </c>
      <c r="G45" s="61" t="s">
        <v>927</v>
      </c>
      <c r="H45" s="61" t="s">
        <v>927</v>
      </c>
      <c r="I45" s="61" t="s">
        <v>63</v>
      </c>
      <c r="J45" s="61" t="s">
        <v>1632</v>
      </c>
      <c r="K45" s="61" t="s">
        <v>62</v>
      </c>
      <c r="L45" s="61" t="s">
        <v>1641</v>
      </c>
      <c r="M45" s="61" t="s">
        <v>1481</v>
      </c>
      <c r="N45" s="63">
        <v>45189</v>
      </c>
      <c r="O45" s="61" t="s">
        <v>1400</v>
      </c>
      <c r="P45" s="66" t="s">
        <v>1412</v>
      </c>
    </row>
    <row r="46" spans="1:16" ht="28.5" x14ac:dyDescent="0.65">
      <c r="A46" s="60">
        <v>42</v>
      </c>
      <c r="B46" s="61" t="s">
        <v>60</v>
      </c>
      <c r="C46" s="61" t="s">
        <v>1514</v>
      </c>
      <c r="D46" s="61" t="s">
        <v>64</v>
      </c>
      <c r="E46" s="61" t="s">
        <v>55</v>
      </c>
      <c r="F46" s="61" t="s">
        <v>1290</v>
      </c>
      <c r="G46" s="61" t="s">
        <v>153</v>
      </c>
      <c r="H46" s="61" t="s">
        <v>153</v>
      </c>
      <c r="I46" s="61" t="s">
        <v>63</v>
      </c>
      <c r="J46" s="61" t="s">
        <v>1503</v>
      </c>
      <c r="K46" s="61" t="s">
        <v>62</v>
      </c>
      <c r="L46" s="61" t="s">
        <v>1504</v>
      </c>
      <c r="M46" s="61" t="s">
        <v>1501</v>
      </c>
      <c r="N46" s="62">
        <v>45189</v>
      </c>
      <c r="O46" s="61" t="s">
        <v>1502</v>
      </c>
      <c r="P46" s="66" t="s">
        <v>1410</v>
      </c>
    </row>
    <row r="47" spans="1:16" ht="42.75" x14ac:dyDescent="0.65">
      <c r="A47" s="60">
        <v>43</v>
      </c>
      <c r="B47" s="61" t="s">
        <v>60</v>
      </c>
      <c r="C47" s="61" t="s">
        <v>1718</v>
      </c>
      <c r="D47" s="61" t="s">
        <v>64</v>
      </c>
      <c r="E47" s="61" t="s">
        <v>55</v>
      </c>
      <c r="F47" s="61" t="s">
        <v>1290</v>
      </c>
      <c r="G47" s="61" t="s">
        <v>975</v>
      </c>
      <c r="H47" s="61" t="s">
        <v>975</v>
      </c>
      <c r="I47" s="61" t="s">
        <v>63</v>
      </c>
      <c r="J47" s="61" t="s">
        <v>1632</v>
      </c>
      <c r="K47" s="61" t="s">
        <v>62</v>
      </c>
      <c r="L47" s="61" t="s">
        <v>1719</v>
      </c>
      <c r="M47" s="61" t="s">
        <v>1483</v>
      </c>
      <c r="N47" s="63">
        <v>45189</v>
      </c>
      <c r="O47" s="61" t="s">
        <v>1400</v>
      </c>
      <c r="P47" s="66" t="s">
        <v>1412</v>
      </c>
    </row>
    <row r="48" spans="1:16" ht="42.75" x14ac:dyDescent="0.65">
      <c r="A48" s="60">
        <v>44</v>
      </c>
      <c r="B48" s="61" t="s">
        <v>60</v>
      </c>
      <c r="C48" s="61" t="s">
        <v>1668</v>
      </c>
      <c r="D48" s="61" t="s">
        <v>64</v>
      </c>
      <c r="E48" s="61" t="s">
        <v>55</v>
      </c>
      <c r="F48" s="61" t="s">
        <v>1290</v>
      </c>
      <c r="G48" s="61" t="s">
        <v>944</v>
      </c>
      <c r="H48" s="61" t="s">
        <v>944</v>
      </c>
      <c r="I48" s="61" t="s">
        <v>63</v>
      </c>
      <c r="J48" s="61" t="s">
        <v>1632</v>
      </c>
      <c r="K48" s="61" t="s">
        <v>62</v>
      </c>
      <c r="L48" s="61" t="s">
        <v>1641</v>
      </c>
      <c r="M48" s="61" t="s">
        <v>1481</v>
      </c>
      <c r="N48" s="63">
        <v>45189</v>
      </c>
      <c r="O48" s="61" t="s">
        <v>1400</v>
      </c>
      <c r="P48" s="66" t="s">
        <v>1412</v>
      </c>
    </row>
    <row r="49" spans="1:16" ht="42.75" x14ac:dyDescent="0.65">
      <c r="A49" s="60">
        <v>45</v>
      </c>
      <c r="B49" s="61" t="s">
        <v>60</v>
      </c>
      <c r="C49" s="61" t="s">
        <v>1735</v>
      </c>
      <c r="D49" s="61" t="s">
        <v>64</v>
      </c>
      <c r="E49" s="61" t="s">
        <v>56</v>
      </c>
      <c r="F49" s="61" t="s">
        <v>1290</v>
      </c>
      <c r="G49" s="61" t="s">
        <v>1058</v>
      </c>
      <c r="H49" s="61" t="s">
        <v>1058</v>
      </c>
      <c r="I49" s="61" t="s">
        <v>63</v>
      </c>
      <c r="J49" s="61" t="s">
        <v>1632</v>
      </c>
      <c r="K49" s="61" t="s">
        <v>62</v>
      </c>
      <c r="L49" s="61" t="s">
        <v>1731</v>
      </c>
      <c r="M49" s="61" t="s">
        <v>1481</v>
      </c>
      <c r="N49" s="63">
        <v>45189</v>
      </c>
      <c r="O49" s="61" t="s">
        <v>1400</v>
      </c>
      <c r="P49" s="66" t="s">
        <v>1412</v>
      </c>
    </row>
    <row r="50" spans="1:16" ht="28.5" x14ac:dyDescent="0.65">
      <c r="A50" s="60">
        <v>46</v>
      </c>
      <c r="B50" s="61" t="s">
        <v>60</v>
      </c>
      <c r="C50" s="61" t="s">
        <v>1615</v>
      </c>
      <c r="D50" s="61" t="s">
        <v>64</v>
      </c>
      <c r="E50" s="61" t="s">
        <v>56</v>
      </c>
      <c r="F50" s="61" t="s">
        <v>1290</v>
      </c>
      <c r="G50" s="61" t="s">
        <v>779</v>
      </c>
      <c r="H50" s="61" t="s">
        <v>779</v>
      </c>
      <c r="I50" s="61" t="s">
        <v>63</v>
      </c>
      <c r="J50" s="61" t="s">
        <v>1398</v>
      </c>
      <c r="K50" s="61" t="s">
        <v>62</v>
      </c>
      <c r="L50" s="61" t="s">
        <v>1007</v>
      </c>
      <c r="M50" s="61" t="s">
        <v>1298</v>
      </c>
      <c r="N50" s="62">
        <v>45189</v>
      </c>
      <c r="O50" s="61" t="s">
        <v>1294</v>
      </c>
      <c r="P50" s="66" t="s">
        <v>1548</v>
      </c>
    </row>
    <row r="51" spans="1:16" ht="42.75" x14ac:dyDescent="0.65">
      <c r="A51" s="60">
        <v>47</v>
      </c>
      <c r="B51" s="61" t="s">
        <v>76</v>
      </c>
      <c r="C51" s="61" t="s">
        <v>452</v>
      </c>
      <c r="D51" s="61" t="s">
        <v>64</v>
      </c>
      <c r="E51" s="61" t="s">
        <v>56</v>
      </c>
      <c r="F51" s="61" t="s">
        <v>1290</v>
      </c>
      <c r="G51" s="61" t="s">
        <v>234</v>
      </c>
      <c r="H51" s="61" t="s">
        <v>234</v>
      </c>
      <c r="I51" s="61" t="s">
        <v>63</v>
      </c>
      <c r="J51" s="61" t="s">
        <v>1632</v>
      </c>
      <c r="K51" s="61" t="s">
        <v>62</v>
      </c>
      <c r="L51" s="61" t="s">
        <v>1731</v>
      </c>
      <c r="M51" s="61" t="s">
        <v>1483</v>
      </c>
      <c r="N51" s="63">
        <v>45189</v>
      </c>
      <c r="O51" s="61" t="s">
        <v>1400</v>
      </c>
      <c r="P51" s="66" t="s">
        <v>1483</v>
      </c>
    </row>
    <row r="52" spans="1:16" ht="28.5" x14ac:dyDescent="0.65">
      <c r="A52" s="60">
        <v>48</v>
      </c>
      <c r="B52" s="61" t="s">
        <v>60</v>
      </c>
      <c r="C52" s="61" t="s">
        <v>172</v>
      </c>
      <c r="D52" s="61" t="s">
        <v>64</v>
      </c>
      <c r="E52" s="61" t="s">
        <v>55</v>
      </c>
      <c r="F52" s="61" t="s">
        <v>1290</v>
      </c>
      <c r="G52" s="61" t="s">
        <v>171</v>
      </c>
      <c r="H52" s="61" t="s">
        <v>171</v>
      </c>
      <c r="I52" s="61" t="s">
        <v>63</v>
      </c>
      <c r="J52" s="61" t="s">
        <v>1503</v>
      </c>
      <c r="K52" s="61" t="s">
        <v>62</v>
      </c>
      <c r="L52" s="61" t="s">
        <v>1504</v>
      </c>
      <c r="M52" s="61" t="s">
        <v>1501</v>
      </c>
      <c r="N52" s="62">
        <v>45189</v>
      </c>
      <c r="O52" s="61" t="s">
        <v>1502</v>
      </c>
      <c r="P52" s="66" t="s">
        <v>1505</v>
      </c>
    </row>
    <row r="53" spans="1:16" ht="42.75" x14ac:dyDescent="0.65">
      <c r="A53" s="60">
        <v>49</v>
      </c>
      <c r="B53" s="61" t="s">
        <v>60</v>
      </c>
      <c r="C53" s="61" t="s">
        <v>1245</v>
      </c>
      <c r="D53" s="61" t="s">
        <v>64</v>
      </c>
      <c r="E53" s="61" t="s">
        <v>56</v>
      </c>
      <c r="F53" s="61" t="s">
        <v>1290</v>
      </c>
      <c r="G53" s="61" t="s">
        <v>1160</v>
      </c>
      <c r="H53" s="61" t="s">
        <v>1160</v>
      </c>
      <c r="I53" s="61" t="s">
        <v>63</v>
      </c>
      <c r="J53" s="61" t="s">
        <v>1632</v>
      </c>
      <c r="K53" s="61" t="s">
        <v>62</v>
      </c>
      <c r="L53" s="61" t="s">
        <v>1731</v>
      </c>
      <c r="M53" s="61" t="s">
        <v>1483</v>
      </c>
      <c r="N53" s="63">
        <v>45189</v>
      </c>
      <c r="O53" s="61" t="s">
        <v>1400</v>
      </c>
      <c r="P53" s="66" t="s">
        <v>1483</v>
      </c>
    </row>
    <row r="54" spans="1:16" ht="42.75" x14ac:dyDescent="0.65">
      <c r="A54" s="60">
        <v>50</v>
      </c>
      <c r="B54" s="61" t="s">
        <v>76</v>
      </c>
      <c r="C54" s="61" t="s">
        <v>814</v>
      </c>
      <c r="D54" s="61" t="s">
        <v>64</v>
      </c>
      <c r="E54" s="61" t="s">
        <v>56</v>
      </c>
      <c r="F54" s="61" t="s">
        <v>1290</v>
      </c>
      <c r="G54" s="61" t="s">
        <v>804</v>
      </c>
      <c r="H54" s="61" t="s">
        <v>804</v>
      </c>
      <c r="I54" s="61" t="s">
        <v>63</v>
      </c>
      <c r="J54" s="61" t="s">
        <v>1535</v>
      </c>
      <c r="K54" s="61" t="s">
        <v>62</v>
      </c>
      <c r="L54" s="61" t="s">
        <v>1777</v>
      </c>
      <c r="M54" s="61" t="s">
        <v>1481</v>
      </c>
      <c r="N54" s="62">
        <v>45189</v>
      </c>
      <c r="O54" s="61" t="s">
        <v>1400</v>
      </c>
      <c r="P54" s="66" t="s">
        <v>1778</v>
      </c>
    </row>
    <row r="55" spans="1:16" ht="42.75" x14ac:dyDescent="0.65">
      <c r="A55" s="60">
        <v>51</v>
      </c>
      <c r="B55" s="61" t="s">
        <v>76</v>
      </c>
      <c r="C55" s="61" t="s">
        <v>1755</v>
      </c>
      <c r="D55" s="61" t="s">
        <v>64</v>
      </c>
      <c r="E55" s="61" t="s">
        <v>55</v>
      </c>
      <c r="F55" s="61" t="s">
        <v>1290</v>
      </c>
      <c r="G55" s="61" t="s">
        <v>179</v>
      </c>
      <c r="H55" s="61" t="s">
        <v>179</v>
      </c>
      <c r="I55" s="61" t="s">
        <v>63</v>
      </c>
      <c r="J55" s="61" t="s">
        <v>1632</v>
      </c>
      <c r="K55" s="61" t="s">
        <v>62</v>
      </c>
      <c r="L55" s="61" t="s">
        <v>1731</v>
      </c>
      <c r="M55" s="61" t="s">
        <v>1483</v>
      </c>
      <c r="N55" s="63">
        <v>45189</v>
      </c>
      <c r="O55" s="61" t="s">
        <v>1400</v>
      </c>
      <c r="P55" s="66" t="s">
        <v>1483</v>
      </c>
    </row>
    <row r="56" spans="1:16" ht="28.5" x14ac:dyDescent="0.65">
      <c r="A56" s="60">
        <v>52</v>
      </c>
      <c r="B56" s="61" t="s">
        <v>281</v>
      </c>
      <c r="C56" s="61" t="s">
        <v>1439</v>
      </c>
      <c r="D56" s="61" t="s">
        <v>64</v>
      </c>
      <c r="E56" s="61" t="s">
        <v>56</v>
      </c>
      <c r="F56" s="61" t="s">
        <v>1290</v>
      </c>
      <c r="G56" s="61" t="s">
        <v>234</v>
      </c>
      <c r="H56" s="61" t="s">
        <v>234</v>
      </c>
      <c r="I56" s="61" t="s">
        <v>63</v>
      </c>
      <c r="J56" s="61" t="s">
        <v>1398</v>
      </c>
      <c r="K56" s="61" t="s">
        <v>62</v>
      </c>
      <c r="L56" s="61" t="s">
        <v>1399</v>
      </c>
      <c r="M56" s="61" t="s">
        <v>1298</v>
      </c>
      <c r="N56" s="62">
        <v>45189</v>
      </c>
      <c r="O56" s="61" t="s">
        <v>1400</v>
      </c>
      <c r="P56" s="66" t="s">
        <v>1406</v>
      </c>
    </row>
    <row r="57" spans="1:16" ht="42.75" x14ac:dyDescent="0.65">
      <c r="A57" s="60">
        <v>53</v>
      </c>
      <c r="B57" s="61" t="s">
        <v>60</v>
      </c>
      <c r="C57" s="61" t="s">
        <v>1650</v>
      </c>
      <c r="D57" s="61" t="s">
        <v>64</v>
      </c>
      <c r="E57" s="61" t="s">
        <v>55</v>
      </c>
      <c r="F57" s="61" t="s">
        <v>1290</v>
      </c>
      <c r="G57" s="61" t="s">
        <v>832</v>
      </c>
      <c r="H57" s="61" t="s">
        <v>832</v>
      </c>
      <c r="I57" s="61" t="s">
        <v>63</v>
      </c>
      <c r="J57" s="61" t="s">
        <v>1632</v>
      </c>
      <c r="K57" s="61" t="s">
        <v>62</v>
      </c>
      <c r="L57" s="61" t="s">
        <v>1641</v>
      </c>
      <c r="M57" s="61" t="s">
        <v>1483</v>
      </c>
      <c r="N57" s="63">
        <v>45189</v>
      </c>
      <c r="O57" s="61" t="s">
        <v>1400</v>
      </c>
      <c r="P57" s="66" t="s">
        <v>1483</v>
      </c>
    </row>
    <row r="58" spans="1:16" ht="57" x14ac:dyDescent="0.65">
      <c r="A58" s="60">
        <v>54</v>
      </c>
      <c r="B58" s="61" t="s">
        <v>60</v>
      </c>
      <c r="C58" s="61" t="s">
        <v>1539</v>
      </c>
      <c r="D58" s="61" t="s">
        <v>64</v>
      </c>
      <c r="E58" s="61" t="s">
        <v>55</v>
      </c>
      <c r="F58" s="61" t="s">
        <v>1290</v>
      </c>
      <c r="G58" s="61" t="s">
        <v>234</v>
      </c>
      <c r="H58" s="61" t="s">
        <v>234</v>
      </c>
      <c r="I58" s="61" t="s">
        <v>63</v>
      </c>
      <c r="J58" s="61" t="s">
        <v>1535</v>
      </c>
      <c r="K58" s="61" t="s">
        <v>62</v>
      </c>
      <c r="L58" s="61" t="s">
        <v>1540</v>
      </c>
      <c r="M58" s="61" t="s">
        <v>1501</v>
      </c>
      <c r="N58" s="62">
        <v>45189</v>
      </c>
      <c r="O58" s="61" t="s">
        <v>1502</v>
      </c>
      <c r="P58" s="66" t="s">
        <v>1541</v>
      </c>
    </row>
    <row r="59" spans="1:16" ht="42.75" x14ac:dyDescent="0.65">
      <c r="A59" s="60">
        <v>55</v>
      </c>
      <c r="B59" s="61" t="s">
        <v>146</v>
      </c>
      <c r="C59" s="61" t="s">
        <v>1809</v>
      </c>
      <c r="D59" s="61" t="s">
        <v>64</v>
      </c>
      <c r="E59" s="61" t="s">
        <v>55</v>
      </c>
      <c r="F59" s="61" t="s">
        <v>1290</v>
      </c>
      <c r="G59" s="61" t="s">
        <v>142</v>
      </c>
      <c r="H59" s="61" t="s">
        <v>142</v>
      </c>
      <c r="I59" s="61" t="s">
        <v>63</v>
      </c>
      <c r="J59" s="61" t="s">
        <v>1535</v>
      </c>
      <c r="K59" s="61" t="s">
        <v>62</v>
      </c>
      <c r="L59" s="61" t="s">
        <v>1547</v>
      </c>
      <c r="M59" s="61" t="s">
        <v>1501</v>
      </c>
      <c r="N59" s="62">
        <v>45189</v>
      </c>
      <c r="O59" s="61" t="s">
        <v>1400</v>
      </c>
      <c r="P59" s="66" t="s">
        <v>1805</v>
      </c>
    </row>
    <row r="60" spans="1:16" ht="28.5" x14ac:dyDescent="0.65">
      <c r="A60" s="60">
        <v>56</v>
      </c>
      <c r="B60" s="61" t="s">
        <v>60</v>
      </c>
      <c r="C60" s="61" t="s">
        <v>1549</v>
      </c>
      <c r="D60" s="61" t="s">
        <v>64</v>
      </c>
      <c r="E60" s="61" t="s">
        <v>279</v>
      </c>
      <c r="F60" s="61" t="s">
        <v>1290</v>
      </c>
      <c r="G60" s="61" t="s">
        <v>234</v>
      </c>
      <c r="H60" s="61" t="s">
        <v>234</v>
      </c>
      <c r="I60" s="61" t="s">
        <v>63</v>
      </c>
      <c r="J60" s="61" t="s">
        <v>1535</v>
      </c>
      <c r="K60" s="61" t="s">
        <v>62</v>
      </c>
      <c r="L60" s="61" t="s">
        <v>1547</v>
      </c>
      <c r="M60" s="61" t="s">
        <v>1481</v>
      </c>
      <c r="N60" s="62">
        <v>45189</v>
      </c>
      <c r="O60" s="61" t="s">
        <v>1502</v>
      </c>
      <c r="P60" s="66" t="s">
        <v>1406</v>
      </c>
    </row>
    <row r="61" spans="1:16" ht="28.5" x14ac:dyDescent="0.65">
      <c r="A61" s="60">
        <v>57</v>
      </c>
      <c r="B61" s="61" t="s">
        <v>60</v>
      </c>
      <c r="C61" s="61" t="s">
        <v>107</v>
      </c>
      <c r="D61" s="61" t="s">
        <v>64</v>
      </c>
      <c r="E61" s="61" t="s">
        <v>56</v>
      </c>
      <c r="F61" s="61" t="s">
        <v>1290</v>
      </c>
      <c r="G61" s="61" t="s">
        <v>81</v>
      </c>
      <c r="H61" s="61" t="s">
        <v>81</v>
      </c>
      <c r="I61" s="61" t="s">
        <v>63</v>
      </c>
      <c r="J61" s="61" t="s">
        <v>1398</v>
      </c>
      <c r="K61" s="61" t="s">
        <v>62</v>
      </c>
      <c r="L61" s="61" t="s">
        <v>1007</v>
      </c>
      <c r="M61" s="61" t="s">
        <v>1298</v>
      </c>
      <c r="N61" s="62">
        <v>45189</v>
      </c>
      <c r="O61" s="61" t="s">
        <v>1400</v>
      </c>
      <c r="P61" s="66" t="s">
        <v>1410</v>
      </c>
    </row>
    <row r="62" spans="1:16" ht="28.5" x14ac:dyDescent="0.65">
      <c r="A62" s="60">
        <v>58</v>
      </c>
      <c r="B62" s="61" t="s">
        <v>60</v>
      </c>
      <c r="C62" s="61" t="s">
        <v>470</v>
      </c>
      <c r="D62" s="61" t="s">
        <v>64</v>
      </c>
      <c r="E62" s="61" t="s">
        <v>250</v>
      </c>
      <c r="F62" s="61" t="s">
        <v>1290</v>
      </c>
      <c r="G62" s="61" t="s">
        <v>234</v>
      </c>
      <c r="H62" s="61" t="s">
        <v>234</v>
      </c>
      <c r="I62" s="61" t="s">
        <v>63</v>
      </c>
      <c r="J62" s="61" t="s">
        <v>1398</v>
      </c>
      <c r="K62" s="61" t="s">
        <v>62</v>
      </c>
      <c r="L62" s="61" t="s">
        <v>1007</v>
      </c>
      <c r="M62" s="61" t="s">
        <v>1298</v>
      </c>
      <c r="N62" s="62">
        <v>45189</v>
      </c>
      <c r="O62" s="61" t="s">
        <v>1294</v>
      </c>
      <c r="P62" s="66" t="s">
        <v>1410</v>
      </c>
    </row>
    <row r="63" spans="1:16" ht="71.25" x14ac:dyDescent="0.65">
      <c r="A63" s="60">
        <v>59</v>
      </c>
      <c r="B63" s="61" t="s">
        <v>60</v>
      </c>
      <c r="C63" s="61" t="s">
        <v>470</v>
      </c>
      <c r="D63" s="61" t="s">
        <v>64</v>
      </c>
      <c r="E63" s="61" t="s">
        <v>56</v>
      </c>
      <c r="F63" s="61" t="s">
        <v>1290</v>
      </c>
      <c r="G63" s="61" t="s">
        <v>988</v>
      </c>
      <c r="H63" s="61" t="s">
        <v>988</v>
      </c>
      <c r="I63" s="61" t="s">
        <v>63</v>
      </c>
      <c r="J63" s="61" t="s">
        <v>1632</v>
      </c>
      <c r="K63" s="61" t="s">
        <v>62</v>
      </c>
      <c r="L63" s="61" t="s">
        <v>1687</v>
      </c>
      <c r="M63" s="61" t="s">
        <v>1483</v>
      </c>
      <c r="N63" s="63">
        <v>45189</v>
      </c>
      <c r="O63" s="61" t="s">
        <v>1400</v>
      </c>
      <c r="P63" s="66" t="s">
        <v>1483</v>
      </c>
    </row>
    <row r="64" spans="1:16" ht="28.5" x14ac:dyDescent="0.65">
      <c r="A64" s="60">
        <v>60</v>
      </c>
      <c r="B64" s="61" t="s">
        <v>76</v>
      </c>
      <c r="C64" s="61" t="s">
        <v>470</v>
      </c>
      <c r="D64" s="61" t="s">
        <v>64</v>
      </c>
      <c r="E64" s="61" t="s">
        <v>56</v>
      </c>
      <c r="F64" s="61" t="s">
        <v>1290</v>
      </c>
      <c r="G64" s="61" t="s">
        <v>1058</v>
      </c>
      <c r="H64" s="61" t="s">
        <v>1058</v>
      </c>
      <c r="I64" s="61" t="s">
        <v>63</v>
      </c>
      <c r="J64" s="61" t="s">
        <v>1535</v>
      </c>
      <c r="K64" s="61" t="s">
        <v>62</v>
      </c>
      <c r="L64" s="61" t="s">
        <v>1547</v>
      </c>
      <c r="M64" s="61" t="s">
        <v>1501</v>
      </c>
      <c r="N64" s="62">
        <v>45189</v>
      </c>
      <c r="O64" s="61" t="s">
        <v>1400</v>
      </c>
      <c r="P64" s="66" t="s">
        <v>1795</v>
      </c>
    </row>
    <row r="65" spans="1:16" ht="42.75" x14ac:dyDescent="0.65">
      <c r="A65" s="60">
        <v>61</v>
      </c>
      <c r="B65" s="61" t="s">
        <v>60</v>
      </c>
      <c r="C65" s="61" t="s">
        <v>1651</v>
      </c>
      <c r="D65" s="61" t="s">
        <v>64</v>
      </c>
      <c r="E65" s="61" t="s">
        <v>55</v>
      </c>
      <c r="F65" s="61" t="s">
        <v>1290</v>
      </c>
      <c r="G65" s="61" t="s">
        <v>832</v>
      </c>
      <c r="H65" s="61" t="s">
        <v>832</v>
      </c>
      <c r="I65" s="61" t="s">
        <v>63</v>
      </c>
      <c r="J65" s="61" t="s">
        <v>1632</v>
      </c>
      <c r="K65" s="61" t="s">
        <v>62</v>
      </c>
      <c r="L65" s="61" t="s">
        <v>1641</v>
      </c>
      <c r="M65" s="61" t="s">
        <v>1483</v>
      </c>
      <c r="N65" s="63">
        <v>45189</v>
      </c>
      <c r="O65" s="61" t="s">
        <v>1400</v>
      </c>
      <c r="P65" s="66" t="s">
        <v>1483</v>
      </c>
    </row>
    <row r="66" spans="1:16" ht="42.75" x14ac:dyDescent="0.65">
      <c r="A66" s="60">
        <v>62</v>
      </c>
      <c r="B66" s="61" t="s">
        <v>60</v>
      </c>
      <c r="C66" s="61" t="s">
        <v>945</v>
      </c>
      <c r="D66" s="61" t="s">
        <v>64</v>
      </c>
      <c r="E66" s="61" t="s">
        <v>55</v>
      </c>
      <c r="F66" s="61" t="s">
        <v>1290</v>
      </c>
      <c r="G66" s="61" t="s">
        <v>944</v>
      </c>
      <c r="H66" s="61" t="s">
        <v>944</v>
      </c>
      <c r="I66" s="61" t="s">
        <v>63</v>
      </c>
      <c r="J66" s="61" t="s">
        <v>1632</v>
      </c>
      <c r="K66" s="61" t="s">
        <v>62</v>
      </c>
      <c r="L66" s="61" t="s">
        <v>1641</v>
      </c>
      <c r="M66" s="61" t="s">
        <v>1481</v>
      </c>
      <c r="N66" s="63">
        <v>45189</v>
      </c>
      <c r="O66" s="61" t="s">
        <v>1400</v>
      </c>
      <c r="P66" s="66" t="s">
        <v>1412</v>
      </c>
    </row>
    <row r="67" spans="1:16" ht="28.5" x14ac:dyDescent="0.65">
      <c r="A67" s="60">
        <v>63</v>
      </c>
      <c r="B67" s="61" t="s">
        <v>60</v>
      </c>
      <c r="C67" s="61" t="s">
        <v>1476</v>
      </c>
      <c r="D67" s="61" t="s">
        <v>64</v>
      </c>
      <c r="E67" s="61" t="s">
        <v>56</v>
      </c>
      <c r="F67" s="61" t="s">
        <v>1290</v>
      </c>
      <c r="G67" s="61" t="s">
        <v>51</v>
      </c>
      <c r="H67" s="61" t="s">
        <v>51</v>
      </c>
      <c r="I67" s="61" t="s">
        <v>63</v>
      </c>
      <c r="J67" s="61" t="s">
        <v>1398</v>
      </c>
      <c r="K67" s="61" t="s">
        <v>62</v>
      </c>
      <c r="L67" s="61" t="s">
        <v>1007</v>
      </c>
      <c r="M67" s="61" t="s">
        <v>1298</v>
      </c>
      <c r="N67" s="62">
        <v>45189</v>
      </c>
      <c r="O67" s="61" t="s">
        <v>1400</v>
      </c>
      <c r="P67" s="66" t="s">
        <v>1410</v>
      </c>
    </row>
    <row r="68" spans="1:16" ht="28.5" x14ac:dyDescent="0.65">
      <c r="A68" s="60">
        <v>64</v>
      </c>
      <c r="B68" s="64" t="s">
        <v>281</v>
      </c>
      <c r="C68" s="61" t="s">
        <v>1835</v>
      </c>
      <c r="D68" s="61" t="s">
        <v>64</v>
      </c>
      <c r="E68" s="61" t="s">
        <v>136</v>
      </c>
      <c r="F68" s="61" t="s">
        <v>1290</v>
      </c>
      <c r="G68" s="61" t="s">
        <v>201</v>
      </c>
      <c r="H68" s="61" t="s">
        <v>201</v>
      </c>
      <c r="I68" s="61" t="s">
        <v>63</v>
      </c>
      <c r="J68" s="61" t="s">
        <v>1535</v>
      </c>
      <c r="K68" s="61" t="s">
        <v>62</v>
      </c>
      <c r="L68" s="61" t="s">
        <v>1547</v>
      </c>
      <c r="M68" s="61" t="s">
        <v>1501</v>
      </c>
      <c r="N68" s="62">
        <v>45189</v>
      </c>
      <c r="O68" s="61" t="s">
        <v>1400</v>
      </c>
      <c r="P68" s="66" t="s">
        <v>1410</v>
      </c>
    </row>
    <row r="69" spans="1:16" ht="42.75" x14ac:dyDescent="0.65">
      <c r="A69" s="60">
        <v>65</v>
      </c>
      <c r="B69" s="61" t="s">
        <v>60</v>
      </c>
      <c r="C69" s="61" t="s">
        <v>967</v>
      </c>
      <c r="D69" s="61" t="s">
        <v>64</v>
      </c>
      <c r="E69" s="61" t="s">
        <v>56</v>
      </c>
      <c r="F69" s="61" t="s">
        <v>1290</v>
      </c>
      <c r="G69" s="61" t="s">
        <v>958</v>
      </c>
      <c r="H69" s="61" t="s">
        <v>958</v>
      </c>
      <c r="I69" s="61" t="s">
        <v>63</v>
      </c>
      <c r="J69" s="61" t="s">
        <v>1632</v>
      </c>
      <c r="K69" s="61" t="s">
        <v>62</v>
      </c>
      <c r="L69" s="61" t="s">
        <v>1641</v>
      </c>
      <c r="M69" s="61" t="s">
        <v>1481</v>
      </c>
      <c r="N69" s="63">
        <v>45189</v>
      </c>
      <c r="O69" s="61" t="s">
        <v>1400</v>
      </c>
      <c r="P69" s="66" t="s">
        <v>1412</v>
      </c>
    </row>
    <row r="70" spans="1:16" ht="42.75" x14ac:dyDescent="0.65">
      <c r="A70" s="60">
        <v>66</v>
      </c>
      <c r="B70" s="61" t="s">
        <v>60</v>
      </c>
      <c r="C70" s="61" t="s">
        <v>948</v>
      </c>
      <c r="D70" s="61" t="s">
        <v>64</v>
      </c>
      <c r="E70" s="61" t="s">
        <v>56</v>
      </c>
      <c r="F70" s="61" t="s">
        <v>1290</v>
      </c>
      <c r="G70" s="61" t="s">
        <v>944</v>
      </c>
      <c r="H70" s="61" t="s">
        <v>944</v>
      </c>
      <c r="I70" s="61" t="s">
        <v>63</v>
      </c>
      <c r="J70" s="61" t="s">
        <v>1632</v>
      </c>
      <c r="K70" s="61" t="s">
        <v>62</v>
      </c>
      <c r="L70" s="61" t="s">
        <v>1642</v>
      </c>
      <c r="M70" s="61" t="s">
        <v>1481</v>
      </c>
      <c r="N70" s="63">
        <v>45189</v>
      </c>
      <c r="O70" s="61" t="s">
        <v>1400</v>
      </c>
      <c r="P70" s="66" t="s">
        <v>1412</v>
      </c>
    </row>
    <row r="71" spans="1:16" ht="42.75" x14ac:dyDescent="0.65">
      <c r="A71" s="60">
        <v>67</v>
      </c>
      <c r="B71" s="61" t="s">
        <v>60</v>
      </c>
      <c r="C71" s="61" t="s">
        <v>577</v>
      </c>
      <c r="D71" s="61" t="s">
        <v>64</v>
      </c>
      <c r="E71" s="61" t="s">
        <v>55</v>
      </c>
      <c r="F71" s="61" t="s">
        <v>1290</v>
      </c>
      <c r="G71" s="61" t="s">
        <v>576</v>
      </c>
      <c r="H71" s="61" t="s">
        <v>576</v>
      </c>
      <c r="I71" s="61" t="s">
        <v>63</v>
      </c>
      <c r="J71" s="61" t="s">
        <v>1398</v>
      </c>
      <c r="K71" s="61" t="s">
        <v>62</v>
      </c>
      <c r="L71" s="61" t="s">
        <v>1403</v>
      </c>
      <c r="M71" s="61" t="s">
        <v>1298</v>
      </c>
      <c r="N71" s="62">
        <v>45189</v>
      </c>
      <c r="O71" s="61" t="s">
        <v>1294</v>
      </c>
      <c r="P71" s="66" t="s">
        <v>1406</v>
      </c>
    </row>
    <row r="72" spans="1:16" ht="42.75" x14ac:dyDescent="0.65">
      <c r="A72" s="60">
        <v>68</v>
      </c>
      <c r="B72" s="61" t="s">
        <v>60</v>
      </c>
      <c r="C72" s="61" t="s">
        <v>1500</v>
      </c>
      <c r="D72" s="61" t="s">
        <v>64</v>
      </c>
      <c r="E72" s="61" t="s">
        <v>56</v>
      </c>
      <c r="F72" s="61" t="s">
        <v>1290</v>
      </c>
      <c r="G72" s="61" t="s">
        <v>142</v>
      </c>
      <c r="H72" s="61" t="s">
        <v>142</v>
      </c>
      <c r="I72" s="61" t="s">
        <v>63</v>
      </c>
      <c r="J72" s="61" t="s">
        <v>1398</v>
      </c>
      <c r="K72" s="61" t="s">
        <v>62</v>
      </c>
      <c r="L72" s="61" t="s">
        <v>1292</v>
      </c>
      <c r="M72" s="61" t="s">
        <v>1298</v>
      </c>
      <c r="N72" s="62">
        <v>45189</v>
      </c>
      <c r="O72" s="61" t="s">
        <v>1400</v>
      </c>
      <c r="P72" s="66" t="s">
        <v>1410</v>
      </c>
    </row>
    <row r="73" spans="1:16" ht="28.5" x14ac:dyDescent="0.65">
      <c r="A73" s="60">
        <v>69</v>
      </c>
      <c r="B73" s="61" t="s">
        <v>76</v>
      </c>
      <c r="C73" s="61" t="s">
        <v>1266</v>
      </c>
      <c r="D73" s="61" t="s">
        <v>64</v>
      </c>
      <c r="E73" s="61" t="s">
        <v>55</v>
      </c>
      <c r="F73" s="61" t="s">
        <v>1290</v>
      </c>
      <c r="G73" s="61" t="s">
        <v>1160</v>
      </c>
      <c r="H73" s="61" t="s">
        <v>1160</v>
      </c>
      <c r="I73" s="61" t="s">
        <v>63</v>
      </c>
      <c r="J73" s="61" t="s">
        <v>1535</v>
      </c>
      <c r="K73" s="61" t="s">
        <v>62</v>
      </c>
      <c r="L73" s="61" t="s">
        <v>1547</v>
      </c>
      <c r="M73" s="61" t="s">
        <v>1501</v>
      </c>
      <c r="N73" s="62">
        <v>45189</v>
      </c>
      <c r="O73" s="61" t="s">
        <v>1400</v>
      </c>
      <c r="P73" s="66" t="s">
        <v>1573</v>
      </c>
    </row>
    <row r="74" spans="1:16" ht="42.75" x14ac:dyDescent="0.65">
      <c r="A74" s="60">
        <v>70</v>
      </c>
      <c r="B74" s="61" t="s">
        <v>146</v>
      </c>
      <c r="C74" s="61" t="s">
        <v>1810</v>
      </c>
      <c r="D74" s="61" t="s">
        <v>64</v>
      </c>
      <c r="E74" s="61" t="s">
        <v>55</v>
      </c>
      <c r="F74" s="61" t="s">
        <v>1290</v>
      </c>
      <c r="G74" s="61" t="s">
        <v>142</v>
      </c>
      <c r="H74" s="61" t="s">
        <v>142</v>
      </c>
      <c r="I74" s="61" t="s">
        <v>148</v>
      </c>
      <c r="J74" s="61" t="s">
        <v>1811</v>
      </c>
      <c r="K74" s="61" t="s">
        <v>147</v>
      </c>
      <c r="L74" s="61" t="s">
        <v>1804</v>
      </c>
      <c r="M74" s="61" t="s">
        <v>1501</v>
      </c>
      <c r="N74" s="62">
        <v>45189</v>
      </c>
      <c r="O74" s="61" t="s">
        <v>1400</v>
      </c>
      <c r="P74" s="66" t="s">
        <v>1805</v>
      </c>
    </row>
    <row r="75" spans="1:16" ht="28.5" x14ac:dyDescent="0.65">
      <c r="A75" s="60">
        <v>71</v>
      </c>
      <c r="B75" s="61" t="s">
        <v>281</v>
      </c>
      <c r="C75" s="61" t="s">
        <v>1443</v>
      </c>
      <c r="D75" s="61" t="s">
        <v>64</v>
      </c>
      <c r="E75" s="61" t="s">
        <v>55</v>
      </c>
      <c r="F75" s="61" t="s">
        <v>1290</v>
      </c>
      <c r="G75" s="61" t="s">
        <v>571</v>
      </c>
      <c r="H75" s="61" t="s">
        <v>571</v>
      </c>
      <c r="I75" s="61" t="s">
        <v>63</v>
      </c>
      <c r="J75" s="61" t="s">
        <v>1398</v>
      </c>
      <c r="K75" s="61" t="s">
        <v>62</v>
      </c>
      <c r="L75" s="61" t="s">
        <v>1007</v>
      </c>
      <c r="M75" s="61" t="s">
        <v>1298</v>
      </c>
      <c r="N75" s="62">
        <v>45189</v>
      </c>
      <c r="O75" s="61" t="s">
        <v>1400</v>
      </c>
      <c r="P75" s="66" t="s">
        <v>1444</v>
      </c>
    </row>
    <row r="76" spans="1:16" ht="28.5" x14ac:dyDescent="0.65">
      <c r="A76" s="60">
        <v>72</v>
      </c>
      <c r="B76" s="64" t="s">
        <v>281</v>
      </c>
      <c r="C76" s="61" t="s">
        <v>1852</v>
      </c>
      <c r="D76" s="61" t="s">
        <v>64</v>
      </c>
      <c r="E76" s="61" t="s">
        <v>136</v>
      </c>
      <c r="F76" s="61" t="s">
        <v>1290</v>
      </c>
      <c r="G76" s="61" t="s">
        <v>201</v>
      </c>
      <c r="H76" s="61" t="s">
        <v>201</v>
      </c>
      <c r="I76" s="61" t="s">
        <v>63</v>
      </c>
      <c r="J76" s="61" t="s">
        <v>1535</v>
      </c>
      <c r="K76" s="61" t="s">
        <v>62</v>
      </c>
      <c r="L76" s="61" t="s">
        <v>1547</v>
      </c>
      <c r="M76" s="61" t="s">
        <v>1501</v>
      </c>
      <c r="N76" s="62">
        <v>45189</v>
      </c>
      <c r="O76" s="61" t="s">
        <v>1400</v>
      </c>
      <c r="P76" s="66" t="s">
        <v>1410</v>
      </c>
    </row>
    <row r="77" spans="1:16" ht="42.75" x14ac:dyDescent="0.65">
      <c r="A77" s="60">
        <v>73</v>
      </c>
      <c r="B77" s="61" t="s">
        <v>281</v>
      </c>
      <c r="C77" s="61" t="s">
        <v>1445</v>
      </c>
      <c r="D77" s="61" t="s">
        <v>64</v>
      </c>
      <c r="E77" s="61" t="s">
        <v>55</v>
      </c>
      <c r="F77" s="61" t="s">
        <v>1290</v>
      </c>
      <c r="G77" s="61" t="s">
        <v>571</v>
      </c>
      <c r="H77" s="61" t="s">
        <v>571</v>
      </c>
      <c r="I77" s="61" t="s">
        <v>148</v>
      </c>
      <c r="J77" s="61" t="s">
        <v>1291</v>
      </c>
      <c r="K77" s="61" t="s">
        <v>612</v>
      </c>
      <c r="L77" s="65" t="s">
        <v>1446</v>
      </c>
      <c r="M77" s="61" t="s">
        <v>1293</v>
      </c>
      <c r="N77" s="62">
        <v>45189</v>
      </c>
      <c r="O77" s="61" t="s">
        <v>1400</v>
      </c>
      <c r="P77" s="66" t="s">
        <v>1408</v>
      </c>
    </row>
    <row r="78" spans="1:16" ht="28.5" x14ac:dyDescent="0.65">
      <c r="A78" s="60">
        <v>74</v>
      </c>
      <c r="B78" s="61" t="s">
        <v>281</v>
      </c>
      <c r="C78" s="61" t="s">
        <v>1424</v>
      </c>
      <c r="D78" s="61" t="s">
        <v>64</v>
      </c>
      <c r="E78" s="61" t="s">
        <v>136</v>
      </c>
      <c r="F78" s="61" t="s">
        <v>1290</v>
      </c>
      <c r="G78" s="61" t="s">
        <v>1425</v>
      </c>
      <c r="H78" s="61" t="s">
        <v>1425</v>
      </c>
      <c r="I78" s="61" t="s">
        <v>63</v>
      </c>
      <c r="J78" s="61" t="s">
        <v>1398</v>
      </c>
      <c r="K78" s="61" t="s">
        <v>62</v>
      </c>
      <c r="L78" s="61" t="s">
        <v>1423</v>
      </c>
      <c r="M78" s="61" t="s">
        <v>1298</v>
      </c>
      <c r="N78" s="62">
        <v>45189</v>
      </c>
      <c r="O78" s="61" t="s">
        <v>1400</v>
      </c>
      <c r="P78" s="66" t="s">
        <v>1426</v>
      </c>
    </row>
    <row r="79" spans="1:16" ht="28.5" x14ac:dyDescent="0.65">
      <c r="A79" s="60">
        <v>75</v>
      </c>
      <c r="B79" s="64" t="s">
        <v>281</v>
      </c>
      <c r="C79" s="61" t="s">
        <v>1823</v>
      </c>
      <c r="D79" s="61" t="s">
        <v>64</v>
      </c>
      <c r="E79" s="61" t="s">
        <v>136</v>
      </c>
      <c r="F79" s="61" t="s">
        <v>1290</v>
      </c>
      <c r="G79" s="61" t="s">
        <v>201</v>
      </c>
      <c r="H79" s="61" t="s">
        <v>201</v>
      </c>
      <c r="I79" s="61" t="s">
        <v>63</v>
      </c>
      <c r="J79" s="61" t="s">
        <v>1535</v>
      </c>
      <c r="K79" s="61" t="s">
        <v>62</v>
      </c>
      <c r="L79" s="61" t="s">
        <v>1547</v>
      </c>
      <c r="M79" s="61" t="s">
        <v>1501</v>
      </c>
      <c r="N79" s="62">
        <v>45189</v>
      </c>
      <c r="O79" s="61" t="s">
        <v>1400</v>
      </c>
      <c r="P79" s="66" t="s">
        <v>1410</v>
      </c>
    </row>
    <row r="80" spans="1:16" ht="28.5" x14ac:dyDescent="0.65">
      <c r="A80" s="60">
        <v>76</v>
      </c>
      <c r="B80" s="61" t="s">
        <v>281</v>
      </c>
      <c r="C80" s="61" t="s">
        <v>1300</v>
      </c>
      <c r="D80" s="61" t="s">
        <v>64</v>
      </c>
      <c r="E80" s="61" t="s">
        <v>136</v>
      </c>
      <c r="F80" s="61" t="s">
        <v>1290</v>
      </c>
      <c r="G80" s="61" t="s">
        <v>201</v>
      </c>
      <c r="H80" s="61" t="s">
        <v>201</v>
      </c>
      <c r="I80" s="61" t="s">
        <v>63</v>
      </c>
      <c r="J80" s="61" t="s">
        <v>1297</v>
      </c>
      <c r="K80" s="61" t="s">
        <v>62</v>
      </c>
      <c r="L80" s="61" t="s">
        <v>1007</v>
      </c>
      <c r="M80" s="61" t="s">
        <v>1298</v>
      </c>
      <c r="N80" s="62">
        <v>45189</v>
      </c>
      <c r="O80" s="61" t="s">
        <v>1294</v>
      </c>
      <c r="P80" s="66" t="s">
        <v>1301</v>
      </c>
    </row>
    <row r="81" spans="1:16" ht="28.5" x14ac:dyDescent="0.65">
      <c r="A81" s="60">
        <v>77</v>
      </c>
      <c r="B81" s="61" t="s">
        <v>281</v>
      </c>
      <c r="C81" s="61" t="s">
        <v>1296</v>
      </c>
      <c r="D81" s="61" t="s">
        <v>64</v>
      </c>
      <c r="E81" s="61" t="s">
        <v>136</v>
      </c>
      <c r="F81" s="61" t="s">
        <v>1290</v>
      </c>
      <c r="G81" s="61" t="s">
        <v>201</v>
      </c>
      <c r="H81" s="61" t="s">
        <v>201</v>
      </c>
      <c r="I81" s="61" t="s">
        <v>63</v>
      </c>
      <c r="J81" s="61" t="s">
        <v>1297</v>
      </c>
      <c r="K81" s="61" t="s">
        <v>62</v>
      </c>
      <c r="L81" s="61" t="s">
        <v>1007</v>
      </c>
      <c r="M81" s="61" t="s">
        <v>1298</v>
      </c>
      <c r="N81" s="62">
        <v>45189</v>
      </c>
      <c r="O81" s="61" t="s">
        <v>1294</v>
      </c>
      <c r="P81" s="66" t="s">
        <v>1299</v>
      </c>
    </row>
    <row r="82" spans="1:16" ht="28.5" x14ac:dyDescent="0.65">
      <c r="A82" s="60">
        <v>78</v>
      </c>
      <c r="B82" s="61" t="s">
        <v>281</v>
      </c>
      <c r="C82" s="61" t="s">
        <v>1351</v>
      </c>
      <c r="D82" s="61" t="s">
        <v>64</v>
      </c>
      <c r="E82" s="61" t="s">
        <v>136</v>
      </c>
      <c r="F82" s="61" t="s">
        <v>1290</v>
      </c>
      <c r="G82" s="61" t="s">
        <v>201</v>
      </c>
      <c r="H82" s="61" t="s">
        <v>201</v>
      </c>
      <c r="I82" s="61" t="s">
        <v>63</v>
      </c>
      <c r="J82" s="61" t="s">
        <v>1297</v>
      </c>
      <c r="K82" s="61" t="s">
        <v>62</v>
      </c>
      <c r="L82" s="61" t="s">
        <v>1007</v>
      </c>
      <c r="M82" s="61" t="s">
        <v>1298</v>
      </c>
      <c r="N82" s="62">
        <v>45189</v>
      </c>
      <c r="O82" s="61" t="s">
        <v>1294</v>
      </c>
      <c r="P82" s="66" t="s">
        <v>1352</v>
      </c>
    </row>
    <row r="83" spans="1:16" ht="28.5" x14ac:dyDescent="0.65">
      <c r="A83" s="60">
        <v>79</v>
      </c>
      <c r="B83" s="61" t="s">
        <v>281</v>
      </c>
      <c r="C83" s="61" t="s">
        <v>1369</v>
      </c>
      <c r="D83" s="61" t="s">
        <v>64</v>
      </c>
      <c r="E83" s="61" t="s">
        <v>136</v>
      </c>
      <c r="F83" s="61" t="s">
        <v>1290</v>
      </c>
      <c r="G83" s="61" t="s">
        <v>201</v>
      </c>
      <c r="H83" s="61" t="s">
        <v>201</v>
      </c>
      <c r="I83" s="61" t="s">
        <v>63</v>
      </c>
      <c r="J83" s="61" t="s">
        <v>1297</v>
      </c>
      <c r="K83" s="61" t="s">
        <v>62</v>
      </c>
      <c r="L83" s="61" t="s">
        <v>1007</v>
      </c>
      <c r="M83" s="61" t="s">
        <v>1298</v>
      </c>
      <c r="N83" s="62">
        <v>45189</v>
      </c>
      <c r="O83" s="61" t="s">
        <v>1294</v>
      </c>
      <c r="P83" s="66" t="s">
        <v>1370</v>
      </c>
    </row>
    <row r="84" spans="1:16" ht="28.5" x14ac:dyDescent="0.65">
      <c r="A84" s="60">
        <v>80</v>
      </c>
      <c r="B84" s="61" t="s">
        <v>281</v>
      </c>
      <c r="C84" s="61" t="s">
        <v>1385</v>
      </c>
      <c r="D84" s="61" t="s">
        <v>64</v>
      </c>
      <c r="E84" s="61" t="s">
        <v>136</v>
      </c>
      <c r="F84" s="61" t="s">
        <v>1290</v>
      </c>
      <c r="G84" s="61" t="s">
        <v>201</v>
      </c>
      <c r="H84" s="61" t="s">
        <v>201</v>
      </c>
      <c r="I84" s="61" t="s">
        <v>63</v>
      </c>
      <c r="J84" s="61" t="s">
        <v>1297</v>
      </c>
      <c r="K84" s="61" t="s">
        <v>62</v>
      </c>
      <c r="L84" s="61" t="s">
        <v>1007</v>
      </c>
      <c r="M84" s="61" t="s">
        <v>1298</v>
      </c>
      <c r="N84" s="62">
        <v>45189</v>
      </c>
      <c r="O84" s="61" t="s">
        <v>1294</v>
      </c>
      <c r="P84" s="66" t="s">
        <v>1386</v>
      </c>
    </row>
    <row r="85" spans="1:16" ht="28.5" x14ac:dyDescent="0.65">
      <c r="A85" s="60">
        <v>81</v>
      </c>
      <c r="B85" s="61" t="s">
        <v>281</v>
      </c>
      <c r="C85" s="61" t="s">
        <v>1367</v>
      </c>
      <c r="D85" s="61" t="s">
        <v>64</v>
      </c>
      <c r="E85" s="61" t="s">
        <v>136</v>
      </c>
      <c r="F85" s="61" t="s">
        <v>1290</v>
      </c>
      <c r="G85" s="61" t="s">
        <v>201</v>
      </c>
      <c r="H85" s="61" t="s">
        <v>201</v>
      </c>
      <c r="I85" s="61" t="s">
        <v>63</v>
      </c>
      <c r="J85" s="61" t="s">
        <v>1297</v>
      </c>
      <c r="K85" s="61" t="s">
        <v>62</v>
      </c>
      <c r="L85" s="61" t="s">
        <v>1007</v>
      </c>
      <c r="M85" s="61" t="s">
        <v>1298</v>
      </c>
      <c r="N85" s="62">
        <v>45189</v>
      </c>
      <c r="O85" s="61" t="s">
        <v>1294</v>
      </c>
      <c r="P85" s="66" t="s">
        <v>1368</v>
      </c>
    </row>
    <row r="86" spans="1:16" ht="28.5" x14ac:dyDescent="0.65">
      <c r="A86" s="60">
        <v>82</v>
      </c>
      <c r="B86" s="64" t="s">
        <v>281</v>
      </c>
      <c r="C86" s="61" t="s">
        <v>1831</v>
      </c>
      <c r="D86" s="61" t="s">
        <v>64</v>
      </c>
      <c r="E86" s="61" t="s">
        <v>136</v>
      </c>
      <c r="F86" s="61" t="s">
        <v>1290</v>
      </c>
      <c r="G86" s="61" t="s">
        <v>201</v>
      </c>
      <c r="H86" s="61" t="s">
        <v>201</v>
      </c>
      <c r="I86" s="61" t="s">
        <v>63</v>
      </c>
      <c r="J86" s="61" t="s">
        <v>1535</v>
      </c>
      <c r="K86" s="61" t="s">
        <v>62</v>
      </c>
      <c r="L86" s="61" t="s">
        <v>1547</v>
      </c>
      <c r="M86" s="61" t="s">
        <v>1501</v>
      </c>
      <c r="N86" s="62">
        <v>45189</v>
      </c>
      <c r="O86" s="61" t="s">
        <v>1400</v>
      </c>
      <c r="P86" s="66" t="s">
        <v>1412</v>
      </c>
    </row>
    <row r="87" spans="1:16" ht="28.5" x14ac:dyDescent="0.65">
      <c r="A87" s="60">
        <v>83</v>
      </c>
      <c r="B87" s="61" t="s">
        <v>281</v>
      </c>
      <c r="C87" s="61" t="s">
        <v>1349</v>
      </c>
      <c r="D87" s="61" t="s">
        <v>64</v>
      </c>
      <c r="E87" s="61" t="s">
        <v>136</v>
      </c>
      <c r="F87" s="61" t="s">
        <v>1290</v>
      </c>
      <c r="G87" s="61" t="s">
        <v>201</v>
      </c>
      <c r="H87" s="61" t="s">
        <v>201</v>
      </c>
      <c r="I87" s="61" t="s">
        <v>63</v>
      </c>
      <c r="J87" s="61" t="s">
        <v>1297</v>
      </c>
      <c r="K87" s="61" t="s">
        <v>62</v>
      </c>
      <c r="L87" s="61" t="s">
        <v>1007</v>
      </c>
      <c r="M87" s="61" t="s">
        <v>1298</v>
      </c>
      <c r="N87" s="62">
        <v>45189</v>
      </c>
      <c r="O87" s="61" t="s">
        <v>1294</v>
      </c>
      <c r="P87" s="66" t="s">
        <v>1350</v>
      </c>
    </row>
    <row r="88" spans="1:16" ht="28.5" x14ac:dyDescent="0.65">
      <c r="A88" s="60">
        <v>84</v>
      </c>
      <c r="B88" s="61" t="s">
        <v>281</v>
      </c>
      <c r="C88" s="61" t="s">
        <v>1389</v>
      </c>
      <c r="D88" s="61" t="s">
        <v>64</v>
      </c>
      <c r="E88" s="61" t="s">
        <v>136</v>
      </c>
      <c r="F88" s="61" t="s">
        <v>1290</v>
      </c>
      <c r="G88" s="61" t="s">
        <v>201</v>
      </c>
      <c r="H88" s="61" t="s">
        <v>201</v>
      </c>
      <c r="I88" s="61" t="s">
        <v>63</v>
      </c>
      <c r="J88" s="61" t="s">
        <v>1297</v>
      </c>
      <c r="K88" s="61" t="s">
        <v>62</v>
      </c>
      <c r="L88" s="61" t="s">
        <v>1007</v>
      </c>
      <c r="M88" s="61" t="s">
        <v>1298</v>
      </c>
      <c r="N88" s="62">
        <v>45189</v>
      </c>
      <c r="O88" s="61" t="s">
        <v>1294</v>
      </c>
      <c r="P88" s="66" t="s">
        <v>1390</v>
      </c>
    </row>
    <row r="89" spans="1:16" ht="42.75" x14ac:dyDescent="0.65">
      <c r="A89" s="60">
        <v>85</v>
      </c>
      <c r="B89" s="61" t="s">
        <v>281</v>
      </c>
      <c r="C89" s="61" t="s">
        <v>1405</v>
      </c>
      <c r="D89" s="61" t="s">
        <v>64</v>
      </c>
      <c r="E89" s="61" t="s">
        <v>136</v>
      </c>
      <c r="F89" s="61" t="s">
        <v>1290</v>
      </c>
      <c r="G89" s="61" t="s">
        <v>201</v>
      </c>
      <c r="H89" s="61" t="s">
        <v>201</v>
      </c>
      <c r="I89" s="61" t="s">
        <v>63</v>
      </c>
      <c r="J89" s="61" t="s">
        <v>1398</v>
      </c>
      <c r="K89" s="61" t="s">
        <v>62</v>
      </c>
      <c r="L89" s="61" t="s">
        <v>1403</v>
      </c>
      <c r="M89" s="61" t="s">
        <v>1298</v>
      </c>
      <c r="N89" s="62">
        <v>45189</v>
      </c>
      <c r="O89" s="61" t="s">
        <v>1400</v>
      </c>
      <c r="P89" s="66" t="s">
        <v>1406</v>
      </c>
    </row>
    <row r="90" spans="1:16" ht="28.5" x14ac:dyDescent="0.65">
      <c r="A90" s="60">
        <v>86</v>
      </c>
      <c r="B90" s="61" t="s">
        <v>281</v>
      </c>
      <c r="C90" s="61" t="s">
        <v>1323</v>
      </c>
      <c r="D90" s="61" t="s">
        <v>64</v>
      </c>
      <c r="E90" s="61" t="s">
        <v>136</v>
      </c>
      <c r="F90" s="61" t="s">
        <v>1290</v>
      </c>
      <c r="G90" s="61" t="s">
        <v>201</v>
      </c>
      <c r="H90" s="61" t="s">
        <v>201</v>
      </c>
      <c r="I90" s="61" t="s">
        <v>63</v>
      </c>
      <c r="J90" s="61" t="s">
        <v>1297</v>
      </c>
      <c r="K90" s="61" t="s">
        <v>62</v>
      </c>
      <c r="L90" s="61" t="s">
        <v>1007</v>
      </c>
      <c r="M90" s="61" t="s">
        <v>1298</v>
      </c>
      <c r="N90" s="62">
        <v>45189</v>
      </c>
      <c r="O90" s="61" t="s">
        <v>1294</v>
      </c>
      <c r="P90" s="66" t="s">
        <v>1324</v>
      </c>
    </row>
    <row r="91" spans="1:16" ht="42.75" x14ac:dyDescent="0.65">
      <c r="A91" s="60">
        <v>87</v>
      </c>
      <c r="B91" s="61" t="s">
        <v>281</v>
      </c>
      <c r="C91" s="61" t="s">
        <v>1413</v>
      </c>
      <c r="D91" s="61" t="s">
        <v>64</v>
      </c>
      <c r="E91" s="61" t="s">
        <v>136</v>
      </c>
      <c r="F91" s="61" t="s">
        <v>1290</v>
      </c>
      <c r="G91" s="61" t="s">
        <v>201</v>
      </c>
      <c r="H91" s="61" t="s">
        <v>201</v>
      </c>
      <c r="I91" s="61" t="s">
        <v>63</v>
      </c>
      <c r="J91" s="61" t="s">
        <v>1398</v>
      </c>
      <c r="K91" s="61" t="s">
        <v>62</v>
      </c>
      <c r="L91" s="61" t="s">
        <v>1292</v>
      </c>
      <c r="M91" s="61" t="s">
        <v>1298</v>
      </c>
      <c r="N91" s="62">
        <v>45189</v>
      </c>
      <c r="O91" s="61" t="s">
        <v>1400</v>
      </c>
      <c r="P91" s="66" t="s">
        <v>1412</v>
      </c>
    </row>
    <row r="92" spans="1:16" ht="28.5" x14ac:dyDescent="0.65">
      <c r="A92" s="60">
        <v>88</v>
      </c>
      <c r="B92" s="61" t="s">
        <v>281</v>
      </c>
      <c r="C92" s="61" t="s">
        <v>1311</v>
      </c>
      <c r="D92" s="61" t="s">
        <v>64</v>
      </c>
      <c r="E92" s="61" t="s">
        <v>136</v>
      </c>
      <c r="F92" s="61" t="s">
        <v>1290</v>
      </c>
      <c r="G92" s="61" t="s">
        <v>201</v>
      </c>
      <c r="H92" s="61" t="s">
        <v>201</v>
      </c>
      <c r="I92" s="61" t="s">
        <v>63</v>
      </c>
      <c r="J92" s="61" t="s">
        <v>1297</v>
      </c>
      <c r="K92" s="61" t="s">
        <v>62</v>
      </c>
      <c r="L92" s="61" t="s">
        <v>1007</v>
      </c>
      <c r="M92" s="61" t="s">
        <v>1298</v>
      </c>
      <c r="N92" s="62">
        <v>45189</v>
      </c>
      <c r="O92" s="61" t="s">
        <v>1294</v>
      </c>
      <c r="P92" s="66" t="s">
        <v>1312</v>
      </c>
    </row>
    <row r="93" spans="1:16" ht="28.5" x14ac:dyDescent="0.65">
      <c r="A93" s="60">
        <v>89</v>
      </c>
      <c r="B93" s="61" t="s">
        <v>281</v>
      </c>
      <c r="C93" s="61" t="s">
        <v>1395</v>
      </c>
      <c r="D93" s="61" t="s">
        <v>64</v>
      </c>
      <c r="E93" s="61" t="s">
        <v>136</v>
      </c>
      <c r="F93" s="61" t="s">
        <v>1290</v>
      </c>
      <c r="G93" s="61" t="s">
        <v>201</v>
      </c>
      <c r="H93" s="61" t="s">
        <v>201</v>
      </c>
      <c r="I93" s="61" t="s">
        <v>63</v>
      </c>
      <c r="J93" s="61" t="s">
        <v>1297</v>
      </c>
      <c r="K93" s="61" t="s">
        <v>62</v>
      </c>
      <c r="L93" s="61" t="s">
        <v>1007</v>
      </c>
      <c r="M93" s="61" t="s">
        <v>1298</v>
      </c>
      <c r="N93" s="62">
        <v>45189</v>
      </c>
      <c r="O93" s="61" t="s">
        <v>1294</v>
      </c>
      <c r="P93" s="66" t="s">
        <v>1396</v>
      </c>
    </row>
    <row r="94" spans="1:16" ht="28.5" x14ac:dyDescent="0.65">
      <c r="A94" s="60">
        <v>90</v>
      </c>
      <c r="B94" s="61" t="s">
        <v>281</v>
      </c>
      <c r="C94" s="61" t="s">
        <v>1395</v>
      </c>
      <c r="D94" s="61" t="s">
        <v>64</v>
      </c>
      <c r="E94" s="61" t="s">
        <v>136</v>
      </c>
      <c r="F94" s="61" t="s">
        <v>1290</v>
      </c>
      <c r="G94" s="61" t="s">
        <v>201</v>
      </c>
      <c r="H94" s="61" t="s">
        <v>201</v>
      </c>
      <c r="I94" s="61" t="s">
        <v>63</v>
      </c>
      <c r="J94" s="61" t="s">
        <v>1297</v>
      </c>
      <c r="K94" s="61" t="s">
        <v>62</v>
      </c>
      <c r="L94" s="61" t="s">
        <v>1007</v>
      </c>
      <c r="M94" s="61" t="s">
        <v>1298</v>
      </c>
      <c r="N94" s="62">
        <v>45189</v>
      </c>
      <c r="O94" s="61" t="s">
        <v>1294</v>
      </c>
      <c r="P94" s="66" t="s">
        <v>1396</v>
      </c>
    </row>
    <row r="95" spans="1:16" ht="28.5" x14ac:dyDescent="0.65">
      <c r="A95" s="60">
        <v>91</v>
      </c>
      <c r="B95" s="61" t="s">
        <v>281</v>
      </c>
      <c r="C95" s="61" t="s">
        <v>1393</v>
      </c>
      <c r="D95" s="61" t="s">
        <v>64</v>
      </c>
      <c r="E95" s="61" t="s">
        <v>136</v>
      </c>
      <c r="F95" s="61" t="s">
        <v>1290</v>
      </c>
      <c r="G95" s="61" t="s">
        <v>201</v>
      </c>
      <c r="H95" s="61" t="s">
        <v>201</v>
      </c>
      <c r="I95" s="61" t="s">
        <v>63</v>
      </c>
      <c r="J95" s="61" t="s">
        <v>1297</v>
      </c>
      <c r="K95" s="61" t="s">
        <v>62</v>
      </c>
      <c r="L95" s="61" t="s">
        <v>1007</v>
      </c>
      <c r="M95" s="61" t="s">
        <v>1298</v>
      </c>
      <c r="N95" s="62">
        <v>45189</v>
      </c>
      <c r="O95" s="61" t="s">
        <v>1294</v>
      </c>
      <c r="P95" s="66" t="s">
        <v>1394</v>
      </c>
    </row>
    <row r="96" spans="1:16" ht="28.5" x14ac:dyDescent="0.65">
      <c r="A96" s="60">
        <v>92</v>
      </c>
      <c r="B96" s="64" t="s">
        <v>281</v>
      </c>
      <c r="C96" s="61" t="s">
        <v>1813</v>
      </c>
      <c r="D96" s="61" t="s">
        <v>64</v>
      </c>
      <c r="E96" s="61" t="s">
        <v>136</v>
      </c>
      <c r="F96" s="61" t="s">
        <v>1290</v>
      </c>
      <c r="G96" s="61" t="s">
        <v>201</v>
      </c>
      <c r="H96" s="61" t="s">
        <v>201</v>
      </c>
      <c r="I96" s="61" t="s">
        <v>63</v>
      </c>
      <c r="J96" s="61" t="s">
        <v>1535</v>
      </c>
      <c r="K96" s="61" t="s">
        <v>62</v>
      </c>
      <c r="L96" s="61" t="s">
        <v>1547</v>
      </c>
      <c r="M96" s="61" t="s">
        <v>1293</v>
      </c>
      <c r="N96" s="62">
        <v>45189</v>
      </c>
      <c r="O96" s="61" t="s">
        <v>1400</v>
      </c>
      <c r="P96" s="66" t="s">
        <v>1293</v>
      </c>
    </row>
    <row r="97" spans="1:16" ht="42.75" x14ac:dyDescent="0.65">
      <c r="A97" s="60">
        <v>93</v>
      </c>
      <c r="B97" s="61" t="s">
        <v>281</v>
      </c>
      <c r="C97" s="61" t="s">
        <v>1411</v>
      </c>
      <c r="D97" s="61" t="s">
        <v>64</v>
      </c>
      <c r="E97" s="61" t="s">
        <v>136</v>
      </c>
      <c r="F97" s="61" t="s">
        <v>1290</v>
      </c>
      <c r="G97" s="61" t="s">
        <v>201</v>
      </c>
      <c r="H97" s="61" t="s">
        <v>201</v>
      </c>
      <c r="I97" s="61" t="s">
        <v>63</v>
      </c>
      <c r="J97" s="61" t="s">
        <v>1398</v>
      </c>
      <c r="K97" s="61" t="s">
        <v>62</v>
      </c>
      <c r="L97" s="61" t="s">
        <v>1292</v>
      </c>
      <c r="M97" s="61" t="s">
        <v>1298</v>
      </c>
      <c r="N97" s="62">
        <v>45189</v>
      </c>
      <c r="O97" s="61" t="s">
        <v>1400</v>
      </c>
      <c r="P97" s="66" t="s">
        <v>1412</v>
      </c>
    </row>
    <row r="98" spans="1:16" ht="28.5" x14ac:dyDescent="0.65">
      <c r="A98" s="60">
        <v>94</v>
      </c>
      <c r="B98" s="61" t="s">
        <v>281</v>
      </c>
      <c r="C98" s="61" t="s">
        <v>1391</v>
      </c>
      <c r="D98" s="61" t="s">
        <v>64</v>
      </c>
      <c r="E98" s="61" t="s">
        <v>136</v>
      </c>
      <c r="F98" s="61" t="s">
        <v>1290</v>
      </c>
      <c r="G98" s="61" t="s">
        <v>201</v>
      </c>
      <c r="H98" s="61" t="s">
        <v>201</v>
      </c>
      <c r="I98" s="61" t="s">
        <v>63</v>
      </c>
      <c r="J98" s="61" t="s">
        <v>1297</v>
      </c>
      <c r="K98" s="61" t="s">
        <v>62</v>
      </c>
      <c r="L98" s="61" t="s">
        <v>1007</v>
      </c>
      <c r="M98" s="61" t="s">
        <v>1298</v>
      </c>
      <c r="N98" s="62">
        <v>45189</v>
      </c>
      <c r="O98" s="61" t="s">
        <v>1294</v>
      </c>
      <c r="P98" s="66" t="s">
        <v>1392</v>
      </c>
    </row>
    <row r="99" spans="1:16" ht="28.5" x14ac:dyDescent="0.65">
      <c r="A99" s="60">
        <v>95</v>
      </c>
      <c r="B99" s="61" t="s">
        <v>281</v>
      </c>
      <c r="C99" s="61" t="s">
        <v>1343</v>
      </c>
      <c r="D99" s="61" t="s">
        <v>64</v>
      </c>
      <c r="E99" s="61" t="s">
        <v>136</v>
      </c>
      <c r="F99" s="61" t="s">
        <v>1290</v>
      </c>
      <c r="G99" s="61" t="s">
        <v>201</v>
      </c>
      <c r="H99" s="61" t="s">
        <v>201</v>
      </c>
      <c r="I99" s="61" t="s">
        <v>63</v>
      </c>
      <c r="J99" s="61" t="s">
        <v>1297</v>
      </c>
      <c r="K99" s="61" t="s">
        <v>62</v>
      </c>
      <c r="L99" s="61" t="s">
        <v>1007</v>
      </c>
      <c r="M99" s="61" t="s">
        <v>1298</v>
      </c>
      <c r="N99" s="62">
        <v>45189</v>
      </c>
      <c r="O99" s="61" t="s">
        <v>1294</v>
      </c>
      <c r="P99" s="66" t="s">
        <v>1344</v>
      </c>
    </row>
    <row r="100" spans="1:16" ht="28.5" x14ac:dyDescent="0.65">
      <c r="A100" s="60">
        <v>96</v>
      </c>
      <c r="B100" s="61" t="s">
        <v>281</v>
      </c>
      <c r="C100" s="61" t="s">
        <v>1422</v>
      </c>
      <c r="D100" s="61" t="s">
        <v>64</v>
      </c>
      <c r="E100" s="61" t="s">
        <v>136</v>
      </c>
      <c r="F100" s="61" t="s">
        <v>1290</v>
      </c>
      <c r="G100" s="61" t="s">
        <v>201</v>
      </c>
      <c r="H100" s="61" t="s">
        <v>201</v>
      </c>
      <c r="I100" s="61" t="s">
        <v>63</v>
      </c>
      <c r="J100" s="61" t="s">
        <v>1398</v>
      </c>
      <c r="K100" s="61" t="s">
        <v>62</v>
      </c>
      <c r="L100" s="61" t="s">
        <v>1423</v>
      </c>
      <c r="M100" s="61" t="s">
        <v>1298</v>
      </c>
      <c r="N100" s="62">
        <v>45189</v>
      </c>
      <c r="O100" s="61" t="s">
        <v>1400</v>
      </c>
      <c r="P100" s="66" t="s">
        <v>1410</v>
      </c>
    </row>
    <row r="101" spans="1:16" ht="71.25" x14ac:dyDescent="0.65">
      <c r="A101" s="60">
        <v>97</v>
      </c>
      <c r="B101" s="64" t="s">
        <v>281</v>
      </c>
      <c r="C101" s="61" t="s">
        <v>1818</v>
      </c>
      <c r="D101" s="61" t="s">
        <v>64</v>
      </c>
      <c r="E101" s="61" t="s">
        <v>136</v>
      </c>
      <c r="F101" s="61" t="s">
        <v>1290</v>
      </c>
      <c r="G101" s="61" t="s">
        <v>201</v>
      </c>
      <c r="H101" s="61" t="s">
        <v>201</v>
      </c>
      <c r="I101" s="61" t="s">
        <v>63</v>
      </c>
      <c r="J101" s="61" t="s">
        <v>1535</v>
      </c>
      <c r="K101" s="61" t="s">
        <v>62</v>
      </c>
      <c r="L101" s="61" t="s">
        <v>1547</v>
      </c>
      <c r="M101" s="61" t="s">
        <v>1501</v>
      </c>
      <c r="N101" s="62">
        <v>45189</v>
      </c>
      <c r="O101" s="61" t="s">
        <v>1400</v>
      </c>
      <c r="P101" s="66" t="s">
        <v>1401</v>
      </c>
    </row>
    <row r="102" spans="1:16" ht="28.5" x14ac:dyDescent="0.65">
      <c r="A102" s="60">
        <v>98</v>
      </c>
      <c r="B102" s="61" t="s">
        <v>281</v>
      </c>
      <c r="C102" s="61" t="s">
        <v>1375</v>
      </c>
      <c r="D102" s="61" t="s">
        <v>64</v>
      </c>
      <c r="E102" s="61" t="s">
        <v>136</v>
      </c>
      <c r="F102" s="61" t="s">
        <v>1290</v>
      </c>
      <c r="G102" s="61" t="s">
        <v>201</v>
      </c>
      <c r="H102" s="61" t="s">
        <v>201</v>
      </c>
      <c r="I102" s="61" t="s">
        <v>63</v>
      </c>
      <c r="J102" s="61" t="s">
        <v>1297</v>
      </c>
      <c r="K102" s="61" t="s">
        <v>62</v>
      </c>
      <c r="L102" s="61" t="s">
        <v>1007</v>
      </c>
      <c r="M102" s="61" t="s">
        <v>1298</v>
      </c>
      <c r="N102" s="62">
        <v>45189</v>
      </c>
      <c r="O102" s="61" t="s">
        <v>1294</v>
      </c>
      <c r="P102" s="66" t="s">
        <v>1376</v>
      </c>
    </row>
    <row r="103" spans="1:16" ht="28.5" x14ac:dyDescent="0.65">
      <c r="A103" s="60">
        <v>99</v>
      </c>
      <c r="B103" s="61" t="s">
        <v>281</v>
      </c>
      <c r="C103" s="61" t="s">
        <v>1302</v>
      </c>
      <c r="D103" s="61" t="s">
        <v>64</v>
      </c>
      <c r="E103" s="61" t="s">
        <v>136</v>
      </c>
      <c r="F103" s="61" t="s">
        <v>1290</v>
      </c>
      <c r="G103" s="61" t="s">
        <v>201</v>
      </c>
      <c r="H103" s="61" t="s">
        <v>201</v>
      </c>
      <c r="I103" s="61" t="s">
        <v>63</v>
      </c>
      <c r="J103" s="61" t="s">
        <v>1297</v>
      </c>
      <c r="K103" s="61" t="s">
        <v>62</v>
      </c>
      <c r="L103" s="61" t="s">
        <v>1007</v>
      </c>
      <c r="M103" s="61" t="s">
        <v>1298</v>
      </c>
      <c r="N103" s="62">
        <v>45189</v>
      </c>
      <c r="O103" s="61" t="s">
        <v>1294</v>
      </c>
      <c r="P103" s="66" t="s">
        <v>1303</v>
      </c>
    </row>
    <row r="104" spans="1:16" ht="71.25" x14ac:dyDescent="0.65">
      <c r="A104" s="60">
        <v>100</v>
      </c>
      <c r="B104" s="61" t="s">
        <v>281</v>
      </c>
      <c r="C104" s="61" t="s">
        <v>1397</v>
      </c>
      <c r="D104" s="61" t="s">
        <v>64</v>
      </c>
      <c r="E104" s="61" t="s">
        <v>136</v>
      </c>
      <c r="F104" s="61" t="s">
        <v>1290</v>
      </c>
      <c r="G104" s="61" t="s">
        <v>201</v>
      </c>
      <c r="H104" s="61" t="s">
        <v>201</v>
      </c>
      <c r="I104" s="61" t="s">
        <v>63</v>
      </c>
      <c r="J104" s="61" t="s">
        <v>1398</v>
      </c>
      <c r="K104" s="61" t="s">
        <v>62</v>
      </c>
      <c r="L104" s="61" t="s">
        <v>1399</v>
      </c>
      <c r="M104" s="61" t="s">
        <v>1298</v>
      </c>
      <c r="N104" s="62">
        <v>45189</v>
      </c>
      <c r="O104" s="61" t="s">
        <v>1400</v>
      </c>
      <c r="P104" s="66" t="s">
        <v>1401</v>
      </c>
    </row>
    <row r="105" spans="1:16" ht="28.5" x14ac:dyDescent="0.65">
      <c r="A105" s="60">
        <v>101</v>
      </c>
      <c r="B105" s="64" t="s">
        <v>281</v>
      </c>
      <c r="C105" s="61" t="s">
        <v>1830</v>
      </c>
      <c r="D105" s="61" t="s">
        <v>64</v>
      </c>
      <c r="E105" s="61" t="s">
        <v>136</v>
      </c>
      <c r="F105" s="61" t="s">
        <v>1290</v>
      </c>
      <c r="G105" s="61" t="s">
        <v>201</v>
      </c>
      <c r="H105" s="61" t="s">
        <v>201</v>
      </c>
      <c r="I105" s="61" t="s">
        <v>63</v>
      </c>
      <c r="J105" s="61" t="s">
        <v>1535</v>
      </c>
      <c r="K105" s="61" t="s">
        <v>62</v>
      </c>
      <c r="L105" s="61" t="s">
        <v>1547</v>
      </c>
      <c r="M105" s="61" t="s">
        <v>1293</v>
      </c>
      <c r="N105" s="62">
        <v>45189</v>
      </c>
      <c r="O105" s="61" t="s">
        <v>1400</v>
      </c>
      <c r="P105" s="66" t="s">
        <v>1293</v>
      </c>
    </row>
    <row r="106" spans="1:16" ht="28.5" x14ac:dyDescent="0.65">
      <c r="A106" s="60">
        <v>102</v>
      </c>
      <c r="B106" s="61" t="s">
        <v>281</v>
      </c>
      <c r="C106" s="61" t="s">
        <v>1304</v>
      </c>
      <c r="D106" s="61" t="s">
        <v>64</v>
      </c>
      <c r="E106" s="61" t="s">
        <v>136</v>
      </c>
      <c r="F106" s="61" t="s">
        <v>1290</v>
      </c>
      <c r="G106" s="61" t="s">
        <v>201</v>
      </c>
      <c r="H106" s="61" t="s">
        <v>201</v>
      </c>
      <c r="I106" s="61" t="s">
        <v>63</v>
      </c>
      <c r="J106" s="61" t="s">
        <v>1297</v>
      </c>
      <c r="K106" s="61" t="s">
        <v>62</v>
      </c>
      <c r="L106" s="61" t="s">
        <v>1007</v>
      </c>
      <c r="M106" s="61" t="s">
        <v>1298</v>
      </c>
      <c r="N106" s="62">
        <v>45189</v>
      </c>
      <c r="O106" s="61" t="s">
        <v>1294</v>
      </c>
      <c r="P106" s="66" t="s">
        <v>1304</v>
      </c>
    </row>
    <row r="107" spans="1:16" ht="28.5" x14ac:dyDescent="0.65">
      <c r="A107" s="60">
        <v>103</v>
      </c>
      <c r="B107" s="61" t="s">
        <v>281</v>
      </c>
      <c r="C107" s="61" t="s">
        <v>1371</v>
      </c>
      <c r="D107" s="61" t="s">
        <v>64</v>
      </c>
      <c r="E107" s="61" t="s">
        <v>136</v>
      </c>
      <c r="F107" s="61" t="s">
        <v>1290</v>
      </c>
      <c r="G107" s="61" t="s">
        <v>201</v>
      </c>
      <c r="H107" s="61" t="s">
        <v>201</v>
      </c>
      <c r="I107" s="61" t="s">
        <v>63</v>
      </c>
      <c r="J107" s="61" t="s">
        <v>1297</v>
      </c>
      <c r="K107" s="61" t="s">
        <v>62</v>
      </c>
      <c r="L107" s="61" t="s">
        <v>1007</v>
      </c>
      <c r="M107" s="61" t="s">
        <v>1298</v>
      </c>
      <c r="N107" s="62">
        <v>45189</v>
      </c>
      <c r="O107" s="61" t="s">
        <v>1294</v>
      </c>
      <c r="P107" s="66" t="s">
        <v>1372</v>
      </c>
    </row>
    <row r="108" spans="1:16" ht="28.5" x14ac:dyDescent="0.65">
      <c r="A108" s="60">
        <v>104</v>
      </c>
      <c r="B108" s="61" t="s">
        <v>281</v>
      </c>
      <c r="C108" s="61" t="s">
        <v>1353</v>
      </c>
      <c r="D108" s="61" t="s">
        <v>64</v>
      </c>
      <c r="E108" s="61" t="s">
        <v>136</v>
      </c>
      <c r="F108" s="61" t="s">
        <v>1290</v>
      </c>
      <c r="G108" s="61" t="s">
        <v>201</v>
      </c>
      <c r="H108" s="61" t="s">
        <v>201</v>
      </c>
      <c r="I108" s="61" t="s">
        <v>63</v>
      </c>
      <c r="J108" s="61" t="s">
        <v>1297</v>
      </c>
      <c r="K108" s="61" t="s">
        <v>62</v>
      </c>
      <c r="L108" s="61" t="s">
        <v>1007</v>
      </c>
      <c r="M108" s="61" t="s">
        <v>1298</v>
      </c>
      <c r="N108" s="62">
        <v>45189</v>
      </c>
      <c r="O108" s="61" t="s">
        <v>1294</v>
      </c>
      <c r="P108" s="66" t="s">
        <v>1354</v>
      </c>
    </row>
    <row r="109" spans="1:16" ht="42.75" x14ac:dyDescent="0.65">
      <c r="A109" s="60">
        <v>105</v>
      </c>
      <c r="B109" s="61" t="s">
        <v>281</v>
      </c>
      <c r="C109" s="61" t="s">
        <v>1329</v>
      </c>
      <c r="D109" s="61" t="s">
        <v>64</v>
      </c>
      <c r="E109" s="61" t="s">
        <v>136</v>
      </c>
      <c r="F109" s="61" t="s">
        <v>1290</v>
      </c>
      <c r="G109" s="61" t="s">
        <v>201</v>
      </c>
      <c r="H109" s="61" t="s">
        <v>201</v>
      </c>
      <c r="I109" s="61" t="s">
        <v>63</v>
      </c>
      <c r="J109" s="61" t="s">
        <v>1297</v>
      </c>
      <c r="K109" s="61" t="s">
        <v>62</v>
      </c>
      <c r="L109" s="61" t="s">
        <v>1007</v>
      </c>
      <c r="M109" s="61" t="s">
        <v>1298</v>
      </c>
      <c r="N109" s="62">
        <v>45189</v>
      </c>
      <c r="O109" s="61" t="s">
        <v>1294</v>
      </c>
      <c r="P109" s="66" t="s">
        <v>1330</v>
      </c>
    </row>
    <row r="110" spans="1:16" ht="28.5" x14ac:dyDescent="0.65">
      <c r="A110" s="60">
        <v>106</v>
      </c>
      <c r="B110" s="64" t="s">
        <v>281</v>
      </c>
      <c r="C110" s="61" t="s">
        <v>1821</v>
      </c>
      <c r="D110" s="61" t="s">
        <v>64</v>
      </c>
      <c r="E110" s="61" t="s">
        <v>136</v>
      </c>
      <c r="F110" s="61" t="s">
        <v>1290</v>
      </c>
      <c r="G110" s="61" t="s">
        <v>201</v>
      </c>
      <c r="H110" s="61" t="s">
        <v>201</v>
      </c>
      <c r="I110" s="61" t="s">
        <v>63</v>
      </c>
      <c r="J110" s="61" t="s">
        <v>1535</v>
      </c>
      <c r="K110" s="61" t="s">
        <v>62</v>
      </c>
      <c r="L110" s="61" t="s">
        <v>1547</v>
      </c>
      <c r="M110" s="61" t="s">
        <v>1501</v>
      </c>
      <c r="N110" s="62">
        <v>45189</v>
      </c>
      <c r="O110" s="61" t="s">
        <v>1400</v>
      </c>
      <c r="P110" s="66" t="s">
        <v>1822</v>
      </c>
    </row>
    <row r="111" spans="1:16" ht="42.75" x14ac:dyDescent="0.65">
      <c r="A111" s="60">
        <v>107</v>
      </c>
      <c r="B111" s="61" t="s">
        <v>281</v>
      </c>
      <c r="C111" s="61" t="s">
        <v>1409</v>
      </c>
      <c r="D111" s="61" t="s">
        <v>64</v>
      </c>
      <c r="E111" s="61" t="s">
        <v>136</v>
      </c>
      <c r="F111" s="61" t="s">
        <v>1290</v>
      </c>
      <c r="G111" s="61" t="s">
        <v>201</v>
      </c>
      <c r="H111" s="61" t="s">
        <v>201</v>
      </c>
      <c r="I111" s="61" t="s">
        <v>63</v>
      </c>
      <c r="J111" s="61" t="s">
        <v>1398</v>
      </c>
      <c r="K111" s="61" t="s">
        <v>62</v>
      </c>
      <c r="L111" s="61" t="s">
        <v>1292</v>
      </c>
      <c r="M111" s="61" t="s">
        <v>1298</v>
      </c>
      <c r="N111" s="62">
        <v>45189</v>
      </c>
      <c r="O111" s="61" t="s">
        <v>1400</v>
      </c>
      <c r="P111" s="66" t="s">
        <v>1410</v>
      </c>
    </row>
    <row r="112" spans="1:16" ht="28.5" x14ac:dyDescent="0.65">
      <c r="A112" s="60">
        <v>108</v>
      </c>
      <c r="B112" s="64" t="s">
        <v>281</v>
      </c>
      <c r="C112" s="61" t="s">
        <v>1833</v>
      </c>
      <c r="D112" s="61" t="s">
        <v>64</v>
      </c>
      <c r="E112" s="61" t="s">
        <v>136</v>
      </c>
      <c r="F112" s="61" t="s">
        <v>1290</v>
      </c>
      <c r="G112" s="61" t="s">
        <v>201</v>
      </c>
      <c r="H112" s="61" t="s">
        <v>201</v>
      </c>
      <c r="I112" s="61" t="s">
        <v>63</v>
      </c>
      <c r="J112" s="61" t="s">
        <v>1535</v>
      </c>
      <c r="K112" s="61" t="s">
        <v>62</v>
      </c>
      <c r="L112" s="61" t="s">
        <v>1547</v>
      </c>
      <c r="M112" s="61" t="s">
        <v>1501</v>
      </c>
      <c r="N112" s="62">
        <v>45189</v>
      </c>
      <c r="O112" s="61" t="s">
        <v>1400</v>
      </c>
      <c r="P112" s="66" t="s">
        <v>1410</v>
      </c>
    </row>
    <row r="113" spans="1:16" ht="28.5" x14ac:dyDescent="0.65">
      <c r="A113" s="60">
        <v>109</v>
      </c>
      <c r="B113" s="61" t="s">
        <v>281</v>
      </c>
      <c r="C113" s="61" t="s">
        <v>1333</v>
      </c>
      <c r="D113" s="61" t="s">
        <v>64</v>
      </c>
      <c r="E113" s="61" t="s">
        <v>136</v>
      </c>
      <c r="F113" s="61" t="s">
        <v>1290</v>
      </c>
      <c r="G113" s="61" t="s">
        <v>201</v>
      </c>
      <c r="H113" s="61" t="s">
        <v>201</v>
      </c>
      <c r="I113" s="61" t="s">
        <v>63</v>
      </c>
      <c r="J113" s="61" t="s">
        <v>1297</v>
      </c>
      <c r="K113" s="61" t="s">
        <v>62</v>
      </c>
      <c r="L113" s="61" t="s">
        <v>1007</v>
      </c>
      <c r="M113" s="61" t="s">
        <v>1298</v>
      </c>
      <c r="N113" s="62">
        <v>45189</v>
      </c>
      <c r="O113" s="61" t="s">
        <v>1294</v>
      </c>
      <c r="P113" s="66" t="s">
        <v>1334</v>
      </c>
    </row>
    <row r="114" spans="1:16" ht="28.5" x14ac:dyDescent="0.65">
      <c r="A114" s="60">
        <v>110</v>
      </c>
      <c r="B114" s="61" t="s">
        <v>281</v>
      </c>
      <c r="C114" s="61" t="s">
        <v>1325</v>
      </c>
      <c r="D114" s="61" t="s">
        <v>64</v>
      </c>
      <c r="E114" s="61" t="s">
        <v>136</v>
      </c>
      <c r="F114" s="61" t="s">
        <v>1290</v>
      </c>
      <c r="G114" s="61" t="s">
        <v>201</v>
      </c>
      <c r="H114" s="61" t="s">
        <v>201</v>
      </c>
      <c r="I114" s="61" t="s">
        <v>63</v>
      </c>
      <c r="J114" s="61" t="s">
        <v>1297</v>
      </c>
      <c r="K114" s="61" t="s">
        <v>62</v>
      </c>
      <c r="L114" s="61" t="s">
        <v>1007</v>
      </c>
      <c r="M114" s="61" t="s">
        <v>1298</v>
      </c>
      <c r="N114" s="62">
        <v>45189</v>
      </c>
      <c r="O114" s="61" t="s">
        <v>1294</v>
      </c>
      <c r="P114" s="66" t="s">
        <v>1326</v>
      </c>
    </row>
    <row r="115" spans="1:16" ht="28.5" x14ac:dyDescent="0.65">
      <c r="A115" s="60">
        <v>111</v>
      </c>
      <c r="B115" s="64" t="s">
        <v>281</v>
      </c>
      <c r="C115" s="61" t="s">
        <v>1819</v>
      </c>
      <c r="D115" s="61" t="s">
        <v>64</v>
      </c>
      <c r="E115" s="61" t="s">
        <v>136</v>
      </c>
      <c r="F115" s="61" t="s">
        <v>1290</v>
      </c>
      <c r="G115" s="61" t="s">
        <v>201</v>
      </c>
      <c r="H115" s="61" t="s">
        <v>201</v>
      </c>
      <c r="I115" s="61" t="s">
        <v>63</v>
      </c>
      <c r="J115" s="61" t="s">
        <v>1535</v>
      </c>
      <c r="K115" s="61" t="s">
        <v>62</v>
      </c>
      <c r="L115" s="61" t="s">
        <v>1547</v>
      </c>
      <c r="M115" s="61" t="s">
        <v>1501</v>
      </c>
      <c r="N115" s="62">
        <v>45189</v>
      </c>
      <c r="O115" s="61" t="s">
        <v>1400</v>
      </c>
      <c r="P115" s="66" t="s">
        <v>1442</v>
      </c>
    </row>
    <row r="116" spans="1:16" ht="28.5" x14ac:dyDescent="0.65">
      <c r="A116" s="60">
        <v>112</v>
      </c>
      <c r="B116" s="64" t="s">
        <v>281</v>
      </c>
      <c r="C116" s="61" t="s">
        <v>1826</v>
      </c>
      <c r="D116" s="61" t="s">
        <v>64</v>
      </c>
      <c r="E116" s="61" t="s">
        <v>136</v>
      </c>
      <c r="F116" s="61" t="s">
        <v>1290</v>
      </c>
      <c r="G116" s="61" t="s">
        <v>201</v>
      </c>
      <c r="H116" s="61" t="s">
        <v>201</v>
      </c>
      <c r="I116" s="61" t="s">
        <v>63</v>
      </c>
      <c r="J116" s="61" t="s">
        <v>1535</v>
      </c>
      <c r="K116" s="61" t="s">
        <v>62</v>
      </c>
      <c r="L116" s="61" t="s">
        <v>1547</v>
      </c>
      <c r="M116" s="61" t="s">
        <v>1501</v>
      </c>
      <c r="N116" s="62">
        <v>45189</v>
      </c>
      <c r="O116" s="61" t="s">
        <v>1400</v>
      </c>
      <c r="P116" s="66" t="s">
        <v>1410</v>
      </c>
    </row>
    <row r="117" spans="1:16" ht="114" x14ac:dyDescent="0.65">
      <c r="A117" s="60">
        <v>113</v>
      </c>
      <c r="B117" s="64" t="s">
        <v>281</v>
      </c>
      <c r="C117" s="61" t="s">
        <v>1832</v>
      </c>
      <c r="D117" s="61" t="s">
        <v>64</v>
      </c>
      <c r="E117" s="61" t="s">
        <v>136</v>
      </c>
      <c r="F117" s="61" t="s">
        <v>1290</v>
      </c>
      <c r="G117" s="61" t="s">
        <v>201</v>
      </c>
      <c r="H117" s="61" t="s">
        <v>201</v>
      </c>
      <c r="I117" s="61" t="s">
        <v>63</v>
      </c>
      <c r="J117" s="61" t="s">
        <v>1535</v>
      </c>
      <c r="K117" s="61" t="s">
        <v>62</v>
      </c>
      <c r="L117" s="61" t="s">
        <v>1547</v>
      </c>
      <c r="M117" s="61" t="s">
        <v>1501</v>
      </c>
      <c r="N117" s="62">
        <v>45189</v>
      </c>
      <c r="O117" s="61" t="s">
        <v>1400</v>
      </c>
      <c r="P117" s="66" t="s">
        <v>1520</v>
      </c>
    </row>
    <row r="118" spans="1:16" ht="28.5" x14ac:dyDescent="0.65">
      <c r="A118" s="60">
        <v>114</v>
      </c>
      <c r="B118" s="64" t="s">
        <v>281</v>
      </c>
      <c r="C118" s="61" t="s">
        <v>1834</v>
      </c>
      <c r="D118" s="61" t="s">
        <v>64</v>
      </c>
      <c r="E118" s="61" t="s">
        <v>136</v>
      </c>
      <c r="F118" s="61" t="s">
        <v>1290</v>
      </c>
      <c r="G118" s="61" t="s">
        <v>201</v>
      </c>
      <c r="H118" s="61" t="s">
        <v>201</v>
      </c>
      <c r="I118" s="61" t="s">
        <v>63</v>
      </c>
      <c r="J118" s="61" t="s">
        <v>1535</v>
      </c>
      <c r="K118" s="61" t="s">
        <v>62</v>
      </c>
      <c r="L118" s="61" t="s">
        <v>1547</v>
      </c>
      <c r="M118" s="61" t="s">
        <v>1501</v>
      </c>
      <c r="N118" s="62">
        <v>45189</v>
      </c>
      <c r="O118" s="61" t="s">
        <v>1400</v>
      </c>
      <c r="P118" s="66" t="s">
        <v>1410</v>
      </c>
    </row>
    <row r="119" spans="1:16" ht="28.5" x14ac:dyDescent="0.65">
      <c r="A119" s="60">
        <v>115</v>
      </c>
      <c r="B119" s="61" t="s">
        <v>281</v>
      </c>
      <c r="C119" s="61" t="s">
        <v>1313</v>
      </c>
      <c r="D119" s="61" t="s">
        <v>64</v>
      </c>
      <c r="E119" s="61" t="s">
        <v>136</v>
      </c>
      <c r="F119" s="61" t="s">
        <v>1290</v>
      </c>
      <c r="G119" s="61" t="s">
        <v>201</v>
      </c>
      <c r="H119" s="61" t="s">
        <v>201</v>
      </c>
      <c r="I119" s="61" t="s">
        <v>63</v>
      </c>
      <c r="J119" s="61" t="s">
        <v>1297</v>
      </c>
      <c r="K119" s="61" t="s">
        <v>62</v>
      </c>
      <c r="L119" s="61" t="s">
        <v>1007</v>
      </c>
      <c r="M119" s="61" t="s">
        <v>1298</v>
      </c>
      <c r="N119" s="62">
        <v>45189</v>
      </c>
      <c r="O119" s="61" t="s">
        <v>1294</v>
      </c>
      <c r="P119" s="66" t="s">
        <v>1314</v>
      </c>
    </row>
    <row r="120" spans="1:16" ht="28.5" x14ac:dyDescent="0.65">
      <c r="A120" s="60">
        <v>116</v>
      </c>
      <c r="B120" s="61" t="s">
        <v>281</v>
      </c>
      <c r="C120" s="61" t="s">
        <v>1355</v>
      </c>
      <c r="D120" s="61" t="s">
        <v>64</v>
      </c>
      <c r="E120" s="61" t="s">
        <v>136</v>
      </c>
      <c r="F120" s="61" t="s">
        <v>1290</v>
      </c>
      <c r="G120" s="61" t="s">
        <v>201</v>
      </c>
      <c r="H120" s="61" t="s">
        <v>201</v>
      </c>
      <c r="I120" s="61" t="s">
        <v>63</v>
      </c>
      <c r="J120" s="61" t="s">
        <v>1297</v>
      </c>
      <c r="K120" s="61" t="s">
        <v>62</v>
      </c>
      <c r="L120" s="61" t="s">
        <v>1007</v>
      </c>
      <c r="M120" s="61" t="s">
        <v>1298</v>
      </c>
      <c r="N120" s="62">
        <v>45189</v>
      </c>
      <c r="O120" s="61" t="s">
        <v>1294</v>
      </c>
      <c r="P120" s="66" t="s">
        <v>1356</v>
      </c>
    </row>
    <row r="121" spans="1:16" ht="28.5" x14ac:dyDescent="0.65">
      <c r="A121" s="60">
        <v>117</v>
      </c>
      <c r="B121" s="64" t="s">
        <v>281</v>
      </c>
      <c r="C121" s="61" t="s">
        <v>1816</v>
      </c>
      <c r="D121" s="61" t="s">
        <v>64</v>
      </c>
      <c r="E121" s="61" t="s">
        <v>136</v>
      </c>
      <c r="F121" s="61" t="s">
        <v>1290</v>
      </c>
      <c r="G121" s="61" t="s">
        <v>201</v>
      </c>
      <c r="H121" s="61" t="s">
        <v>201</v>
      </c>
      <c r="I121" s="61" t="s">
        <v>63</v>
      </c>
      <c r="J121" s="61" t="s">
        <v>1535</v>
      </c>
      <c r="K121" s="61" t="s">
        <v>62</v>
      </c>
      <c r="L121" s="61" t="s">
        <v>1547</v>
      </c>
      <c r="M121" s="61" t="s">
        <v>1501</v>
      </c>
      <c r="N121" s="62">
        <v>45189</v>
      </c>
      <c r="O121" s="61" t="s">
        <v>1400</v>
      </c>
      <c r="P121" s="66" t="s">
        <v>1817</v>
      </c>
    </row>
    <row r="122" spans="1:16" ht="42.75" x14ac:dyDescent="0.65">
      <c r="A122" s="60">
        <v>118</v>
      </c>
      <c r="B122" s="61" t="s">
        <v>281</v>
      </c>
      <c r="C122" s="61" t="s">
        <v>1415</v>
      </c>
      <c r="D122" s="61" t="s">
        <v>64</v>
      </c>
      <c r="E122" s="61" t="s">
        <v>136</v>
      </c>
      <c r="F122" s="61" t="s">
        <v>1290</v>
      </c>
      <c r="G122" s="61" t="s">
        <v>201</v>
      </c>
      <c r="H122" s="61" t="s">
        <v>201</v>
      </c>
      <c r="I122" s="61" t="s">
        <v>63</v>
      </c>
      <c r="J122" s="61" t="s">
        <v>1398</v>
      </c>
      <c r="K122" s="61" t="s">
        <v>62</v>
      </c>
      <c r="L122" s="61" t="s">
        <v>1292</v>
      </c>
      <c r="M122" s="61" t="s">
        <v>1293</v>
      </c>
      <c r="N122" s="62">
        <v>45189</v>
      </c>
      <c r="O122" s="61" t="s">
        <v>1400</v>
      </c>
      <c r="P122" s="66" t="s">
        <v>1416</v>
      </c>
    </row>
    <row r="123" spans="1:16" ht="28.5" x14ac:dyDescent="0.65">
      <c r="A123" s="60">
        <v>119</v>
      </c>
      <c r="B123" s="64" t="s">
        <v>281</v>
      </c>
      <c r="C123" s="61" t="s">
        <v>1824</v>
      </c>
      <c r="D123" s="61" t="s">
        <v>64</v>
      </c>
      <c r="E123" s="61" t="s">
        <v>136</v>
      </c>
      <c r="F123" s="61" t="s">
        <v>1290</v>
      </c>
      <c r="G123" s="61" t="s">
        <v>201</v>
      </c>
      <c r="H123" s="61" t="s">
        <v>201</v>
      </c>
      <c r="I123" s="61" t="s">
        <v>63</v>
      </c>
      <c r="J123" s="61" t="s">
        <v>1535</v>
      </c>
      <c r="K123" s="61" t="s">
        <v>62</v>
      </c>
      <c r="L123" s="61" t="s">
        <v>1547</v>
      </c>
      <c r="M123" s="61" t="s">
        <v>1483</v>
      </c>
      <c r="N123" s="62">
        <v>45189</v>
      </c>
      <c r="O123" s="61" t="s">
        <v>1400</v>
      </c>
      <c r="P123" s="66" t="s">
        <v>1483</v>
      </c>
    </row>
    <row r="124" spans="1:16" ht="42.75" x14ac:dyDescent="0.65">
      <c r="A124" s="60">
        <v>120</v>
      </c>
      <c r="B124" s="61" t="s">
        <v>281</v>
      </c>
      <c r="C124" s="61" t="s">
        <v>1417</v>
      </c>
      <c r="D124" s="61" t="s">
        <v>64</v>
      </c>
      <c r="E124" s="61" t="s">
        <v>136</v>
      </c>
      <c r="F124" s="61" t="s">
        <v>1290</v>
      </c>
      <c r="G124" s="61" t="s">
        <v>201</v>
      </c>
      <c r="H124" s="61" t="s">
        <v>201</v>
      </c>
      <c r="I124" s="61" t="s">
        <v>63</v>
      </c>
      <c r="J124" s="61" t="s">
        <v>1398</v>
      </c>
      <c r="K124" s="61" t="s">
        <v>62</v>
      </c>
      <c r="L124" s="61" t="s">
        <v>1292</v>
      </c>
      <c r="M124" s="61" t="s">
        <v>1298</v>
      </c>
      <c r="N124" s="62">
        <v>45189</v>
      </c>
      <c r="O124" s="61" t="s">
        <v>1400</v>
      </c>
      <c r="P124" s="66" t="s">
        <v>1418</v>
      </c>
    </row>
    <row r="125" spans="1:16" ht="28.5" x14ac:dyDescent="0.65">
      <c r="A125" s="60">
        <v>121</v>
      </c>
      <c r="B125" s="64" t="s">
        <v>281</v>
      </c>
      <c r="C125" s="61" t="s">
        <v>1829</v>
      </c>
      <c r="D125" s="61" t="s">
        <v>64</v>
      </c>
      <c r="E125" s="61" t="s">
        <v>136</v>
      </c>
      <c r="F125" s="61" t="s">
        <v>1290</v>
      </c>
      <c r="G125" s="61" t="s">
        <v>201</v>
      </c>
      <c r="H125" s="61" t="s">
        <v>201</v>
      </c>
      <c r="I125" s="61" t="s">
        <v>63</v>
      </c>
      <c r="J125" s="61" t="s">
        <v>1535</v>
      </c>
      <c r="K125" s="61" t="s">
        <v>62</v>
      </c>
      <c r="L125" s="61" t="s">
        <v>1547</v>
      </c>
      <c r="M125" s="61" t="s">
        <v>1501</v>
      </c>
      <c r="N125" s="62">
        <v>45189</v>
      </c>
      <c r="O125" s="61" t="s">
        <v>1400</v>
      </c>
      <c r="P125" s="66" t="s">
        <v>1410</v>
      </c>
    </row>
    <row r="126" spans="1:16" ht="42.75" x14ac:dyDescent="0.65">
      <c r="A126" s="60">
        <v>122</v>
      </c>
      <c r="B126" s="61" t="s">
        <v>281</v>
      </c>
      <c r="C126" s="61" t="s">
        <v>1414</v>
      </c>
      <c r="D126" s="61" t="s">
        <v>64</v>
      </c>
      <c r="E126" s="61" t="s">
        <v>136</v>
      </c>
      <c r="F126" s="61" t="s">
        <v>1290</v>
      </c>
      <c r="G126" s="61" t="s">
        <v>201</v>
      </c>
      <c r="H126" s="61" t="s">
        <v>201</v>
      </c>
      <c r="I126" s="61" t="s">
        <v>63</v>
      </c>
      <c r="J126" s="61" t="s">
        <v>1398</v>
      </c>
      <c r="K126" s="61" t="s">
        <v>62</v>
      </c>
      <c r="L126" s="61" t="s">
        <v>1292</v>
      </c>
      <c r="M126" s="61" t="s">
        <v>1298</v>
      </c>
      <c r="N126" s="62">
        <v>45189</v>
      </c>
      <c r="O126" s="61" t="s">
        <v>1400</v>
      </c>
      <c r="P126" s="66" t="s">
        <v>1412</v>
      </c>
    </row>
    <row r="127" spans="1:16" ht="28.5" x14ac:dyDescent="0.65">
      <c r="A127" s="60">
        <v>123</v>
      </c>
      <c r="B127" s="61" t="s">
        <v>281</v>
      </c>
      <c r="C127" s="61" t="s">
        <v>1345</v>
      </c>
      <c r="D127" s="61" t="s">
        <v>64</v>
      </c>
      <c r="E127" s="61" t="s">
        <v>136</v>
      </c>
      <c r="F127" s="61" t="s">
        <v>1290</v>
      </c>
      <c r="G127" s="61" t="s">
        <v>201</v>
      </c>
      <c r="H127" s="61" t="s">
        <v>201</v>
      </c>
      <c r="I127" s="61" t="s">
        <v>63</v>
      </c>
      <c r="J127" s="61" t="s">
        <v>1297</v>
      </c>
      <c r="K127" s="61" t="s">
        <v>62</v>
      </c>
      <c r="L127" s="61" t="s">
        <v>1007</v>
      </c>
      <c r="M127" s="61" t="s">
        <v>1298</v>
      </c>
      <c r="N127" s="62">
        <v>45189</v>
      </c>
      <c r="O127" s="61" t="s">
        <v>1294</v>
      </c>
      <c r="P127" s="66" t="s">
        <v>1346</v>
      </c>
    </row>
    <row r="128" spans="1:16" ht="28.5" x14ac:dyDescent="0.65">
      <c r="A128" s="60">
        <v>124</v>
      </c>
      <c r="B128" s="64" t="s">
        <v>281</v>
      </c>
      <c r="C128" s="61" t="s">
        <v>1827</v>
      </c>
      <c r="D128" s="61" t="s">
        <v>64</v>
      </c>
      <c r="E128" s="61" t="s">
        <v>136</v>
      </c>
      <c r="F128" s="61" t="s">
        <v>1290</v>
      </c>
      <c r="G128" s="61" t="s">
        <v>201</v>
      </c>
      <c r="H128" s="61" t="s">
        <v>201</v>
      </c>
      <c r="I128" s="61" t="s">
        <v>63</v>
      </c>
      <c r="J128" s="61" t="s">
        <v>1535</v>
      </c>
      <c r="K128" s="61" t="s">
        <v>62</v>
      </c>
      <c r="L128" s="61" t="s">
        <v>1547</v>
      </c>
      <c r="M128" s="61" t="s">
        <v>1501</v>
      </c>
      <c r="N128" s="62">
        <v>45189</v>
      </c>
      <c r="O128" s="61" t="s">
        <v>1400</v>
      </c>
      <c r="P128" s="66" t="s">
        <v>1410</v>
      </c>
    </row>
    <row r="129" spans="1:16" ht="28.5" x14ac:dyDescent="0.65">
      <c r="A129" s="60">
        <v>125</v>
      </c>
      <c r="B129" s="61" t="s">
        <v>281</v>
      </c>
      <c r="C129" s="61" t="s">
        <v>1419</v>
      </c>
      <c r="D129" s="61" t="s">
        <v>64</v>
      </c>
      <c r="E129" s="61" t="s">
        <v>136</v>
      </c>
      <c r="F129" s="61" t="s">
        <v>1290</v>
      </c>
      <c r="G129" s="61" t="s">
        <v>201</v>
      </c>
      <c r="H129" s="61" t="s">
        <v>201</v>
      </c>
      <c r="I129" s="61" t="s">
        <v>63</v>
      </c>
      <c r="J129" s="61" t="s">
        <v>1297</v>
      </c>
      <c r="K129" s="61" t="s">
        <v>62</v>
      </c>
      <c r="L129" s="61" t="s">
        <v>1007</v>
      </c>
      <c r="M129" s="61" t="s">
        <v>1298</v>
      </c>
      <c r="N129" s="62">
        <v>45189</v>
      </c>
      <c r="O129" s="61" t="s">
        <v>1400</v>
      </c>
      <c r="P129" s="66" t="s">
        <v>1410</v>
      </c>
    </row>
    <row r="130" spans="1:16" ht="28.5" x14ac:dyDescent="0.65">
      <c r="A130" s="60">
        <v>126</v>
      </c>
      <c r="B130" s="61" t="s">
        <v>281</v>
      </c>
      <c r="C130" s="61" t="s">
        <v>1377</v>
      </c>
      <c r="D130" s="61" t="s">
        <v>64</v>
      </c>
      <c r="E130" s="61" t="s">
        <v>136</v>
      </c>
      <c r="F130" s="61" t="s">
        <v>1290</v>
      </c>
      <c r="G130" s="61" t="s">
        <v>201</v>
      </c>
      <c r="H130" s="61" t="s">
        <v>201</v>
      </c>
      <c r="I130" s="61" t="s">
        <v>63</v>
      </c>
      <c r="J130" s="61" t="s">
        <v>1297</v>
      </c>
      <c r="K130" s="61" t="s">
        <v>62</v>
      </c>
      <c r="L130" s="61" t="s">
        <v>1007</v>
      </c>
      <c r="M130" s="61" t="s">
        <v>1298</v>
      </c>
      <c r="N130" s="62">
        <v>45189</v>
      </c>
      <c r="O130" s="61" t="s">
        <v>1294</v>
      </c>
      <c r="P130" s="66" t="s">
        <v>1378</v>
      </c>
    </row>
    <row r="131" spans="1:16" ht="28.5" x14ac:dyDescent="0.65">
      <c r="A131" s="60">
        <v>127</v>
      </c>
      <c r="B131" s="61" t="s">
        <v>281</v>
      </c>
      <c r="C131" s="61" t="s">
        <v>1315</v>
      </c>
      <c r="D131" s="61" t="s">
        <v>64</v>
      </c>
      <c r="E131" s="61" t="s">
        <v>136</v>
      </c>
      <c r="F131" s="61" t="s">
        <v>1290</v>
      </c>
      <c r="G131" s="61" t="s">
        <v>201</v>
      </c>
      <c r="H131" s="61" t="s">
        <v>201</v>
      </c>
      <c r="I131" s="61" t="s">
        <v>63</v>
      </c>
      <c r="J131" s="61" t="s">
        <v>1297</v>
      </c>
      <c r="K131" s="61" t="s">
        <v>62</v>
      </c>
      <c r="L131" s="61" t="s">
        <v>1007</v>
      </c>
      <c r="M131" s="61" t="s">
        <v>1298</v>
      </c>
      <c r="N131" s="62">
        <v>45189</v>
      </c>
      <c r="O131" s="61" t="s">
        <v>1294</v>
      </c>
      <c r="P131" s="66" t="s">
        <v>1316</v>
      </c>
    </row>
    <row r="132" spans="1:16" ht="28.5" x14ac:dyDescent="0.65">
      <c r="A132" s="60">
        <v>128</v>
      </c>
      <c r="B132" s="61" t="s">
        <v>281</v>
      </c>
      <c r="C132" s="61" t="s">
        <v>1317</v>
      </c>
      <c r="D132" s="61" t="s">
        <v>64</v>
      </c>
      <c r="E132" s="61" t="s">
        <v>136</v>
      </c>
      <c r="F132" s="61" t="s">
        <v>1290</v>
      </c>
      <c r="G132" s="61" t="s">
        <v>201</v>
      </c>
      <c r="H132" s="61" t="s">
        <v>201</v>
      </c>
      <c r="I132" s="61" t="s">
        <v>63</v>
      </c>
      <c r="J132" s="61" t="s">
        <v>1297</v>
      </c>
      <c r="K132" s="61" t="s">
        <v>62</v>
      </c>
      <c r="L132" s="61" t="s">
        <v>1007</v>
      </c>
      <c r="M132" s="61" t="s">
        <v>1298</v>
      </c>
      <c r="N132" s="62">
        <v>45189</v>
      </c>
      <c r="O132" s="61" t="s">
        <v>1294</v>
      </c>
      <c r="P132" s="66" t="s">
        <v>1318</v>
      </c>
    </row>
    <row r="133" spans="1:16" ht="28.5" x14ac:dyDescent="0.65">
      <c r="A133" s="60">
        <v>129</v>
      </c>
      <c r="B133" s="61" t="s">
        <v>281</v>
      </c>
      <c r="C133" s="61" t="s">
        <v>1361</v>
      </c>
      <c r="D133" s="61" t="s">
        <v>64</v>
      </c>
      <c r="E133" s="61" t="s">
        <v>136</v>
      </c>
      <c r="F133" s="61" t="s">
        <v>1290</v>
      </c>
      <c r="G133" s="61" t="s">
        <v>201</v>
      </c>
      <c r="H133" s="61" t="s">
        <v>201</v>
      </c>
      <c r="I133" s="61" t="s">
        <v>63</v>
      </c>
      <c r="J133" s="61" t="s">
        <v>1297</v>
      </c>
      <c r="K133" s="61" t="s">
        <v>62</v>
      </c>
      <c r="L133" s="61" t="s">
        <v>1007</v>
      </c>
      <c r="M133" s="61" t="s">
        <v>1298</v>
      </c>
      <c r="N133" s="62">
        <v>45189</v>
      </c>
      <c r="O133" s="61" t="s">
        <v>1294</v>
      </c>
      <c r="P133" s="66" t="s">
        <v>1362</v>
      </c>
    </row>
    <row r="134" spans="1:16" ht="28.5" x14ac:dyDescent="0.65">
      <c r="A134" s="60">
        <v>130</v>
      </c>
      <c r="B134" s="61" t="s">
        <v>281</v>
      </c>
      <c r="C134" s="61" t="s">
        <v>1307</v>
      </c>
      <c r="D134" s="61" t="s">
        <v>64</v>
      </c>
      <c r="E134" s="61" t="s">
        <v>136</v>
      </c>
      <c r="F134" s="61" t="s">
        <v>1290</v>
      </c>
      <c r="G134" s="61" t="s">
        <v>201</v>
      </c>
      <c r="H134" s="61" t="s">
        <v>201</v>
      </c>
      <c r="I134" s="61" t="s">
        <v>63</v>
      </c>
      <c r="J134" s="61" t="s">
        <v>1297</v>
      </c>
      <c r="K134" s="61" t="s">
        <v>62</v>
      </c>
      <c r="L134" s="61" t="s">
        <v>1007</v>
      </c>
      <c r="M134" s="61" t="s">
        <v>1298</v>
      </c>
      <c r="N134" s="62">
        <v>45189</v>
      </c>
      <c r="O134" s="61" t="s">
        <v>1294</v>
      </c>
      <c r="P134" s="66" t="s">
        <v>1308</v>
      </c>
    </row>
    <row r="135" spans="1:16" ht="28.5" x14ac:dyDescent="0.65">
      <c r="A135" s="60">
        <v>131</v>
      </c>
      <c r="B135" s="61" t="s">
        <v>281</v>
      </c>
      <c r="C135" s="61" t="s">
        <v>1363</v>
      </c>
      <c r="D135" s="61" t="s">
        <v>64</v>
      </c>
      <c r="E135" s="61" t="s">
        <v>136</v>
      </c>
      <c r="F135" s="61" t="s">
        <v>1290</v>
      </c>
      <c r="G135" s="61" t="s">
        <v>201</v>
      </c>
      <c r="H135" s="61" t="s">
        <v>201</v>
      </c>
      <c r="I135" s="61" t="s">
        <v>63</v>
      </c>
      <c r="J135" s="61" t="s">
        <v>1297</v>
      </c>
      <c r="K135" s="61" t="s">
        <v>62</v>
      </c>
      <c r="L135" s="61" t="s">
        <v>1007</v>
      </c>
      <c r="M135" s="61" t="s">
        <v>1298</v>
      </c>
      <c r="N135" s="62">
        <v>45189</v>
      </c>
      <c r="O135" s="61" t="s">
        <v>1294</v>
      </c>
      <c r="P135" s="66" t="s">
        <v>1364</v>
      </c>
    </row>
    <row r="136" spans="1:16" ht="28.5" x14ac:dyDescent="0.65">
      <c r="A136" s="60">
        <v>132</v>
      </c>
      <c r="B136" s="61" t="s">
        <v>281</v>
      </c>
      <c r="C136" s="61" t="s">
        <v>1373</v>
      </c>
      <c r="D136" s="61" t="s">
        <v>64</v>
      </c>
      <c r="E136" s="61" t="s">
        <v>136</v>
      </c>
      <c r="F136" s="61" t="s">
        <v>1290</v>
      </c>
      <c r="G136" s="61" t="s">
        <v>201</v>
      </c>
      <c r="H136" s="61" t="s">
        <v>201</v>
      </c>
      <c r="I136" s="61" t="s">
        <v>63</v>
      </c>
      <c r="J136" s="61" t="s">
        <v>1297</v>
      </c>
      <c r="K136" s="61" t="s">
        <v>62</v>
      </c>
      <c r="L136" s="61" t="s">
        <v>1007</v>
      </c>
      <c r="M136" s="61" t="s">
        <v>1298</v>
      </c>
      <c r="N136" s="62">
        <v>45189</v>
      </c>
      <c r="O136" s="61" t="s">
        <v>1294</v>
      </c>
      <c r="P136" s="66" t="s">
        <v>1374</v>
      </c>
    </row>
    <row r="137" spans="1:16" ht="28.5" x14ac:dyDescent="0.65">
      <c r="A137" s="60">
        <v>133</v>
      </c>
      <c r="B137" s="61" t="s">
        <v>281</v>
      </c>
      <c r="C137" s="61" t="s">
        <v>1420</v>
      </c>
      <c r="D137" s="61" t="s">
        <v>64</v>
      </c>
      <c r="E137" s="61" t="s">
        <v>136</v>
      </c>
      <c r="F137" s="61" t="s">
        <v>1290</v>
      </c>
      <c r="G137" s="61" t="s">
        <v>201</v>
      </c>
      <c r="H137" s="61" t="s">
        <v>201</v>
      </c>
      <c r="I137" s="61" t="s">
        <v>63</v>
      </c>
      <c r="J137" s="61" t="s">
        <v>1297</v>
      </c>
      <c r="K137" s="61" t="s">
        <v>62</v>
      </c>
      <c r="L137" s="61" t="s">
        <v>1007</v>
      </c>
      <c r="M137" s="61" t="s">
        <v>1298</v>
      </c>
      <c r="N137" s="62">
        <v>45189</v>
      </c>
      <c r="O137" s="61" t="s">
        <v>1400</v>
      </c>
      <c r="P137" s="66" t="s">
        <v>1421</v>
      </c>
    </row>
    <row r="138" spans="1:16" ht="28.5" x14ac:dyDescent="0.65">
      <c r="A138" s="60">
        <v>134</v>
      </c>
      <c r="B138" s="61" t="s">
        <v>281</v>
      </c>
      <c r="C138" s="61" t="s">
        <v>1357</v>
      </c>
      <c r="D138" s="61" t="s">
        <v>64</v>
      </c>
      <c r="E138" s="61" t="s">
        <v>136</v>
      </c>
      <c r="F138" s="61" t="s">
        <v>1290</v>
      </c>
      <c r="G138" s="61" t="s">
        <v>201</v>
      </c>
      <c r="H138" s="61" t="s">
        <v>201</v>
      </c>
      <c r="I138" s="61" t="s">
        <v>63</v>
      </c>
      <c r="J138" s="61" t="s">
        <v>1297</v>
      </c>
      <c r="K138" s="61" t="s">
        <v>62</v>
      </c>
      <c r="L138" s="61" t="s">
        <v>1007</v>
      </c>
      <c r="M138" s="61" t="s">
        <v>1298</v>
      </c>
      <c r="N138" s="62">
        <v>45189</v>
      </c>
      <c r="O138" s="61" t="s">
        <v>1294</v>
      </c>
      <c r="P138" s="66" t="s">
        <v>1358</v>
      </c>
    </row>
    <row r="139" spans="1:16" ht="28.5" x14ac:dyDescent="0.65">
      <c r="A139" s="60">
        <v>135</v>
      </c>
      <c r="B139" s="64" t="s">
        <v>281</v>
      </c>
      <c r="C139" s="61" t="s">
        <v>1825</v>
      </c>
      <c r="D139" s="61" t="s">
        <v>64</v>
      </c>
      <c r="E139" s="61" t="s">
        <v>136</v>
      </c>
      <c r="F139" s="61" t="s">
        <v>1290</v>
      </c>
      <c r="G139" s="61" t="s">
        <v>201</v>
      </c>
      <c r="H139" s="61" t="s">
        <v>201</v>
      </c>
      <c r="I139" s="61" t="s">
        <v>63</v>
      </c>
      <c r="J139" s="61" t="s">
        <v>1535</v>
      </c>
      <c r="K139" s="61" t="s">
        <v>62</v>
      </c>
      <c r="L139" s="61" t="s">
        <v>1547</v>
      </c>
      <c r="M139" s="61" t="s">
        <v>1546</v>
      </c>
      <c r="N139" s="62">
        <v>45189</v>
      </c>
      <c r="O139" s="61" t="s">
        <v>1400</v>
      </c>
      <c r="P139" s="66" t="s">
        <v>1483</v>
      </c>
    </row>
    <row r="140" spans="1:16" ht="28.5" x14ac:dyDescent="0.65">
      <c r="A140" s="60">
        <v>136</v>
      </c>
      <c r="B140" s="61" t="s">
        <v>281</v>
      </c>
      <c r="C140" s="61" t="s">
        <v>1379</v>
      </c>
      <c r="D140" s="61" t="s">
        <v>64</v>
      </c>
      <c r="E140" s="61" t="s">
        <v>136</v>
      </c>
      <c r="F140" s="61" t="s">
        <v>1290</v>
      </c>
      <c r="G140" s="61" t="s">
        <v>201</v>
      </c>
      <c r="H140" s="61" t="s">
        <v>201</v>
      </c>
      <c r="I140" s="61" t="s">
        <v>63</v>
      </c>
      <c r="J140" s="61" t="s">
        <v>1297</v>
      </c>
      <c r="K140" s="61" t="s">
        <v>62</v>
      </c>
      <c r="L140" s="61" t="s">
        <v>1007</v>
      </c>
      <c r="M140" s="61" t="s">
        <v>1298</v>
      </c>
      <c r="N140" s="62">
        <v>45189</v>
      </c>
      <c r="O140" s="61" t="s">
        <v>1294</v>
      </c>
      <c r="P140" s="66" t="s">
        <v>1380</v>
      </c>
    </row>
    <row r="141" spans="1:16" ht="28.5" x14ac:dyDescent="0.65">
      <c r="A141" s="60">
        <v>137</v>
      </c>
      <c r="B141" s="61" t="s">
        <v>281</v>
      </c>
      <c r="C141" s="61" t="s">
        <v>1337</v>
      </c>
      <c r="D141" s="61" t="s">
        <v>64</v>
      </c>
      <c r="E141" s="61" t="s">
        <v>136</v>
      </c>
      <c r="F141" s="61" t="s">
        <v>1290</v>
      </c>
      <c r="G141" s="61" t="s">
        <v>201</v>
      </c>
      <c r="H141" s="61" t="s">
        <v>201</v>
      </c>
      <c r="I141" s="61" t="s">
        <v>63</v>
      </c>
      <c r="J141" s="61" t="s">
        <v>1297</v>
      </c>
      <c r="K141" s="61" t="s">
        <v>62</v>
      </c>
      <c r="L141" s="61" t="s">
        <v>1007</v>
      </c>
      <c r="M141" s="61" t="s">
        <v>1298</v>
      </c>
      <c r="N141" s="62">
        <v>45189</v>
      </c>
      <c r="O141" s="61" t="s">
        <v>1294</v>
      </c>
      <c r="P141" s="66" t="s">
        <v>1338</v>
      </c>
    </row>
    <row r="142" spans="1:16" ht="28.5" x14ac:dyDescent="0.65">
      <c r="A142" s="60">
        <v>138</v>
      </c>
      <c r="B142" s="64" t="s">
        <v>281</v>
      </c>
      <c r="C142" s="61" t="s">
        <v>1820</v>
      </c>
      <c r="D142" s="61" t="s">
        <v>64</v>
      </c>
      <c r="E142" s="61" t="s">
        <v>136</v>
      </c>
      <c r="F142" s="61" t="s">
        <v>1290</v>
      </c>
      <c r="G142" s="61" t="s">
        <v>201</v>
      </c>
      <c r="H142" s="61" t="s">
        <v>201</v>
      </c>
      <c r="I142" s="61" t="s">
        <v>63</v>
      </c>
      <c r="J142" s="61" t="s">
        <v>1535</v>
      </c>
      <c r="K142" s="61" t="s">
        <v>62</v>
      </c>
      <c r="L142" s="61" t="s">
        <v>1547</v>
      </c>
      <c r="M142" s="61" t="s">
        <v>1501</v>
      </c>
      <c r="N142" s="62">
        <v>45189</v>
      </c>
      <c r="O142" s="61" t="s">
        <v>1400</v>
      </c>
      <c r="P142" s="66" t="s">
        <v>1442</v>
      </c>
    </row>
    <row r="143" spans="1:16" ht="28.5" x14ac:dyDescent="0.65">
      <c r="A143" s="60">
        <v>139</v>
      </c>
      <c r="B143" s="61" t="s">
        <v>281</v>
      </c>
      <c r="C143" s="61" t="s">
        <v>1331</v>
      </c>
      <c r="D143" s="61" t="s">
        <v>64</v>
      </c>
      <c r="E143" s="61" t="s">
        <v>136</v>
      </c>
      <c r="F143" s="61" t="s">
        <v>1290</v>
      </c>
      <c r="G143" s="61" t="s">
        <v>201</v>
      </c>
      <c r="H143" s="61" t="s">
        <v>201</v>
      </c>
      <c r="I143" s="61" t="s">
        <v>63</v>
      </c>
      <c r="J143" s="61" t="s">
        <v>1297</v>
      </c>
      <c r="K143" s="61" t="s">
        <v>62</v>
      </c>
      <c r="L143" s="61" t="s">
        <v>1007</v>
      </c>
      <c r="M143" s="61" t="s">
        <v>1298</v>
      </c>
      <c r="N143" s="62">
        <v>45189</v>
      </c>
      <c r="O143" s="61" t="s">
        <v>1294</v>
      </c>
      <c r="P143" s="66" t="s">
        <v>1332</v>
      </c>
    </row>
    <row r="144" spans="1:16" ht="28.5" x14ac:dyDescent="0.65">
      <c r="A144" s="60">
        <v>140</v>
      </c>
      <c r="B144" s="61" t="s">
        <v>281</v>
      </c>
      <c r="C144" s="61" t="s">
        <v>1359</v>
      </c>
      <c r="D144" s="61" t="s">
        <v>64</v>
      </c>
      <c r="E144" s="61" t="s">
        <v>136</v>
      </c>
      <c r="F144" s="61" t="s">
        <v>1290</v>
      </c>
      <c r="G144" s="61" t="s">
        <v>201</v>
      </c>
      <c r="H144" s="61" t="s">
        <v>201</v>
      </c>
      <c r="I144" s="61" t="s">
        <v>63</v>
      </c>
      <c r="J144" s="61" t="s">
        <v>1297</v>
      </c>
      <c r="K144" s="61" t="s">
        <v>62</v>
      </c>
      <c r="L144" s="61" t="s">
        <v>1007</v>
      </c>
      <c r="M144" s="61" t="s">
        <v>1298</v>
      </c>
      <c r="N144" s="62">
        <v>45189</v>
      </c>
      <c r="O144" s="61" t="s">
        <v>1294</v>
      </c>
      <c r="P144" s="66" t="s">
        <v>1360</v>
      </c>
    </row>
    <row r="145" spans="1:16" ht="42.75" x14ac:dyDescent="0.65">
      <c r="A145" s="60">
        <v>141</v>
      </c>
      <c r="B145" s="61" t="s">
        <v>281</v>
      </c>
      <c r="C145" s="61" t="s">
        <v>1319</v>
      </c>
      <c r="D145" s="61" t="s">
        <v>64</v>
      </c>
      <c r="E145" s="61" t="s">
        <v>136</v>
      </c>
      <c r="F145" s="61" t="s">
        <v>1290</v>
      </c>
      <c r="G145" s="61" t="s">
        <v>201</v>
      </c>
      <c r="H145" s="61" t="s">
        <v>201</v>
      </c>
      <c r="I145" s="61" t="s">
        <v>63</v>
      </c>
      <c r="J145" s="61" t="s">
        <v>1297</v>
      </c>
      <c r="K145" s="61" t="s">
        <v>62</v>
      </c>
      <c r="L145" s="61" t="s">
        <v>1007</v>
      </c>
      <c r="M145" s="61" t="s">
        <v>1298</v>
      </c>
      <c r="N145" s="62">
        <v>45189</v>
      </c>
      <c r="O145" s="61" t="s">
        <v>1294</v>
      </c>
      <c r="P145" s="66" t="s">
        <v>1320</v>
      </c>
    </row>
    <row r="146" spans="1:16" ht="28.5" x14ac:dyDescent="0.65">
      <c r="A146" s="60">
        <v>142</v>
      </c>
      <c r="B146" s="61" t="s">
        <v>281</v>
      </c>
      <c r="C146" s="61" t="s">
        <v>1387</v>
      </c>
      <c r="D146" s="61" t="s">
        <v>64</v>
      </c>
      <c r="E146" s="61" t="s">
        <v>136</v>
      </c>
      <c r="F146" s="61" t="s">
        <v>1290</v>
      </c>
      <c r="G146" s="61" t="s">
        <v>201</v>
      </c>
      <c r="H146" s="61" t="s">
        <v>201</v>
      </c>
      <c r="I146" s="61" t="s">
        <v>63</v>
      </c>
      <c r="J146" s="61" t="s">
        <v>1297</v>
      </c>
      <c r="K146" s="61" t="s">
        <v>62</v>
      </c>
      <c r="L146" s="61" t="s">
        <v>1007</v>
      </c>
      <c r="M146" s="61" t="s">
        <v>1298</v>
      </c>
      <c r="N146" s="62">
        <v>45189</v>
      </c>
      <c r="O146" s="61" t="s">
        <v>1294</v>
      </c>
      <c r="P146" s="66" t="s">
        <v>1388</v>
      </c>
    </row>
    <row r="147" spans="1:16" ht="28.5" x14ac:dyDescent="0.65">
      <c r="A147" s="60">
        <v>143</v>
      </c>
      <c r="B147" s="61" t="s">
        <v>281</v>
      </c>
      <c r="C147" s="61" t="s">
        <v>1321</v>
      </c>
      <c r="D147" s="61" t="s">
        <v>64</v>
      </c>
      <c r="E147" s="61" t="s">
        <v>136</v>
      </c>
      <c r="F147" s="61" t="s">
        <v>1290</v>
      </c>
      <c r="G147" s="61" t="s">
        <v>201</v>
      </c>
      <c r="H147" s="61" t="s">
        <v>201</v>
      </c>
      <c r="I147" s="61" t="s">
        <v>63</v>
      </c>
      <c r="J147" s="61" t="s">
        <v>1297</v>
      </c>
      <c r="K147" s="61" t="s">
        <v>62</v>
      </c>
      <c r="L147" s="61" t="s">
        <v>1007</v>
      </c>
      <c r="M147" s="61" t="s">
        <v>1298</v>
      </c>
      <c r="N147" s="62">
        <v>45189</v>
      </c>
      <c r="O147" s="61" t="s">
        <v>1294</v>
      </c>
      <c r="P147" s="66" t="s">
        <v>1322</v>
      </c>
    </row>
    <row r="148" spans="1:16" ht="28.5" x14ac:dyDescent="0.65">
      <c r="A148" s="60">
        <v>144</v>
      </c>
      <c r="B148" s="61" t="s">
        <v>281</v>
      </c>
      <c r="C148" s="61" t="s">
        <v>1335</v>
      </c>
      <c r="D148" s="61" t="s">
        <v>64</v>
      </c>
      <c r="E148" s="61" t="s">
        <v>136</v>
      </c>
      <c r="F148" s="61" t="s">
        <v>1290</v>
      </c>
      <c r="G148" s="61" t="s">
        <v>201</v>
      </c>
      <c r="H148" s="61" t="s">
        <v>201</v>
      </c>
      <c r="I148" s="61" t="s">
        <v>63</v>
      </c>
      <c r="J148" s="61" t="s">
        <v>1297</v>
      </c>
      <c r="K148" s="61" t="s">
        <v>62</v>
      </c>
      <c r="L148" s="61" t="s">
        <v>1007</v>
      </c>
      <c r="M148" s="61" t="s">
        <v>1298</v>
      </c>
      <c r="N148" s="62">
        <v>45189</v>
      </c>
      <c r="O148" s="61" t="s">
        <v>1294</v>
      </c>
      <c r="P148" s="66" t="s">
        <v>1336</v>
      </c>
    </row>
    <row r="149" spans="1:16" ht="28.5" x14ac:dyDescent="0.65">
      <c r="A149" s="60">
        <v>145</v>
      </c>
      <c r="B149" s="61" t="s">
        <v>281</v>
      </c>
      <c r="C149" s="61" t="s">
        <v>1309</v>
      </c>
      <c r="D149" s="61" t="s">
        <v>64</v>
      </c>
      <c r="E149" s="61" t="s">
        <v>136</v>
      </c>
      <c r="F149" s="61" t="s">
        <v>1290</v>
      </c>
      <c r="G149" s="61" t="s">
        <v>201</v>
      </c>
      <c r="H149" s="61" t="s">
        <v>201</v>
      </c>
      <c r="I149" s="61" t="s">
        <v>63</v>
      </c>
      <c r="J149" s="61" t="s">
        <v>1297</v>
      </c>
      <c r="K149" s="61" t="s">
        <v>62</v>
      </c>
      <c r="L149" s="61" t="s">
        <v>1007</v>
      </c>
      <c r="M149" s="61" t="s">
        <v>1298</v>
      </c>
      <c r="N149" s="62">
        <v>45189</v>
      </c>
      <c r="O149" s="61" t="s">
        <v>1294</v>
      </c>
      <c r="P149" s="66" t="s">
        <v>1310</v>
      </c>
    </row>
    <row r="150" spans="1:16" ht="42.75" x14ac:dyDescent="0.65">
      <c r="A150" s="60">
        <v>146</v>
      </c>
      <c r="B150" s="61" t="s">
        <v>281</v>
      </c>
      <c r="C150" s="61" t="s">
        <v>1407</v>
      </c>
      <c r="D150" s="61" t="s">
        <v>64</v>
      </c>
      <c r="E150" s="61" t="s">
        <v>136</v>
      </c>
      <c r="F150" s="61" t="s">
        <v>1290</v>
      </c>
      <c r="G150" s="61" t="s">
        <v>201</v>
      </c>
      <c r="H150" s="61" t="s">
        <v>201</v>
      </c>
      <c r="I150" s="61" t="s">
        <v>63</v>
      </c>
      <c r="J150" s="61" t="s">
        <v>1398</v>
      </c>
      <c r="K150" s="61" t="s">
        <v>62</v>
      </c>
      <c r="L150" s="61" t="s">
        <v>1292</v>
      </c>
      <c r="M150" s="61" t="s">
        <v>1298</v>
      </c>
      <c r="N150" s="62">
        <v>45189</v>
      </c>
      <c r="O150" s="61" t="s">
        <v>1400</v>
      </c>
      <c r="P150" s="66" t="s">
        <v>1408</v>
      </c>
    </row>
    <row r="151" spans="1:16" ht="28.5" x14ac:dyDescent="0.65">
      <c r="A151" s="60">
        <v>147</v>
      </c>
      <c r="B151" s="61" t="s">
        <v>281</v>
      </c>
      <c r="C151" s="61" t="s">
        <v>1347</v>
      </c>
      <c r="D151" s="61" t="s">
        <v>64</v>
      </c>
      <c r="E151" s="61" t="s">
        <v>136</v>
      </c>
      <c r="F151" s="61" t="s">
        <v>1290</v>
      </c>
      <c r="G151" s="61" t="s">
        <v>201</v>
      </c>
      <c r="H151" s="61" t="s">
        <v>201</v>
      </c>
      <c r="I151" s="61" t="s">
        <v>63</v>
      </c>
      <c r="J151" s="61" t="s">
        <v>1297</v>
      </c>
      <c r="K151" s="61" t="s">
        <v>62</v>
      </c>
      <c r="L151" s="61" t="s">
        <v>1007</v>
      </c>
      <c r="M151" s="61" t="s">
        <v>1298</v>
      </c>
      <c r="N151" s="62">
        <v>45189</v>
      </c>
      <c r="O151" s="61" t="s">
        <v>1294</v>
      </c>
      <c r="P151" s="66" t="s">
        <v>1348</v>
      </c>
    </row>
    <row r="152" spans="1:16" ht="28.5" x14ac:dyDescent="0.65">
      <c r="A152" s="60">
        <v>148</v>
      </c>
      <c r="B152" s="64" t="s">
        <v>281</v>
      </c>
      <c r="C152" s="61" t="s">
        <v>1828</v>
      </c>
      <c r="D152" s="61" t="s">
        <v>64</v>
      </c>
      <c r="E152" s="61" t="s">
        <v>136</v>
      </c>
      <c r="F152" s="61" t="s">
        <v>1290</v>
      </c>
      <c r="G152" s="61" t="s">
        <v>201</v>
      </c>
      <c r="H152" s="61" t="s">
        <v>201</v>
      </c>
      <c r="I152" s="61" t="s">
        <v>63</v>
      </c>
      <c r="J152" s="61" t="s">
        <v>1535</v>
      </c>
      <c r="K152" s="61" t="s">
        <v>62</v>
      </c>
      <c r="L152" s="61" t="s">
        <v>1547</v>
      </c>
      <c r="M152" s="61" t="s">
        <v>1501</v>
      </c>
      <c r="N152" s="62">
        <v>45189</v>
      </c>
      <c r="O152" s="61" t="s">
        <v>1400</v>
      </c>
      <c r="P152" s="66" t="s">
        <v>1822</v>
      </c>
    </row>
    <row r="153" spans="1:16" ht="28.5" x14ac:dyDescent="0.65">
      <c r="A153" s="60">
        <v>149</v>
      </c>
      <c r="B153" s="64" t="s">
        <v>281</v>
      </c>
      <c r="C153" s="61" t="s">
        <v>1814</v>
      </c>
      <c r="D153" s="61" t="s">
        <v>64</v>
      </c>
      <c r="E153" s="61" t="s">
        <v>136</v>
      </c>
      <c r="F153" s="61" t="s">
        <v>1290</v>
      </c>
      <c r="G153" s="61" t="s">
        <v>201</v>
      </c>
      <c r="H153" s="61" t="s">
        <v>201</v>
      </c>
      <c r="I153" s="61" t="s">
        <v>63</v>
      </c>
      <c r="J153" s="61" t="s">
        <v>1535</v>
      </c>
      <c r="K153" s="61" t="s">
        <v>62</v>
      </c>
      <c r="L153" s="61" t="s">
        <v>1547</v>
      </c>
      <c r="M153" s="61" t="s">
        <v>1501</v>
      </c>
      <c r="N153" s="62">
        <v>45189</v>
      </c>
      <c r="O153" s="61" t="s">
        <v>1400</v>
      </c>
      <c r="P153" s="66" t="s">
        <v>1815</v>
      </c>
    </row>
    <row r="154" spans="1:16" ht="28.5" x14ac:dyDescent="0.65">
      <c r="A154" s="60">
        <v>150</v>
      </c>
      <c r="B154" s="61" t="s">
        <v>281</v>
      </c>
      <c r="C154" s="61" t="s">
        <v>1383</v>
      </c>
      <c r="D154" s="61" t="s">
        <v>64</v>
      </c>
      <c r="E154" s="61" t="s">
        <v>136</v>
      </c>
      <c r="F154" s="61" t="s">
        <v>1290</v>
      </c>
      <c r="G154" s="61" t="s">
        <v>201</v>
      </c>
      <c r="H154" s="61" t="s">
        <v>201</v>
      </c>
      <c r="I154" s="61" t="s">
        <v>63</v>
      </c>
      <c r="J154" s="61" t="s">
        <v>1297</v>
      </c>
      <c r="K154" s="61" t="s">
        <v>62</v>
      </c>
      <c r="L154" s="61" t="s">
        <v>1007</v>
      </c>
      <c r="M154" s="61" t="s">
        <v>1298</v>
      </c>
      <c r="N154" s="62">
        <v>45189</v>
      </c>
      <c r="O154" s="61" t="s">
        <v>1294</v>
      </c>
      <c r="P154" s="66" t="s">
        <v>1384</v>
      </c>
    </row>
    <row r="155" spans="1:16" ht="28.5" x14ac:dyDescent="0.65">
      <c r="A155" s="60">
        <v>151</v>
      </c>
      <c r="B155" s="61" t="s">
        <v>281</v>
      </c>
      <c r="C155" s="61" t="s">
        <v>1341</v>
      </c>
      <c r="D155" s="61" t="s">
        <v>64</v>
      </c>
      <c r="E155" s="61" t="s">
        <v>136</v>
      </c>
      <c r="F155" s="61" t="s">
        <v>1290</v>
      </c>
      <c r="G155" s="61" t="s">
        <v>201</v>
      </c>
      <c r="H155" s="61" t="s">
        <v>201</v>
      </c>
      <c r="I155" s="61" t="s">
        <v>63</v>
      </c>
      <c r="J155" s="61" t="s">
        <v>1297</v>
      </c>
      <c r="K155" s="61" t="s">
        <v>62</v>
      </c>
      <c r="L155" s="61" t="s">
        <v>1007</v>
      </c>
      <c r="M155" s="61" t="s">
        <v>1298</v>
      </c>
      <c r="N155" s="62">
        <v>45189</v>
      </c>
      <c r="O155" s="61" t="s">
        <v>1294</v>
      </c>
      <c r="P155" s="66" t="s">
        <v>1342</v>
      </c>
    </row>
    <row r="156" spans="1:16" ht="28.5" x14ac:dyDescent="0.65">
      <c r="A156" s="60">
        <v>152</v>
      </c>
      <c r="B156" s="61" t="s">
        <v>281</v>
      </c>
      <c r="C156" s="61" t="s">
        <v>1339</v>
      </c>
      <c r="D156" s="61" t="s">
        <v>64</v>
      </c>
      <c r="E156" s="61" t="s">
        <v>136</v>
      </c>
      <c r="F156" s="61" t="s">
        <v>1290</v>
      </c>
      <c r="G156" s="61" t="s">
        <v>201</v>
      </c>
      <c r="H156" s="61" t="s">
        <v>201</v>
      </c>
      <c r="I156" s="61" t="s">
        <v>63</v>
      </c>
      <c r="J156" s="61" t="s">
        <v>1297</v>
      </c>
      <c r="K156" s="61" t="s">
        <v>62</v>
      </c>
      <c r="L156" s="61" t="s">
        <v>1007</v>
      </c>
      <c r="M156" s="61" t="s">
        <v>1298</v>
      </c>
      <c r="N156" s="62">
        <v>45189</v>
      </c>
      <c r="O156" s="61" t="s">
        <v>1294</v>
      </c>
      <c r="P156" s="66" t="s">
        <v>1340</v>
      </c>
    </row>
    <row r="157" spans="1:16" ht="28.5" x14ac:dyDescent="0.65">
      <c r="A157" s="60">
        <v>153</v>
      </c>
      <c r="B157" s="61" t="s">
        <v>281</v>
      </c>
      <c r="C157" s="61" t="s">
        <v>1381</v>
      </c>
      <c r="D157" s="61" t="s">
        <v>64</v>
      </c>
      <c r="E157" s="61" t="s">
        <v>136</v>
      </c>
      <c r="F157" s="61" t="s">
        <v>1290</v>
      </c>
      <c r="G157" s="61" t="s">
        <v>201</v>
      </c>
      <c r="H157" s="61" t="s">
        <v>201</v>
      </c>
      <c r="I157" s="61" t="s">
        <v>63</v>
      </c>
      <c r="J157" s="61" t="s">
        <v>1297</v>
      </c>
      <c r="K157" s="61" t="s">
        <v>62</v>
      </c>
      <c r="L157" s="61" t="s">
        <v>1007</v>
      </c>
      <c r="M157" s="61" t="s">
        <v>1298</v>
      </c>
      <c r="N157" s="62">
        <v>45189</v>
      </c>
      <c r="O157" s="61" t="s">
        <v>1294</v>
      </c>
      <c r="P157" s="66" t="s">
        <v>1382</v>
      </c>
    </row>
    <row r="158" spans="1:16" ht="28.5" x14ac:dyDescent="0.65">
      <c r="A158" s="60">
        <v>154</v>
      </c>
      <c r="B158" s="61" t="s">
        <v>281</v>
      </c>
      <c r="C158" s="61" t="s">
        <v>1305</v>
      </c>
      <c r="D158" s="61" t="s">
        <v>64</v>
      </c>
      <c r="E158" s="61" t="s">
        <v>136</v>
      </c>
      <c r="F158" s="61" t="s">
        <v>1290</v>
      </c>
      <c r="G158" s="61" t="s">
        <v>201</v>
      </c>
      <c r="H158" s="61" t="s">
        <v>201</v>
      </c>
      <c r="I158" s="61" t="s">
        <v>63</v>
      </c>
      <c r="J158" s="61" t="s">
        <v>1297</v>
      </c>
      <c r="K158" s="61" t="s">
        <v>62</v>
      </c>
      <c r="L158" s="61" t="s">
        <v>1007</v>
      </c>
      <c r="M158" s="61" t="s">
        <v>1298</v>
      </c>
      <c r="N158" s="62">
        <v>45189</v>
      </c>
      <c r="O158" s="61" t="s">
        <v>1294</v>
      </c>
      <c r="P158" s="66" t="s">
        <v>1306</v>
      </c>
    </row>
    <row r="159" spans="1:16" ht="28.5" x14ac:dyDescent="0.65">
      <c r="A159" s="60">
        <v>155</v>
      </c>
      <c r="B159" s="61" t="s">
        <v>281</v>
      </c>
      <c r="C159" s="61" t="s">
        <v>1365</v>
      </c>
      <c r="D159" s="61" t="s">
        <v>64</v>
      </c>
      <c r="E159" s="61" t="s">
        <v>136</v>
      </c>
      <c r="F159" s="61" t="s">
        <v>1290</v>
      </c>
      <c r="G159" s="61" t="s">
        <v>201</v>
      </c>
      <c r="H159" s="61" t="s">
        <v>201</v>
      </c>
      <c r="I159" s="61" t="s">
        <v>63</v>
      </c>
      <c r="J159" s="61" t="s">
        <v>1297</v>
      </c>
      <c r="K159" s="61" t="s">
        <v>62</v>
      </c>
      <c r="L159" s="61" t="s">
        <v>1007</v>
      </c>
      <c r="M159" s="61" t="s">
        <v>1298</v>
      </c>
      <c r="N159" s="62">
        <v>45189</v>
      </c>
      <c r="O159" s="61" t="s">
        <v>1294</v>
      </c>
      <c r="P159" s="66" t="s">
        <v>1366</v>
      </c>
    </row>
    <row r="160" spans="1:16" ht="42.75" x14ac:dyDescent="0.65">
      <c r="A160" s="60">
        <v>156</v>
      </c>
      <c r="B160" s="61" t="s">
        <v>76</v>
      </c>
      <c r="C160" s="61" t="s">
        <v>537</v>
      </c>
      <c r="D160" s="61" t="s">
        <v>64</v>
      </c>
      <c r="E160" s="61" t="s">
        <v>55</v>
      </c>
      <c r="F160" s="61" t="s">
        <v>1290</v>
      </c>
      <c r="G160" s="61" t="s">
        <v>526</v>
      </c>
      <c r="H160" s="61" t="s">
        <v>526</v>
      </c>
      <c r="I160" s="61" t="s">
        <v>63</v>
      </c>
      <c r="J160" s="61" t="s">
        <v>1632</v>
      </c>
      <c r="K160" s="61" t="s">
        <v>62</v>
      </c>
      <c r="L160" s="61" t="s">
        <v>1731</v>
      </c>
      <c r="M160" s="61" t="s">
        <v>1483</v>
      </c>
      <c r="N160" s="63">
        <v>45189</v>
      </c>
      <c r="O160" s="61" t="s">
        <v>1400</v>
      </c>
      <c r="P160" s="66" t="s">
        <v>1483</v>
      </c>
    </row>
    <row r="161" spans="1:16" ht="28.5" x14ac:dyDescent="0.65">
      <c r="A161" s="60">
        <v>157</v>
      </c>
      <c r="B161" s="61" t="s">
        <v>281</v>
      </c>
      <c r="C161" s="61" t="s">
        <v>1429</v>
      </c>
      <c r="D161" s="61" t="s">
        <v>64</v>
      </c>
      <c r="E161" s="61" t="s">
        <v>55</v>
      </c>
      <c r="F161" s="61" t="s">
        <v>1290</v>
      </c>
      <c r="G161" s="61" t="s">
        <v>81</v>
      </c>
      <c r="H161" s="61" t="s">
        <v>81</v>
      </c>
      <c r="I161" s="61" t="s">
        <v>63</v>
      </c>
      <c r="J161" s="61" t="s">
        <v>1398</v>
      </c>
      <c r="K161" s="61" t="s">
        <v>62</v>
      </c>
      <c r="L161" s="61" t="s">
        <v>1423</v>
      </c>
      <c r="M161" s="61" t="s">
        <v>1298</v>
      </c>
      <c r="N161" s="62">
        <v>45189</v>
      </c>
      <c r="O161" s="61" t="s">
        <v>1400</v>
      </c>
      <c r="P161" s="66" t="s">
        <v>1430</v>
      </c>
    </row>
    <row r="162" spans="1:16" ht="42.75" x14ac:dyDescent="0.65">
      <c r="A162" s="60">
        <v>158</v>
      </c>
      <c r="B162" s="61" t="s">
        <v>76</v>
      </c>
      <c r="C162" s="61" t="s">
        <v>1760</v>
      </c>
      <c r="D162" s="61" t="s">
        <v>64</v>
      </c>
      <c r="E162" s="61" t="s">
        <v>55</v>
      </c>
      <c r="F162" s="61" t="s">
        <v>1290</v>
      </c>
      <c r="G162" s="61" t="s">
        <v>526</v>
      </c>
      <c r="H162" s="61" t="s">
        <v>526</v>
      </c>
      <c r="I162" s="61" t="s">
        <v>63</v>
      </c>
      <c r="J162" s="61" t="s">
        <v>1632</v>
      </c>
      <c r="K162" s="61" t="s">
        <v>62</v>
      </c>
      <c r="L162" s="61" t="s">
        <v>1731</v>
      </c>
      <c r="M162" s="61" t="s">
        <v>1483</v>
      </c>
      <c r="N162" s="63">
        <v>45189</v>
      </c>
      <c r="O162" s="61" t="s">
        <v>1400</v>
      </c>
      <c r="P162" s="66" t="s">
        <v>1483</v>
      </c>
    </row>
    <row r="163" spans="1:16" ht="28.5" x14ac:dyDescent="0.65">
      <c r="A163" s="60">
        <v>159</v>
      </c>
      <c r="B163" s="61" t="s">
        <v>281</v>
      </c>
      <c r="C163" s="61" t="s">
        <v>1438</v>
      </c>
      <c r="D163" s="61" t="s">
        <v>64</v>
      </c>
      <c r="E163" s="61" t="s">
        <v>55</v>
      </c>
      <c r="F163" s="61" t="s">
        <v>1290</v>
      </c>
      <c r="G163" s="61" t="s">
        <v>1437</v>
      </c>
      <c r="H163" s="61" t="s">
        <v>1437</v>
      </c>
      <c r="I163" s="61" t="s">
        <v>63</v>
      </c>
      <c r="J163" s="61" t="s">
        <v>1398</v>
      </c>
      <c r="K163" s="61" t="s">
        <v>62</v>
      </c>
      <c r="L163" s="61" t="s">
        <v>1007</v>
      </c>
      <c r="M163" s="61" t="s">
        <v>1298</v>
      </c>
      <c r="N163" s="62">
        <v>45189</v>
      </c>
      <c r="O163" s="61" t="s">
        <v>1400</v>
      </c>
      <c r="P163" s="66" t="s">
        <v>1410</v>
      </c>
    </row>
    <row r="164" spans="1:16" ht="42.75" x14ac:dyDescent="0.65">
      <c r="A164" s="60">
        <v>160</v>
      </c>
      <c r="B164" s="61" t="s">
        <v>281</v>
      </c>
      <c r="C164" s="61" t="s">
        <v>1450</v>
      </c>
      <c r="D164" s="61" t="s">
        <v>64</v>
      </c>
      <c r="E164" s="61" t="s">
        <v>55</v>
      </c>
      <c r="F164" s="61" t="s">
        <v>1290</v>
      </c>
      <c r="G164" s="61" t="s">
        <v>880</v>
      </c>
      <c r="H164" s="61" t="s">
        <v>880</v>
      </c>
      <c r="I164" s="61" t="s">
        <v>63</v>
      </c>
      <c r="J164" s="61" t="s">
        <v>1398</v>
      </c>
      <c r="K164" s="61" t="s">
        <v>62</v>
      </c>
      <c r="L164" s="61" t="s">
        <v>1007</v>
      </c>
      <c r="M164" s="61" t="s">
        <v>1298</v>
      </c>
      <c r="N164" s="62">
        <v>45189</v>
      </c>
      <c r="O164" s="61" t="s">
        <v>1400</v>
      </c>
      <c r="P164" s="66" t="s">
        <v>1412</v>
      </c>
    </row>
    <row r="165" spans="1:16" ht="42.75" x14ac:dyDescent="0.65">
      <c r="A165" s="60">
        <v>161</v>
      </c>
      <c r="B165" s="61" t="s">
        <v>76</v>
      </c>
      <c r="C165" s="61" t="s">
        <v>1761</v>
      </c>
      <c r="D165" s="61" t="s">
        <v>64</v>
      </c>
      <c r="E165" s="61" t="s">
        <v>55</v>
      </c>
      <c r="F165" s="61" t="s">
        <v>1290</v>
      </c>
      <c r="G165" s="61" t="s">
        <v>526</v>
      </c>
      <c r="H165" s="61" t="s">
        <v>526</v>
      </c>
      <c r="I165" s="61" t="s">
        <v>63</v>
      </c>
      <c r="J165" s="61" t="s">
        <v>1632</v>
      </c>
      <c r="K165" s="61" t="s">
        <v>62</v>
      </c>
      <c r="L165" s="61" t="s">
        <v>1731</v>
      </c>
      <c r="M165" s="61" t="s">
        <v>1483</v>
      </c>
      <c r="N165" s="63">
        <v>45189</v>
      </c>
      <c r="O165" s="61" t="s">
        <v>1400</v>
      </c>
      <c r="P165" s="66" t="s">
        <v>1483</v>
      </c>
    </row>
    <row r="166" spans="1:16" ht="85.5" x14ac:dyDescent="0.65">
      <c r="A166" s="60">
        <v>162</v>
      </c>
      <c r="B166" s="61" t="s">
        <v>281</v>
      </c>
      <c r="C166" s="61" t="s">
        <v>1455</v>
      </c>
      <c r="D166" s="61" t="s">
        <v>64</v>
      </c>
      <c r="E166" s="61" t="s">
        <v>136</v>
      </c>
      <c r="F166" s="61" t="s">
        <v>1290</v>
      </c>
      <c r="G166" s="61" t="s">
        <v>975</v>
      </c>
      <c r="H166" s="61" t="s">
        <v>975</v>
      </c>
      <c r="I166" s="61" t="s">
        <v>148</v>
      </c>
      <c r="J166" s="61" t="s">
        <v>1291</v>
      </c>
      <c r="K166" s="61" t="s">
        <v>1456</v>
      </c>
      <c r="L166" s="61" t="s">
        <v>1446</v>
      </c>
      <c r="M166" s="61" t="s">
        <v>1293</v>
      </c>
      <c r="N166" s="62">
        <v>45189</v>
      </c>
      <c r="O166" s="61" t="s">
        <v>1400</v>
      </c>
      <c r="P166" s="66" t="s">
        <v>1457</v>
      </c>
    </row>
    <row r="167" spans="1:16" ht="28.5" x14ac:dyDescent="0.65">
      <c r="A167" s="60">
        <v>163</v>
      </c>
      <c r="B167" s="61" t="s">
        <v>281</v>
      </c>
      <c r="C167" s="61" t="s">
        <v>1441</v>
      </c>
      <c r="D167" s="61" t="s">
        <v>64</v>
      </c>
      <c r="E167" s="61" t="s">
        <v>55</v>
      </c>
      <c r="F167" s="61" t="s">
        <v>1290</v>
      </c>
      <c r="G167" s="61" t="s">
        <v>526</v>
      </c>
      <c r="H167" s="61" t="s">
        <v>526</v>
      </c>
      <c r="I167" s="61" t="s">
        <v>63</v>
      </c>
      <c r="J167" s="61" t="s">
        <v>1398</v>
      </c>
      <c r="K167" s="61" t="s">
        <v>62</v>
      </c>
      <c r="L167" s="61" t="s">
        <v>1007</v>
      </c>
      <c r="M167" s="61" t="s">
        <v>1298</v>
      </c>
      <c r="N167" s="62">
        <v>45189</v>
      </c>
      <c r="O167" s="61" t="s">
        <v>1400</v>
      </c>
      <c r="P167" s="66" t="s">
        <v>1442</v>
      </c>
    </row>
    <row r="168" spans="1:16" ht="42.75" x14ac:dyDescent="0.65">
      <c r="A168" s="60">
        <v>164</v>
      </c>
      <c r="B168" s="61" t="s">
        <v>281</v>
      </c>
      <c r="C168" s="61" t="s">
        <v>1466</v>
      </c>
      <c r="D168" s="61" t="s">
        <v>64</v>
      </c>
      <c r="E168" s="61" t="s">
        <v>55</v>
      </c>
      <c r="F168" s="61" t="s">
        <v>1290</v>
      </c>
      <c r="G168" s="61" t="s">
        <v>1022</v>
      </c>
      <c r="H168" s="61" t="s">
        <v>1022</v>
      </c>
      <c r="I168" s="61" t="s">
        <v>148</v>
      </c>
      <c r="J168" s="61" t="s">
        <v>1291</v>
      </c>
      <c r="K168" s="61" t="s">
        <v>1467</v>
      </c>
      <c r="L168" s="61" t="s">
        <v>1017</v>
      </c>
      <c r="M168" s="61" t="s">
        <v>1293</v>
      </c>
      <c r="N168" s="62">
        <v>45189</v>
      </c>
      <c r="O168" s="61" t="s">
        <v>1462</v>
      </c>
      <c r="P168" s="66" t="s">
        <v>1468</v>
      </c>
    </row>
    <row r="169" spans="1:16" ht="42.75" x14ac:dyDescent="0.65">
      <c r="A169" s="60">
        <v>165</v>
      </c>
      <c r="B169" s="61" t="s">
        <v>76</v>
      </c>
      <c r="C169" s="61" t="s">
        <v>1762</v>
      </c>
      <c r="D169" s="61" t="s">
        <v>64</v>
      </c>
      <c r="E169" s="61" t="s">
        <v>55</v>
      </c>
      <c r="F169" s="61" t="s">
        <v>1290</v>
      </c>
      <c r="G169" s="61" t="s">
        <v>526</v>
      </c>
      <c r="H169" s="61" t="s">
        <v>526</v>
      </c>
      <c r="I169" s="61" t="s">
        <v>63</v>
      </c>
      <c r="J169" s="61" t="s">
        <v>1632</v>
      </c>
      <c r="K169" s="61" t="s">
        <v>62</v>
      </c>
      <c r="L169" s="61" t="s">
        <v>1731</v>
      </c>
      <c r="M169" s="61" t="s">
        <v>1483</v>
      </c>
      <c r="N169" s="63">
        <v>45189</v>
      </c>
      <c r="O169" s="61" t="s">
        <v>1400</v>
      </c>
      <c r="P169" s="66" t="s">
        <v>1483</v>
      </c>
    </row>
    <row r="170" spans="1:16" ht="42.75" x14ac:dyDescent="0.65">
      <c r="A170" s="60">
        <v>166</v>
      </c>
      <c r="B170" s="61" t="s">
        <v>76</v>
      </c>
      <c r="C170" s="61" t="s">
        <v>1763</v>
      </c>
      <c r="D170" s="61" t="s">
        <v>64</v>
      </c>
      <c r="E170" s="61" t="s">
        <v>55</v>
      </c>
      <c r="F170" s="61" t="s">
        <v>1290</v>
      </c>
      <c r="G170" s="61" t="s">
        <v>526</v>
      </c>
      <c r="H170" s="61" t="s">
        <v>526</v>
      </c>
      <c r="I170" s="61" t="s">
        <v>63</v>
      </c>
      <c r="J170" s="61" t="s">
        <v>1632</v>
      </c>
      <c r="K170" s="61" t="s">
        <v>62</v>
      </c>
      <c r="L170" s="61" t="s">
        <v>1731</v>
      </c>
      <c r="M170" s="61" t="s">
        <v>1483</v>
      </c>
      <c r="N170" s="63">
        <v>45189</v>
      </c>
      <c r="O170" s="61" t="s">
        <v>1400</v>
      </c>
      <c r="P170" s="66" t="s">
        <v>1483</v>
      </c>
    </row>
    <row r="171" spans="1:16" ht="42.75" x14ac:dyDescent="0.65">
      <c r="A171" s="60">
        <v>167</v>
      </c>
      <c r="B171" s="61" t="s">
        <v>281</v>
      </c>
      <c r="C171" s="61" t="s">
        <v>1327</v>
      </c>
      <c r="D171" s="61" t="s">
        <v>64</v>
      </c>
      <c r="E171" s="61" t="s">
        <v>136</v>
      </c>
      <c r="F171" s="61" t="s">
        <v>1290</v>
      </c>
      <c r="G171" s="61" t="s">
        <v>201</v>
      </c>
      <c r="H171" s="61" t="s">
        <v>201</v>
      </c>
      <c r="I171" s="61" t="s">
        <v>63</v>
      </c>
      <c r="J171" s="61" t="s">
        <v>1297</v>
      </c>
      <c r="K171" s="61" t="s">
        <v>62</v>
      </c>
      <c r="L171" s="61" t="s">
        <v>1007</v>
      </c>
      <c r="M171" s="61" t="s">
        <v>1298</v>
      </c>
      <c r="N171" s="62">
        <v>45189</v>
      </c>
      <c r="O171" s="61" t="s">
        <v>1294</v>
      </c>
      <c r="P171" s="66" t="s">
        <v>1328</v>
      </c>
    </row>
    <row r="172" spans="1:16" ht="57" x14ac:dyDescent="0.65">
      <c r="A172" s="60">
        <v>168</v>
      </c>
      <c r="B172" s="61" t="s">
        <v>281</v>
      </c>
      <c r="C172" s="61" t="s">
        <v>1448</v>
      </c>
      <c r="D172" s="61" t="s">
        <v>64</v>
      </c>
      <c r="E172" s="61" t="s">
        <v>55</v>
      </c>
      <c r="F172" s="61" t="s">
        <v>1290</v>
      </c>
      <c r="G172" s="61" t="s">
        <v>832</v>
      </c>
      <c r="H172" s="61" t="s">
        <v>832</v>
      </c>
      <c r="I172" s="61" t="s">
        <v>63</v>
      </c>
      <c r="J172" s="61" t="s">
        <v>1398</v>
      </c>
      <c r="K172" s="61" t="s">
        <v>62</v>
      </c>
      <c r="L172" s="61" t="s">
        <v>1007</v>
      </c>
      <c r="M172" s="61" t="s">
        <v>1293</v>
      </c>
      <c r="N172" s="62">
        <v>45189</v>
      </c>
      <c r="O172" s="61" t="s">
        <v>1400</v>
      </c>
      <c r="P172" s="66" t="s">
        <v>1449</v>
      </c>
    </row>
    <row r="173" spans="1:16" ht="28.5" x14ac:dyDescent="0.65">
      <c r="A173" s="60">
        <v>169</v>
      </c>
      <c r="B173" s="61" t="s">
        <v>281</v>
      </c>
      <c r="C173" s="61" t="s">
        <v>1436</v>
      </c>
      <c r="D173" s="61" t="s">
        <v>64</v>
      </c>
      <c r="E173" s="61" t="s">
        <v>55</v>
      </c>
      <c r="F173" s="61" t="s">
        <v>1290</v>
      </c>
      <c r="G173" s="61" t="s">
        <v>1437</v>
      </c>
      <c r="H173" s="61" t="s">
        <v>1437</v>
      </c>
      <c r="I173" s="61" t="s">
        <v>63</v>
      </c>
      <c r="J173" s="61" t="s">
        <v>1398</v>
      </c>
      <c r="K173" s="61" t="s">
        <v>62</v>
      </c>
      <c r="L173" s="61" t="s">
        <v>1007</v>
      </c>
      <c r="M173" s="61" t="s">
        <v>1298</v>
      </c>
      <c r="N173" s="62">
        <v>45189</v>
      </c>
      <c r="O173" s="61" t="s">
        <v>1400</v>
      </c>
      <c r="P173" s="66" t="s">
        <v>1410</v>
      </c>
    </row>
    <row r="174" spans="1:16" ht="42.75" x14ac:dyDescent="0.65">
      <c r="A174" s="60">
        <v>170</v>
      </c>
      <c r="B174" s="61" t="s">
        <v>76</v>
      </c>
      <c r="C174" s="61" t="s">
        <v>935</v>
      </c>
      <c r="D174" s="61" t="s">
        <v>64</v>
      </c>
      <c r="E174" s="61" t="s">
        <v>55</v>
      </c>
      <c r="F174" s="61" t="s">
        <v>1290</v>
      </c>
      <c r="G174" s="61" t="s">
        <v>927</v>
      </c>
      <c r="H174" s="61" t="s">
        <v>927</v>
      </c>
      <c r="I174" s="61" t="s">
        <v>148</v>
      </c>
      <c r="J174" s="61" t="s">
        <v>1787</v>
      </c>
      <c r="K174" s="61" t="s">
        <v>937</v>
      </c>
      <c r="L174" s="61" t="s">
        <v>1788</v>
      </c>
      <c r="M174" s="61" t="s">
        <v>1501</v>
      </c>
      <c r="N174" s="62">
        <v>45189</v>
      </c>
      <c r="O174" s="61" t="s">
        <v>1400</v>
      </c>
      <c r="P174" s="66" t="s">
        <v>1412</v>
      </c>
    </row>
    <row r="175" spans="1:16" ht="28.5" x14ac:dyDescent="0.65">
      <c r="A175" s="60">
        <v>171</v>
      </c>
      <c r="B175" s="64" t="s">
        <v>281</v>
      </c>
      <c r="C175" s="61" t="s">
        <v>1845</v>
      </c>
      <c r="D175" s="61" t="s">
        <v>64</v>
      </c>
      <c r="E175" s="61" t="s">
        <v>136</v>
      </c>
      <c r="F175" s="61" t="s">
        <v>1290</v>
      </c>
      <c r="G175" s="61" t="s">
        <v>201</v>
      </c>
      <c r="H175" s="61" t="s">
        <v>201</v>
      </c>
      <c r="I175" s="61" t="s">
        <v>63</v>
      </c>
      <c r="J175" s="61" t="s">
        <v>1535</v>
      </c>
      <c r="K175" s="61" t="s">
        <v>62</v>
      </c>
      <c r="L175" s="61" t="s">
        <v>1547</v>
      </c>
      <c r="M175" s="61" t="s">
        <v>1501</v>
      </c>
      <c r="N175" s="62">
        <v>45189</v>
      </c>
      <c r="O175" s="61" t="s">
        <v>1400</v>
      </c>
      <c r="P175" s="66" t="s">
        <v>1822</v>
      </c>
    </row>
    <row r="176" spans="1:16" ht="28.5" x14ac:dyDescent="0.65">
      <c r="A176" s="60">
        <v>172</v>
      </c>
      <c r="B176" s="61" t="s">
        <v>76</v>
      </c>
      <c r="C176" s="61" t="s">
        <v>1174</v>
      </c>
      <c r="D176" s="61" t="s">
        <v>64</v>
      </c>
      <c r="E176" s="61" t="s">
        <v>56</v>
      </c>
      <c r="F176" s="61" t="s">
        <v>1290</v>
      </c>
      <c r="G176" s="61" t="s">
        <v>1160</v>
      </c>
      <c r="H176" s="61" t="s">
        <v>1160</v>
      </c>
      <c r="I176" s="61" t="s">
        <v>63</v>
      </c>
      <c r="J176" s="61" t="s">
        <v>1535</v>
      </c>
      <c r="K176" s="61" t="s">
        <v>62</v>
      </c>
      <c r="L176" s="61" t="s">
        <v>1547</v>
      </c>
      <c r="M176" s="61" t="s">
        <v>1501</v>
      </c>
      <c r="N176" s="62">
        <v>45189</v>
      </c>
      <c r="O176" s="61" t="s">
        <v>1400</v>
      </c>
      <c r="P176" s="66" t="s">
        <v>1797</v>
      </c>
    </row>
    <row r="177" spans="1:16" ht="42.75" x14ac:dyDescent="0.65">
      <c r="A177" s="60">
        <v>173</v>
      </c>
      <c r="B177" s="61" t="s">
        <v>76</v>
      </c>
      <c r="C177" s="61" t="s">
        <v>425</v>
      </c>
      <c r="D177" s="61" t="s">
        <v>64</v>
      </c>
      <c r="E177" s="61" t="s">
        <v>56</v>
      </c>
      <c r="F177" s="61" t="s">
        <v>1290</v>
      </c>
      <c r="G177" s="61" t="s">
        <v>234</v>
      </c>
      <c r="H177" s="61" t="s">
        <v>234</v>
      </c>
      <c r="I177" s="61" t="s">
        <v>63</v>
      </c>
      <c r="J177" s="61" t="s">
        <v>1632</v>
      </c>
      <c r="K177" s="61" t="s">
        <v>62</v>
      </c>
      <c r="L177" s="61" t="s">
        <v>1731</v>
      </c>
      <c r="M177" s="61" t="s">
        <v>1483</v>
      </c>
      <c r="N177" s="63">
        <v>45189</v>
      </c>
      <c r="O177" s="61" t="s">
        <v>1400</v>
      </c>
      <c r="P177" s="66" t="s">
        <v>1483</v>
      </c>
    </row>
    <row r="178" spans="1:16" ht="42.75" x14ac:dyDescent="0.65">
      <c r="A178" s="60">
        <v>174</v>
      </c>
      <c r="B178" s="61" t="s">
        <v>60</v>
      </c>
      <c r="C178" s="61" t="s">
        <v>1496</v>
      </c>
      <c r="D178" s="61" t="s">
        <v>64</v>
      </c>
      <c r="E178" s="61" t="s">
        <v>55</v>
      </c>
      <c r="F178" s="61" t="s">
        <v>1290</v>
      </c>
      <c r="G178" s="61" t="s">
        <v>142</v>
      </c>
      <c r="H178" s="61" t="s">
        <v>142</v>
      </c>
      <c r="I178" s="61" t="s">
        <v>63</v>
      </c>
      <c r="J178" s="61" t="s">
        <v>1492</v>
      </c>
      <c r="K178" s="61" t="s">
        <v>62</v>
      </c>
      <c r="L178" s="61" t="s">
        <v>1493</v>
      </c>
      <c r="M178" s="61" t="s">
        <v>1298</v>
      </c>
      <c r="N178" s="62">
        <v>45189</v>
      </c>
      <c r="O178" s="61" t="s">
        <v>1400</v>
      </c>
      <c r="P178" s="66" t="s">
        <v>1497</v>
      </c>
    </row>
    <row r="179" spans="1:16" ht="42.75" x14ac:dyDescent="0.65">
      <c r="A179" s="60">
        <v>175</v>
      </c>
      <c r="B179" s="61" t="s">
        <v>76</v>
      </c>
      <c r="C179" s="61" t="s">
        <v>718</v>
      </c>
      <c r="D179" s="61" t="s">
        <v>64</v>
      </c>
      <c r="E179" s="61" t="s">
        <v>55</v>
      </c>
      <c r="F179" s="61" t="s">
        <v>1290</v>
      </c>
      <c r="G179" s="61" t="s">
        <v>571</v>
      </c>
      <c r="H179" s="61" t="s">
        <v>571</v>
      </c>
      <c r="I179" s="61" t="s">
        <v>63</v>
      </c>
      <c r="J179" s="61" t="s">
        <v>1632</v>
      </c>
      <c r="K179" s="61" t="s">
        <v>62</v>
      </c>
      <c r="L179" s="61" t="s">
        <v>1731</v>
      </c>
      <c r="M179" s="61" t="s">
        <v>1483</v>
      </c>
      <c r="N179" s="63">
        <v>45189</v>
      </c>
      <c r="O179" s="61" t="s">
        <v>1400</v>
      </c>
      <c r="P179" s="66" t="s">
        <v>1483</v>
      </c>
    </row>
    <row r="180" spans="1:16" ht="42.75" x14ac:dyDescent="0.65">
      <c r="A180" s="60">
        <v>176</v>
      </c>
      <c r="B180" s="61" t="s">
        <v>76</v>
      </c>
      <c r="C180" s="61" t="s">
        <v>1273</v>
      </c>
      <c r="D180" s="61" t="s">
        <v>64</v>
      </c>
      <c r="E180" s="61" t="s">
        <v>55</v>
      </c>
      <c r="F180" s="61" t="s">
        <v>1290</v>
      </c>
      <c r="G180" s="61" t="s">
        <v>832</v>
      </c>
      <c r="H180" s="61" t="s">
        <v>832</v>
      </c>
      <c r="I180" s="61" t="s">
        <v>148</v>
      </c>
      <c r="J180" s="61" t="s">
        <v>1787</v>
      </c>
      <c r="K180" s="61" t="s">
        <v>869</v>
      </c>
      <c r="L180" s="61" t="s">
        <v>1788</v>
      </c>
      <c r="M180" s="61" t="s">
        <v>1501</v>
      </c>
      <c r="N180" s="62">
        <v>45189</v>
      </c>
      <c r="O180" s="61" t="s">
        <v>1400</v>
      </c>
      <c r="P180" s="66" t="s">
        <v>1412</v>
      </c>
    </row>
    <row r="181" spans="1:16" ht="28.5" x14ac:dyDescent="0.65">
      <c r="A181" s="60">
        <v>177</v>
      </c>
      <c r="B181" s="61" t="s">
        <v>146</v>
      </c>
      <c r="C181" s="61" t="s">
        <v>1806</v>
      </c>
      <c r="D181" s="61" t="s">
        <v>64</v>
      </c>
      <c r="E181" s="61" t="s">
        <v>55</v>
      </c>
      <c r="F181" s="61" t="s">
        <v>1290</v>
      </c>
      <c r="G181" s="61" t="s">
        <v>142</v>
      </c>
      <c r="H181" s="61" t="s">
        <v>142</v>
      </c>
      <c r="I181" s="61" t="s">
        <v>63</v>
      </c>
      <c r="J181" s="61" t="s">
        <v>1535</v>
      </c>
      <c r="K181" s="61" t="s">
        <v>62</v>
      </c>
      <c r="L181" s="61" t="s">
        <v>1547</v>
      </c>
      <c r="M181" s="61" t="s">
        <v>1501</v>
      </c>
      <c r="N181" s="62">
        <v>45189</v>
      </c>
      <c r="O181" s="61" t="s">
        <v>1400</v>
      </c>
      <c r="P181" s="66" t="s">
        <v>1410</v>
      </c>
    </row>
    <row r="182" spans="1:16" ht="42.75" x14ac:dyDescent="0.65">
      <c r="A182" s="60">
        <v>178</v>
      </c>
      <c r="B182" s="61" t="s">
        <v>62</v>
      </c>
      <c r="C182" s="61" t="s">
        <v>1020</v>
      </c>
      <c r="D182" s="61" t="s">
        <v>64</v>
      </c>
      <c r="E182" s="61" t="s">
        <v>55</v>
      </c>
      <c r="F182" s="61" t="s">
        <v>1290</v>
      </c>
      <c r="G182" s="61" t="s">
        <v>975</v>
      </c>
      <c r="H182" s="61" t="s">
        <v>975</v>
      </c>
      <c r="I182" s="61" t="s">
        <v>148</v>
      </c>
      <c r="J182" s="61" t="s">
        <v>1811</v>
      </c>
      <c r="K182" s="61" t="s">
        <v>979</v>
      </c>
      <c r="L182" s="61" t="s">
        <v>1856</v>
      </c>
      <c r="M182" s="61" t="s">
        <v>1501</v>
      </c>
      <c r="N182" s="62">
        <v>45189</v>
      </c>
      <c r="O182" s="61" t="s">
        <v>1400</v>
      </c>
      <c r="P182" s="66" t="s">
        <v>1412</v>
      </c>
    </row>
    <row r="183" spans="1:16" ht="28.5" x14ac:dyDescent="0.65">
      <c r="A183" s="60">
        <v>179</v>
      </c>
      <c r="B183" s="61" t="s">
        <v>60</v>
      </c>
      <c r="C183" s="61" t="s">
        <v>1489</v>
      </c>
      <c r="D183" s="61" t="s">
        <v>64</v>
      </c>
      <c r="E183" s="61" t="s">
        <v>56</v>
      </c>
      <c r="F183" s="61" t="s">
        <v>1290</v>
      </c>
      <c r="G183" s="61" t="s">
        <v>1427</v>
      </c>
      <c r="H183" s="61" t="s">
        <v>1427</v>
      </c>
      <c r="I183" s="61" t="s">
        <v>63</v>
      </c>
      <c r="J183" s="61" t="s">
        <v>1398</v>
      </c>
      <c r="K183" s="61" t="s">
        <v>62</v>
      </c>
      <c r="L183" s="61" t="s">
        <v>1007</v>
      </c>
      <c r="M183" s="61" t="s">
        <v>1298</v>
      </c>
      <c r="N183" s="62">
        <v>45189</v>
      </c>
      <c r="O183" s="61" t="s">
        <v>1400</v>
      </c>
      <c r="P183" s="66" t="s">
        <v>1410</v>
      </c>
    </row>
    <row r="184" spans="1:16" ht="28.5" x14ac:dyDescent="0.65">
      <c r="A184" s="60">
        <v>180</v>
      </c>
      <c r="B184" s="61" t="s">
        <v>281</v>
      </c>
      <c r="C184" s="61" t="s">
        <v>522</v>
      </c>
      <c r="D184" s="61" t="s">
        <v>64</v>
      </c>
      <c r="E184" s="61" t="s">
        <v>56</v>
      </c>
      <c r="F184" s="61" t="s">
        <v>1290</v>
      </c>
      <c r="G184" s="61" t="s">
        <v>234</v>
      </c>
      <c r="H184" s="61" t="s">
        <v>234</v>
      </c>
      <c r="I184" s="61" t="s">
        <v>63</v>
      </c>
      <c r="J184" s="61" t="s">
        <v>1428</v>
      </c>
      <c r="K184" s="61" t="s">
        <v>62</v>
      </c>
      <c r="L184" s="61" t="s">
        <v>1428</v>
      </c>
      <c r="M184" s="61" t="s">
        <v>1298</v>
      </c>
      <c r="N184" s="62">
        <v>45189</v>
      </c>
      <c r="O184" s="61" t="s">
        <v>1400</v>
      </c>
      <c r="P184" s="66" t="s">
        <v>1406</v>
      </c>
    </row>
    <row r="185" spans="1:16" ht="42.75" x14ac:dyDescent="0.65">
      <c r="A185" s="60">
        <v>181</v>
      </c>
      <c r="B185" s="61" t="s">
        <v>60</v>
      </c>
      <c r="C185" s="61" t="s">
        <v>326</v>
      </c>
      <c r="D185" s="61" t="s">
        <v>64</v>
      </c>
      <c r="E185" s="61" t="s">
        <v>279</v>
      </c>
      <c r="F185" s="61" t="s">
        <v>1290</v>
      </c>
      <c r="G185" s="61" t="s">
        <v>234</v>
      </c>
      <c r="H185" s="61" t="s">
        <v>234</v>
      </c>
      <c r="I185" s="61" t="s">
        <v>63</v>
      </c>
      <c r="J185" s="61" t="s">
        <v>1535</v>
      </c>
      <c r="K185" s="61" t="s">
        <v>62</v>
      </c>
      <c r="L185" s="61" t="s">
        <v>1547</v>
      </c>
      <c r="M185" s="61" t="s">
        <v>1481</v>
      </c>
      <c r="N185" s="62">
        <v>45189</v>
      </c>
      <c r="O185" s="61" t="s">
        <v>1502</v>
      </c>
      <c r="P185" s="66" t="s">
        <v>1550</v>
      </c>
    </row>
    <row r="186" spans="1:16" ht="42.75" x14ac:dyDescent="0.65">
      <c r="A186" s="60">
        <v>182</v>
      </c>
      <c r="B186" s="61" t="s">
        <v>60</v>
      </c>
      <c r="C186" s="61" t="s">
        <v>375</v>
      </c>
      <c r="D186" s="61" t="s">
        <v>64</v>
      </c>
      <c r="E186" s="61" t="s">
        <v>279</v>
      </c>
      <c r="F186" s="61" t="s">
        <v>1290</v>
      </c>
      <c r="G186" s="61" t="s">
        <v>234</v>
      </c>
      <c r="H186" s="61" t="s">
        <v>234</v>
      </c>
      <c r="I186" s="61" t="s">
        <v>63</v>
      </c>
      <c r="J186" s="61" t="s">
        <v>1398</v>
      </c>
      <c r="K186" s="61" t="s">
        <v>62</v>
      </c>
      <c r="L186" s="61" t="s">
        <v>1403</v>
      </c>
      <c r="M186" s="61" t="s">
        <v>1298</v>
      </c>
      <c r="N186" s="62">
        <v>45189</v>
      </c>
      <c r="O186" s="61" t="s">
        <v>1294</v>
      </c>
      <c r="P186" s="66" t="s">
        <v>1406</v>
      </c>
    </row>
    <row r="187" spans="1:16" ht="42.75" x14ac:dyDescent="0.65">
      <c r="A187" s="60">
        <v>183</v>
      </c>
      <c r="B187" s="61" t="s">
        <v>60</v>
      </c>
      <c r="C187" s="61" t="s">
        <v>839</v>
      </c>
      <c r="D187" s="61" t="s">
        <v>64</v>
      </c>
      <c r="E187" s="61" t="s">
        <v>55</v>
      </c>
      <c r="F187" s="61" t="s">
        <v>1290</v>
      </c>
      <c r="G187" s="61" t="s">
        <v>832</v>
      </c>
      <c r="H187" s="61" t="s">
        <v>832</v>
      </c>
      <c r="I187" s="61" t="s">
        <v>63</v>
      </c>
      <c r="J187" s="61" t="s">
        <v>1398</v>
      </c>
      <c r="K187" s="61" t="s">
        <v>62</v>
      </c>
      <c r="L187" s="61" t="s">
        <v>1558</v>
      </c>
      <c r="M187" s="61" t="s">
        <v>1293</v>
      </c>
      <c r="N187" s="62">
        <v>45189</v>
      </c>
      <c r="O187" s="61" t="s">
        <v>1294</v>
      </c>
      <c r="P187" s="66" t="s">
        <v>1293</v>
      </c>
    </row>
    <row r="188" spans="1:16" ht="42.75" x14ac:dyDescent="0.65">
      <c r="A188" s="60">
        <v>184</v>
      </c>
      <c r="B188" s="61" t="s">
        <v>60</v>
      </c>
      <c r="C188" s="61" t="s">
        <v>327</v>
      </c>
      <c r="D188" s="61" t="s">
        <v>64</v>
      </c>
      <c r="E188" s="61" t="s">
        <v>279</v>
      </c>
      <c r="F188" s="61" t="s">
        <v>1290</v>
      </c>
      <c r="G188" s="61" t="s">
        <v>234</v>
      </c>
      <c r="H188" s="61" t="s">
        <v>234</v>
      </c>
      <c r="I188" s="61" t="s">
        <v>63</v>
      </c>
      <c r="J188" s="61" t="s">
        <v>1535</v>
      </c>
      <c r="K188" s="61" t="s">
        <v>62</v>
      </c>
      <c r="L188" s="61" t="s">
        <v>1547</v>
      </c>
      <c r="M188" s="61" t="s">
        <v>1481</v>
      </c>
      <c r="N188" s="62">
        <v>45189</v>
      </c>
      <c r="O188" s="61" t="s">
        <v>1502</v>
      </c>
      <c r="P188" s="66" t="s">
        <v>1550</v>
      </c>
    </row>
    <row r="189" spans="1:16" ht="28.5" x14ac:dyDescent="0.65">
      <c r="A189" s="60">
        <v>185</v>
      </c>
      <c r="B189" s="61" t="s">
        <v>60</v>
      </c>
      <c r="C189" s="61" t="s">
        <v>261</v>
      </c>
      <c r="D189" s="61" t="s">
        <v>64</v>
      </c>
      <c r="E189" s="61" t="s">
        <v>56</v>
      </c>
      <c r="F189" s="61" t="s">
        <v>1290</v>
      </c>
      <c r="G189" s="61" t="s">
        <v>234</v>
      </c>
      <c r="H189" s="61" t="s">
        <v>234</v>
      </c>
      <c r="I189" s="61" t="s">
        <v>63</v>
      </c>
      <c r="J189" s="61" t="s">
        <v>1535</v>
      </c>
      <c r="K189" s="61" t="s">
        <v>62</v>
      </c>
      <c r="L189" s="61" t="s">
        <v>1536</v>
      </c>
      <c r="M189" s="61" t="s">
        <v>1501</v>
      </c>
      <c r="N189" s="62">
        <v>45189</v>
      </c>
      <c r="O189" s="61" t="s">
        <v>1502</v>
      </c>
      <c r="P189" s="66" t="s">
        <v>1537</v>
      </c>
    </row>
    <row r="190" spans="1:16" ht="42.75" x14ac:dyDescent="0.65">
      <c r="A190" s="60">
        <v>186</v>
      </c>
      <c r="B190" s="61" t="s">
        <v>60</v>
      </c>
      <c r="C190" s="61" t="s">
        <v>123</v>
      </c>
      <c r="D190" s="61" t="s">
        <v>64</v>
      </c>
      <c r="E190" s="61" t="s">
        <v>56</v>
      </c>
      <c r="F190" s="61" t="s">
        <v>1290</v>
      </c>
      <c r="G190" s="61" t="s">
        <v>122</v>
      </c>
      <c r="H190" s="61" t="s">
        <v>122</v>
      </c>
      <c r="I190" s="61" t="s">
        <v>63</v>
      </c>
      <c r="J190" s="61" t="s">
        <v>1398</v>
      </c>
      <c r="K190" s="61" t="s">
        <v>62</v>
      </c>
      <c r="L190" s="61" t="s">
        <v>1292</v>
      </c>
      <c r="M190" s="61" t="s">
        <v>1298</v>
      </c>
      <c r="N190" s="62">
        <v>45189</v>
      </c>
      <c r="O190" s="61" t="s">
        <v>1400</v>
      </c>
      <c r="P190" s="66" t="s">
        <v>1410</v>
      </c>
    </row>
    <row r="191" spans="1:16" ht="42.75" x14ac:dyDescent="0.65">
      <c r="A191" s="60">
        <v>187</v>
      </c>
      <c r="B191" s="61" t="s">
        <v>60</v>
      </c>
      <c r="C191" s="61" t="s">
        <v>1249</v>
      </c>
      <c r="D191" s="61" t="s">
        <v>64</v>
      </c>
      <c r="E191" s="61" t="s">
        <v>56</v>
      </c>
      <c r="F191" s="61" t="s">
        <v>1290</v>
      </c>
      <c r="G191" s="61" t="s">
        <v>1160</v>
      </c>
      <c r="H191" s="61" t="s">
        <v>1160</v>
      </c>
      <c r="I191" s="61" t="s">
        <v>63</v>
      </c>
      <c r="J191" s="61" t="s">
        <v>1632</v>
      </c>
      <c r="K191" s="61" t="s">
        <v>62</v>
      </c>
      <c r="L191" s="61" t="s">
        <v>1731</v>
      </c>
      <c r="M191" s="61" t="s">
        <v>1483</v>
      </c>
      <c r="N191" s="63">
        <v>45189</v>
      </c>
      <c r="O191" s="61" t="s">
        <v>1400</v>
      </c>
      <c r="P191" s="66" t="s">
        <v>1483</v>
      </c>
    </row>
    <row r="192" spans="1:16" ht="28.5" x14ac:dyDescent="0.65">
      <c r="A192" s="60">
        <v>188</v>
      </c>
      <c r="B192" s="61" t="s">
        <v>60</v>
      </c>
      <c r="C192" s="61" t="s">
        <v>1575</v>
      </c>
      <c r="D192" s="61" t="s">
        <v>64</v>
      </c>
      <c r="E192" s="61" t="s">
        <v>56</v>
      </c>
      <c r="F192" s="61" t="s">
        <v>1290</v>
      </c>
      <c r="G192" s="61" t="s">
        <v>571</v>
      </c>
      <c r="H192" s="61" t="s">
        <v>571</v>
      </c>
      <c r="I192" s="61" t="s">
        <v>63</v>
      </c>
      <c r="J192" s="61" t="s">
        <v>1398</v>
      </c>
      <c r="K192" s="61" t="s">
        <v>62</v>
      </c>
      <c r="L192" s="61" t="s">
        <v>1560</v>
      </c>
      <c r="M192" s="61" t="s">
        <v>1293</v>
      </c>
      <c r="N192" s="62">
        <v>45189</v>
      </c>
      <c r="O192" s="61" t="s">
        <v>1294</v>
      </c>
      <c r="P192" s="66" t="s">
        <v>1293</v>
      </c>
    </row>
    <row r="193" spans="1:16" ht="28.5" x14ac:dyDescent="0.65">
      <c r="A193" s="60">
        <v>189</v>
      </c>
      <c r="B193" s="61" t="s">
        <v>76</v>
      </c>
      <c r="C193" s="61" t="s">
        <v>849</v>
      </c>
      <c r="D193" s="61" t="s">
        <v>64</v>
      </c>
      <c r="E193" s="61" t="s">
        <v>55</v>
      </c>
      <c r="F193" s="61" t="s">
        <v>1290</v>
      </c>
      <c r="G193" s="61" t="s">
        <v>832</v>
      </c>
      <c r="H193" s="61" t="s">
        <v>832</v>
      </c>
      <c r="I193" s="61" t="s">
        <v>63</v>
      </c>
      <c r="J193" s="61" t="s">
        <v>1535</v>
      </c>
      <c r="K193" s="61" t="s">
        <v>62</v>
      </c>
      <c r="L193" s="61" t="s">
        <v>1547</v>
      </c>
      <c r="M193" s="61" t="s">
        <v>1501</v>
      </c>
      <c r="N193" s="62">
        <v>45189</v>
      </c>
      <c r="O193" s="61" t="s">
        <v>1400</v>
      </c>
      <c r="P193" s="66" t="s">
        <v>1783</v>
      </c>
    </row>
    <row r="194" spans="1:16" ht="42.75" x14ac:dyDescent="0.65">
      <c r="A194" s="60">
        <v>190</v>
      </c>
      <c r="B194" s="61" t="s">
        <v>136</v>
      </c>
      <c r="C194" s="64" t="s">
        <v>933</v>
      </c>
      <c r="D194" s="61" t="s">
        <v>64</v>
      </c>
      <c r="E194" s="61" t="s">
        <v>55</v>
      </c>
      <c r="F194" s="61" t="s">
        <v>1290</v>
      </c>
      <c r="G194" s="61" t="s">
        <v>927</v>
      </c>
      <c r="H194" s="61" t="s">
        <v>927</v>
      </c>
      <c r="I194" s="61" t="s">
        <v>63</v>
      </c>
      <c r="J194" s="61" t="s">
        <v>1535</v>
      </c>
      <c r="K194" s="61" t="s">
        <v>62</v>
      </c>
      <c r="L194" s="61" t="s">
        <v>1547</v>
      </c>
      <c r="M194" s="61" t="s">
        <v>1501</v>
      </c>
      <c r="N194" s="62">
        <v>45189</v>
      </c>
      <c r="O194" s="61" t="s">
        <v>1400</v>
      </c>
      <c r="P194" s="66" t="s">
        <v>1778</v>
      </c>
    </row>
    <row r="195" spans="1:16" ht="114" x14ac:dyDescent="0.65">
      <c r="A195" s="60">
        <v>191</v>
      </c>
      <c r="B195" s="61" t="s">
        <v>60</v>
      </c>
      <c r="C195" s="61" t="s">
        <v>1498</v>
      </c>
      <c r="D195" s="61" t="s">
        <v>64</v>
      </c>
      <c r="E195" s="61" t="s">
        <v>55</v>
      </c>
      <c r="F195" s="61" t="s">
        <v>1290</v>
      </c>
      <c r="G195" s="61" t="s">
        <v>142</v>
      </c>
      <c r="H195" s="61" t="s">
        <v>142</v>
      </c>
      <c r="I195" s="61" t="s">
        <v>148</v>
      </c>
      <c r="J195" s="61" t="s">
        <v>1291</v>
      </c>
      <c r="K195" s="61" t="s">
        <v>1499</v>
      </c>
      <c r="L195" s="61" t="s">
        <v>1451</v>
      </c>
      <c r="M195" s="61" t="s">
        <v>1298</v>
      </c>
      <c r="N195" s="62">
        <v>45189</v>
      </c>
      <c r="O195" s="61" t="s">
        <v>1400</v>
      </c>
      <c r="P195" s="66" t="s">
        <v>1408</v>
      </c>
    </row>
    <row r="196" spans="1:16" ht="42.75" x14ac:dyDescent="0.65">
      <c r="A196" s="60">
        <v>192</v>
      </c>
      <c r="B196" s="64" t="s">
        <v>281</v>
      </c>
      <c r="C196" s="61" t="s">
        <v>1839</v>
      </c>
      <c r="D196" s="61" t="s">
        <v>64</v>
      </c>
      <c r="E196" s="61" t="s">
        <v>136</v>
      </c>
      <c r="F196" s="61" t="s">
        <v>1290</v>
      </c>
      <c r="G196" s="61" t="s">
        <v>201</v>
      </c>
      <c r="H196" s="61" t="s">
        <v>201</v>
      </c>
      <c r="I196" s="61" t="s">
        <v>63</v>
      </c>
      <c r="J196" s="61" t="s">
        <v>1535</v>
      </c>
      <c r="K196" s="61" t="s">
        <v>62</v>
      </c>
      <c r="L196" s="61" t="s">
        <v>1840</v>
      </c>
      <c r="M196" s="61" t="s">
        <v>1501</v>
      </c>
      <c r="N196" s="62">
        <v>45189</v>
      </c>
      <c r="O196" s="61" t="s">
        <v>1400</v>
      </c>
      <c r="P196" s="66" t="s">
        <v>1815</v>
      </c>
    </row>
    <row r="197" spans="1:16" s="33" customFormat="1" ht="28.5" x14ac:dyDescent="0.65">
      <c r="A197" s="60">
        <v>193</v>
      </c>
      <c r="B197" s="61" t="s">
        <v>60</v>
      </c>
      <c r="C197" s="61" t="s">
        <v>857</v>
      </c>
      <c r="D197" s="61" t="s">
        <v>64</v>
      </c>
      <c r="E197" s="61" t="s">
        <v>55</v>
      </c>
      <c r="F197" s="61" t="s">
        <v>1290</v>
      </c>
      <c r="G197" s="61" t="s">
        <v>832</v>
      </c>
      <c r="H197" s="61" t="s">
        <v>832</v>
      </c>
      <c r="I197" s="61" t="s">
        <v>63</v>
      </c>
      <c r="J197" s="61" t="s">
        <v>1398</v>
      </c>
      <c r="K197" s="61" t="s">
        <v>62</v>
      </c>
      <c r="L197" s="61" t="s">
        <v>1625</v>
      </c>
      <c r="M197" s="61" t="s">
        <v>1293</v>
      </c>
      <c r="N197" s="62">
        <v>45189</v>
      </c>
      <c r="O197" s="61" t="s">
        <v>1294</v>
      </c>
      <c r="P197" s="66" t="s">
        <v>1293</v>
      </c>
    </row>
    <row r="198" spans="1:16" s="33" customFormat="1" ht="28.5" x14ac:dyDescent="0.65">
      <c r="A198" s="60">
        <v>194</v>
      </c>
      <c r="B198" s="61" t="s">
        <v>60</v>
      </c>
      <c r="C198" s="61" t="s">
        <v>241</v>
      </c>
      <c r="D198" s="61" t="s">
        <v>64</v>
      </c>
      <c r="E198" s="61" t="s">
        <v>56</v>
      </c>
      <c r="F198" s="61" t="s">
        <v>1290</v>
      </c>
      <c r="G198" s="61" t="s">
        <v>234</v>
      </c>
      <c r="H198" s="61" t="s">
        <v>234</v>
      </c>
      <c r="I198" s="61" t="s">
        <v>63</v>
      </c>
      <c r="J198" s="61" t="s">
        <v>1535</v>
      </c>
      <c r="K198" s="61" t="s">
        <v>62</v>
      </c>
      <c r="L198" s="61" t="s">
        <v>1536</v>
      </c>
      <c r="M198" s="61" t="s">
        <v>1501</v>
      </c>
      <c r="N198" s="62">
        <v>45189</v>
      </c>
      <c r="O198" s="61" t="s">
        <v>1502</v>
      </c>
      <c r="P198" s="66" t="s">
        <v>1406</v>
      </c>
    </row>
    <row r="199" spans="1:16" s="33" customFormat="1" ht="28.5" x14ac:dyDescent="0.65">
      <c r="A199" s="60">
        <v>195</v>
      </c>
      <c r="B199" s="61" t="s">
        <v>281</v>
      </c>
      <c r="C199" s="61" t="s">
        <v>278</v>
      </c>
      <c r="D199" s="61" t="s">
        <v>64</v>
      </c>
      <c r="E199" s="61" t="s">
        <v>279</v>
      </c>
      <c r="F199" s="61" t="s">
        <v>1290</v>
      </c>
      <c r="G199" s="61" t="s">
        <v>234</v>
      </c>
      <c r="H199" s="61" t="s">
        <v>234</v>
      </c>
      <c r="I199" s="61" t="s">
        <v>63</v>
      </c>
      <c r="J199" s="61" t="s">
        <v>1398</v>
      </c>
      <c r="K199" s="61" t="s">
        <v>62</v>
      </c>
      <c r="L199" s="61" t="s">
        <v>1007</v>
      </c>
      <c r="M199" s="61" t="s">
        <v>1298</v>
      </c>
      <c r="N199" s="62">
        <v>45189</v>
      </c>
      <c r="O199" s="61" t="s">
        <v>1400</v>
      </c>
      <c r="P199" s="66" t="s">
        <v>280</v>
      </c>
    </row>
    <row r="200" spans="1:16" s="33" customFormat="1" ht="42.75" x14ac:dyDescent="0.65">
      <c r="A200" s="60">
        <v>198</v>
      </c>
      <c r="B200" s="61" t="s">
        <v>60</v>
      </c>
      <c r="C200" s="61" t="s">
        <v>1747</v>
      </c>
      <c r="D200" s="61" t="s">
        <v>64</v>
      </c>
      <c r="E200" s="61" t="s">
        <v>56</v>
      </c>
      <c r="F200" s="61" t="s">
        <v>1290</v>
      </c>
      <c r="G200" s="61" t="s">
        <v>1160</v>
      </c>
      <c r="H200" s="61" t="s">
        <v>1160</v>
      </c>
      <c r="I200" s="61" t="s">
        <v>63</v>
      </c>
      <c r="J200" s="61" t="s">
        <v>1632</v>
      </c>
      <c r="K200" s="61" t="s">
        <v>62</v>
      </c>
      <c r="L200" s="61" t="s">
        <v>1731</v>
      </c>
      <c r="M200" s="61" t="s">
        <v>1483</v>
      </c>
      <c r="N200" s="63">
        <v>45189</v>
      </c>
      <c r="O200" s="61" t="s">
        <v>1400</v>
      </c>
      <c r="P200" s="66" t="s">
        <v>1412</v>
      </c>
    </row>
    <row r="201" spans="1:16" ht="28.5" x14ac:dyDescent="0.65">
      <c r="A201" s="60">
        <v>199</v>
      </c>
      <c r="B201" s="61" t="s">
        <v>60</v>
      </c>
      <c r="C201" s="61" t="s">
        <v>890</v>
      </c>
      <c r="D201" s="61" t="s">
        <v>64</v>
      </c>
      <c r="E201" s="61" t="s">
        <v>56</v>
      </c>
      <c r="F201" s="61" t="s">
        <v>1290</v>
      </c>
      <c r="G201" s="61" t="s">
        <v>880</v>
      </c>
      <c r="H201" s="61" t="s">
        <v>880</v>
      </c>
      <c r="I201" s="61" t="s">
        <v>63</v>
      </c>
      <c r="J201" s="61" t="s">
        <v>1398</v>
      </c>
      <c r="K201" s="61" t="s">
        <v>62</v>
      </c>
      <c r="L201" s="61" t="s">
        <v>1560</v>
      </c>
      <c r="M201" s="61" t="s">
        <v>1298</v>
      </c>
      <c r="N201" s="62">
        <v>45189</v>
      </c>
      <c r="O201" s="61" t="s">
        <v>1294</v>
      </c>
      <c r="P201" s="66" t="s">
        <v>1630</v>
      </c>
    </row>
    <row r="202" spans="1:16" ht="42.75" x14ac:dyDescent="0.65">
      <c r="A202" s="60">
        <v>200</v>
      </c>
      <c r="B202" s="61" t="s">
        <v>60</v>
      </c>
      <c r="C202" s="61" t="s">
        <v>1613</v>
      </c>
      <c r="D202" s="61" t="s">
        <v>64</v>
      </c>
      <c r="E202" s="61" t="s">
        <v>56</v>
      </c>
      <c r="F202" s="61" t="s">
        <v>1290</v>
      </c>
      <c r="G202" s="61" t="s">
        <v>769</v>
      </c>
      <c r="H202" s="61" t="s">
        <v>769</v>
      </c>
      <c r="I202" s="61" t="s">
        <v>63</v>
      </c>
      <c r="J202" s="61" t="s">
        <v>1398</v>
      </c>
      <c r="K202" s="61" t="s">
        <v>62</v>
      </c>
      <c r="L202" s="61" t="s">
        <v>1292</v>
      </c>
      <c r="M202" s="61" t="s">
        <v>1298</v>
      </c>
      <c r="N202" s="62">
        <v>45189</v>
      </c>
      <c r="O202" s="61" t="s">
        <v>1294</v>
      </c>
      <c r="P202" s="66" t="s">
        <v>1614</v>
      </c>
    </row>
    <row r="203" spans="1:16" ht="28.5" x14ac:dyDescent="0.65">
      <c r="A203" s="60">
        <v>201</v>
      </c>
      <c r="B203" s="61" t="s">
        <v>60</v>
      </c>
      <c r="C203" s="61" t="s">
        <v>182</v>
      </c>
      <c r="D203" s="61" t="s">
        <v>64</v>
      </c>
      <c r="E203" s="61" t="s">
        <v>55</v>
      </c>
      <c r="F203" s="61" t="s">
        <v>1290</v>
      </c>
      <c r="G203" s="61" t="s">
        <v>179</v>
      </c>
      <c r="H203" s="61" t="s">
        <v>179</v>
      </c>
      <c r="I203" s="61" t="s">
        <v>63</v>
      </c>
      <c r="J203" s="61" t="s">
        <v>1503</v>
      </c>
      <c r="K203" s="61" t="s">
        <v>62</v>
      </c>
      <c r="L203" s="61" t="s">
        <v>1504</v>
      </c>
      <c r="M203" s="61" t="s">
        <v>1501</v>
      </c>
      <c r="N203" s="62">
        <v>45189</v>
      </c>
      <c r="O203" s="61" t="s">
        <v>1502</v>
      </c>
      <c r="P203" s="66" t="s">
        <v>1410</v>
      </c>
    </row>
    <row r="204" spans="1:16" ht="28.5" x14ac:dyDescent="0.65">
      <c r="A204" s="60">
        <v>202</v>
      </c>
      <c r="B204" s="61" t="s">
        <v>60</v>
      </c>
      <c r="C204" s="61" t="s">
        <v>180</v>
      </c>
      <c r="D204" s="61" t="s">
        <v>64</v>
      </c>
      <c r="E204" s="61" t="s">
        <v>55</v>
      </c>
      <c r="F204" s="61" t="s">
        <v>1290</v>
      </c>
      <c r="G204" s="61" t="s">
        <v>179</v>
      </c>
      <c r="H204" s="61" t="s">
        <v>179</v>
      </c>
      <c r="I204" s="61" t="s">
        <v>63</v>
      </c>
      <c r="J204" s="61" t="s">
        <v>1503</v>
      </c>
      <c r="K204" s="61" t="s">
        <v>62</v>
      </c>
      <c r="L204" s="61" t="s">
        <v>1504</v>
      </c>
      <c r="M204" s="61" t="s">
        <v>1501</v>
      </c>
      <c r="N204" s="62">
        <v>45189</v>
      </c>
      <c r="O204" s="61" t="s">
        <v>1502</v>
      </c>
      <c r="P204" s="66" t="s">
        <v>1410</v>
      </c>
    </row>
    <row r="205" spans="1:16" ht="28.5" x14ac:dyDescent="0.65">
      <c r="A205" s="60">
        <v>203</v>
      </c>
      <c r="B205" s="61" t="s">
        <v>60</v>
      </c>
      <c r="C205" s="61" t="s">
        <v>335</v>
      </c>
      <c r="D205" s="61" t="s">
        <v>64</v>
      </c>
      <c r="E205" s="61" t="s">
        <v>55</v>
      </c>
      <c r="F205" s="61" t="s">
        <v>1290</v>
      </c>
      <c r="G205" s="61" t="s">
        <v>334</v>
      </c>
      <c r="H205" s="61" t="s">
        <v>334</v>
      </c>
      <c r="I205" s="61" t="s">
        <v>63</v>
      </c>
      <c r="J205" s="61" t="s">
        <v>1535</v>
      </c>
      <c r="K205" s="61" t="s">
        <v>62</v>
      </c>
      <c r="L205" s="61" t="s">
        <v>1547</v>
      </c>
      <c r="M205" s="61" t="s">
        <v>1481</v>
      </c>
      <c r="N205" s="62">
        <v>45189</v>
      </c>
      <c r="O205" s="61" t="s">
        <v>1502</v>
      </c>
      <c r="P205" s="66" t="s">
        <v>1406</v>
      </c>
    </row>
    <row r="206" spans="1:16" ht="28.5" x14ac:dyDescent="0.65">
      <c r="A206" s="60">
        <v>204</v>
      </c>
      <c r="B206" s="61" t="s">
        <v>60</v>
      </c>
      <c r="C206" s="61" t="s">
        <v>337</v>
      </c>
      <c r="D206" s="61" t="s">
        <v>64</v>
      </c>
      <c r="E206" s="61" t="s">
        <v>56</v>
      </c>
      <c r="F206" s="61" t="s">
        <v>1290</v>
      </c>
      <c r="G206" s="61" t="s">
        <v>234</v>
      </c>
      <c r="H206" s="61" t="s">
        <v>234</v>
      </c>
      <c r="I206" s="61" t="s">
        <v>63</v>
      </c>
      <c r="J206" s="61" t="s">
        <v>1535</v>
      </c>
      <c r="K206" s="61" t="s">
        <v>62</v>
      </c>
      <c r="L206" s="61" t="s">
        <v>1547</v>
      </c>
      <c r="M206" s="61" t="s">
        <v>1481</v>
      </c>
      <c r="N206" s="62">
        <v>45189</v>
      </c>
      <c r="O206" s="61" t="s">
        <v>1502</v>
      </c>
      <c r="P206" s="66" t="s">
        <v>1406</v>
      </c>
    </row>
    <row r="207" spans="1:16" ht="28.5" x14ac:dyDescent="0.65">
      <c r="A207" s="60">
        <v>205</v>
      </c>
      <c r="B207" s="61" t="s">
        <v>76</v>
      </c>
      <c r="C207" s="61" t="s">
        <v>1170</v>
      </c>
      <c r="D207" s="61" t="s">
        <v>64</v>
      </c>
      <c r="E207" s="61" t="s">
        <v>55</v>
      </c>
      <c r="F207" s="61" t="s">
        <v>1290</v>
      </c>
      <c r="G207" s="61" t="s">
        <v>1160</v>
      </c>
      <c r="H207" s="61" t="s">
        <v>1160</v>
      </c>
      <c r="I207" s="61" t="s">
        <v>63</v>
      </c>
      <c r="J207" s="61" t="s">
        <v>1781</v>
      </c>
      <c r="K207" s="61" t="s">
        <v>62</v>
      </c>
      <c r="L207" s="61" t="s">
        <v>1782</v>
      </c>
      <c r="M207" s="61" t="s">
        <v>1501</v>
      </c>
      <c r="N207" s="62">
        <v>45189</v>
      </c>
      <c r="O207" s="61" t="s">
        <v>1400</v>
      </c>
      <c r="P207" s="66" t="s">
        <v>1797</v>
      </c>
    </row>
    <row r="208" spans="1:16" ht="42.75" x14ac:dyDescent="0.65">
      <c r="A208" s="60">
        <v>206</v>
      </c>
      <c r="B208" s="61" t="s">
        <v>60</v>
      </c>
      <c r="C208" s="61" t="s">
        <v>387</v>
      </c>
      <c r="D208" s="61" t="s">
        <v>64</v>
      </c>
      <c r="E208" s="61" t="s">
        <v>55</v>
      </c>
      <c r="F208" s="61" t="s">
        <v>1290</v>
      </c>
      <c r="G208" s="61" t="s">
        <v>234</v>
      </c>
      <c r="H208" s="61" t="s">
        <v>234</v>
      </c>
      <c r="I208" s="61" t="s">
        <v>63</v>
      </c>
      <c r="J208" s="61" t="s">
        <v>1398</v>
      </c>
      <c r="K208" s="61" t="s">
        <v>62</v>
      </c>
      <c r="L208" s="61" t="s">
        <v>1403</v>
      </c>
      <c r="M208" s="61" t="s">
        <v>1298</v>
      </c>
      <c r="N208" s="62">
        <v>45189</v>
      </c>
      <c r="O208" s="61" t="s">
        <v>1294</v>
      </c>
      <c r="P208" s="66" t="s">
        <v>1406</v>
      </c>
    </row>
    <row r="209" spans="1:16" ht="28.5" x14ac:dyDescent="0.65">
      <c r="A209" s="60">
        <v>207</v>
      </c>
      <c r="B209" s="61" t="s">
        <v>60</v>
      </c>
      <c r="C209" s="61" t="s">
        <v>338</v>
      </c>
      <c r="D209" s="61" t="s">
        <v>64</v>
      </c>
      <c r="E209" s="61" t="s">
        <v>55</v>
      </c>
      <c r="F209" s="61" t="s">
        <v>1290</v>
      </c>
      <c r="G209" s="61" t="s">
        <v>234</v>
      </c>
      <c r="H209" s="61" t="s">
        <v>234</v>
      </c>
      <c r="I209" s="61" t="s">
        <v>63</v>
      </c>
      <c r="J209" s="61" t="s">
        <v>1535</v>
      </c>
      <c r="K209" s="61" t="s">
        <v>62</v>
      </c>
      <c r="L209" s="61" t="s">
        <v>1547</v>
      </c>
      <c r="M209" s="61" t="s">
        <v>1481</v>
      </c>
      <c r="N209" s="62">
        <v>45189</v>
      </c>
      <c r="O209" s="61" t="s">
        <v>1502</v>
      </c>
      <c r="P209" s="66" t="s">
        <v>1406</v>
      </c>
    </row>
    <row r="210" spans="1:16" ht="28.5" x14ac:dyDescent="0.65">
      <c r="A210" s="60">
        <v>208</v>
      </c>
      <c r="B210" s="61" t="s">
        <v>60</v>
      </c>
      <c r="C210" s="61" t="s">
        <v>340</v>
      </c>
      <c r="D210" s="61" t="s">
        <v>64</v>
      </c>
      <c r="E210" s="61" t="s">
        <v>55</v>
      </c>
      <c r="F210" s="61" t="s">
        <v>1290</v>
      </c>
      <c r="G210" s="61" t="s">
        <v>234</v>
      </c>
      <c r="H210" s="61" t="s">
        <v>234</v>
      </c>
      <c r="I210" s="61" t="s">
        <v>63</v>
      </c>
      <c r="J210" s="61" t="s">
        <v>1535</v>
      </c>
      <c r="K210" s="61" t="s">
        <v>62</v>
      </c>
      <c r="L210" s="61" t="s">
        <v>1547</v>
      </c>
      <c r="M210" s="61" t="s">
        <v>1481</v>
      </c>
      <c r="N210" s="62">
        <v>45189</v>
      </c>
      <c r="O210" s="61" t="s">
        <v>1502</v>
      </c>
      <c r="P210" s="66" t="s">
        <v>1406</v>
      </c>
    </row>
    <row r="211" spans="1:16" ht="28.5" x14ac:dyDescent="0.65">
      <c r="A211" s="60">
        <v>209</v>
      </c>
      <c r="B211" s="61" t="s">
        <v>60</v>
      </c>
      <c r="C211" s="61" t="s">
        <v>341</v>
      </c>
      <c r="D211" s="61" t="s">
        <v>64</v>
      </c>
      <c r="E211" s="61" t="s">
        <v>55</v>
      </c>
      <c r="F211" s="61" t="s">
        <v>1290</v>
      </c>
      <c r="G211" s="61" t="s">
        <v>234</v>
      </c>
      <c r="H211" s="61" t="s">
        <v>234</v>
      </c>
      <c r="I211" s="61" t="s">
        <v>63</v>
      </c>
      <c r="J211" s="61" t="s">
        <v>1535</v>
      </c>
      <c r="K211" s="61" t="s">
        <v>62</v>
      </c>
      <c r="L211" s="61" t="s">
        <v>1547</v>
      </c>
      <c r="M211" s="61" t="s">
        <v>1481</v>
      </c>
      <c r="N211" s="62">
        <v>45189</v>
      </c>
      <c r="O211" s="61" t="s">
        <v>1502</v>
      </c>
      <c r="P211" s="66" t="s">
        <v>1406</v>
      </c>
    </row>
    <row r="212" spans="1:16" ht="42.75" x14ac:dyDescent="0.65">
      <c r="A212" s="60">
        <v>210</v>
      </c>
      <c r="B212" s="61" t="s">
        <v>60</v>
      </c>
      <c r="C212" s="61" t="s">
        <v>1745</v>
      </c>
      <c r="D212" s="61" t="s">
        <v>64</v>
      </c>
      <c r="E212" s="61" t="s">
        <v>56</v>
      </c>
      <c r="F212" s="61" t="s">
        <v>1290</v>
      </c>
      <c r="G212" s="61" t="s">
        <v>1744</v>
      </c>
      <c r="H212" s="61" t="s">
        <v>1744</v>
      </c>
      <c r="I212" s="61" t="s">
        <v>63</v>
      </c>
      <c r="J212" s="61" t="s">
        <v>1632</v>
      </c>
      <c r="K212" s="61" t="s">
        <v>62</v>
      </c>
      <c r="L212" s="61" t="s">
        <v>1731</v>
      </c>
      <c r="M212" s="61" t="s">
        <v>1483</v>
      </c>
      <c r="N212" s="63">
        <v>45189</v>
      </c>
      <c r="O212" s="61" t="s">
        <v>1400</v>
      </c>
      <c r="P212" s="66" t="s">
        <v>1412</v>
      </c>
    </row>
    <row r="213" spans="1:16" ht="42.75" x14ac:dyDescent="0.65">
      <c r="A213" s="60">
        <v>211</v>
      </c>
      <c r="B213" s="61" t="s">
        <v>60</v>
      </c>
      <c r="C213" s="61" t="s">
        <v>1583</v>
      </c>
      <c r="D213" s="61" t="s">
        <v>64</v>
      </c>
      <c r="E213" s="61" t="s">
        <v>56</v>
      </c>
      <c r="F213" s="61" t="s">
        <v>1290</v>
      </c>
      <c r="G213" s="61" t="s">
        <v>571</v>
      </c>
      <c r="H213" s="61" t="s">
        <v>571</v>
      </c>
      <c r="I213" s="61" t="s">
        <v>63</v>
      </c>
      <c r="J213" s="61" t="s">
        <v>1398</v>
      </c>
      <c r="K213" s="61" t="s">
        <v>62</v>
      </c>
      <c r="L213" s="61" t="s">
        <v>1292</v>
      </c>
      <c r="M213" s="61" t="s">
        <v>1293</v>
      </c>
      <c r="N213" s="62">
        <v>45189</v>
      </c>
      <c r="O213" s="61" t="s">
        <v>1294</v>
      </c>
      <c r="P213" s="66" t="s">
        <v>1293</v>
      </c>
    </row>
    <row r="214" spans="1:16" ht="42.75" x14ac:dyDescent="0.65">
      <c r="A214" s="60">
        <v>212</v>
      </c>
      <c r="B214" s="61" t="s">
        <v>76</v>
      </c>
      <c r="C214" s="61" t="s">
        <v>587</v>
      </c>
      <c r="D214" s="61" t="s">
        <v>64</v>
      </c>
      <c r="E214" s="61" t="s">
        <v>55</v>
      </c>
      <c r="F214" s="61" t="s">
        <v>1290</v>
      </c>
      <c r="G214" s="61" t="s">
        <v>571</v>
      </c>
      <c r="H214" s="61" t="s">
        <v>571</v>
      </c>
      <c r="I214" s="61" t="s">
        <v>63</v>
      </c>
      <c r="J214" s="61" t="s">
        <v>1632</v>
      </c>
      <c r="K214" s="61" t="s">
        <v>62</v>
      </c>
      <c r="L214" s="61" t="s">
        <v>1731</v>
      </c>
      <c r="M214" s="61" t="s">
        <v>1483</v>
      </c>
      <c r="N214" s="63">
        <v>45189</v>
      </c>
      <c r="O214" s="61" t="s">
        <v>1400</v>
      </c>
      <c r="P214" s="66" t="s">
        <v>1483</v>
      </c>
    </row>
    <row r="215" spans="1:16" ht="42.75" x14ac:dyDescent="0.65">
      <c r="A215" s="60">
        <v>213</v>
      </c>
      <c r="B215" s="61" t="s">
        <v>76</v>
      </c>
      <c r="C215" s="61" t="s">
        <v>589</v>
      </c>
      <c r="D215" s="61" t="s">
        <v>64</v>
      </c>
      <c r="E215" s="61" t="s">
        <v>55</v>
      </c>
      <c r="F215" s="61" t="s">
        <v>1290</v>
      </c>
      <c r="G215" s="61" t="s">
        <v>571</v>
      </c>
      <c r="H215" s="61" t="s">
        <v>571</v>
      </c>
      <c r="I215" s="61" t="s">
        <v>63</v>
      </c>
      <c r="J215" s="61" t="s">
        <v>1632</v>
      </c>
      <c r="K215" s="61" t="s">
        <v>62</v>
      </c>
      <c r="L215" s="61" t="s">
        <v>1731</v>
      </c>
      <c r="M215" s="61" t="s">
        <v>1483</v>
      </c>
      <c r="N215" s="63">
        <v>45189</v>
      </c>
      <c r="O215" s="61" t="s">
        <v>1400</v>
      </c>
      <c r="P215" s="66" t="s">
        <v>1483</v>
      </c>
    </row>
    <row r="216" spans="1:16" ht="28.5" x14ac:dyDescent="0.65">
      <c r="A216" s="60">
        <v>214</v>
      </c>
      <c r="B216" s="61" t="s">
        <v>60</v>
      </c>
      <c r="C216" s="61" t="s">
        <v>71</v>
      </c>
      <c r="D216" s="61" t="s">
        <v>64</v>
      </c>
      <c r="E216" s="61" t="s">
        <v>55</v>
      </c>
      <c r="F216" s="61" t="s">
        <v>1290</v>
      </c>
      <c r="G216" s="61" t="s">
        <v>51</v>
      </c>
      <c r="H216" s="61" t="s">
        <v>51</v>
      </c>
      <c r="I216" s="61" t="s">
        <v>63</v>
      </c>
      <c r="J216" s="61" t="s">
        <v>1398</v>
      </c>
      <c r="K216" s="61" t="s">
        <v>62</v>
      </c>
      <c r="L216" s="61" t="s">
        <v>1007</v>
      </c>
      <c r="M216" s="61" t="s">
        <v>1298</v>
      </c>
      <c r="N216" s="62">
        <v>45189</v>
      </c>
      <c r="O216" s="61" t="s">
        <v>1400</v>
      </c>
      <c r="P216" s="66" t="s">
        <v>72</v>
      </c>
    </row>
    <row r="217" spans="1:16" ht="28.5" x14ac:dyDescent="0.65">
      <c r="A217" s="60">
        <v>215</v>
      </c>
      <c r="B217" s="61" t="s">
        <v>60</v>
      </c>
      <c r="C217" s="61" t="s">
        <v>1538</v>
      </c>
      <c r="D217" s="61" t="s">
        <v>64</v>
      </c>
      <c r="E217" s="61" t="s">
        <v>56</v>
      </c>
      <c r="F217" s="61" t="s">
        <v>1290</v>
      </c>
      <c r="G217" s="61" t="s">
        <v>234</v>
      </c>
      <c r="H217" s="61" t="s">
        <v>234</v>
      </c>
      <c r="I217" s="61" t="s">
        <v>63</v>
      </c>
      <c r="J217" s="61" t="s">
        <v>1535</v>
      </c>
      <c r="K217" s="61" t="s">
        <v>62</v>
      </c>
      <c r="L217" s="61" t="s">
        <v>1536</v>
      </c>
      <c r="M217" s="61" t="s">
        <v>1501</v>
      </c>
      <c r="N217" s="62">
        <v>45189</v>
      </c>
      <c r="O217" s="61" t="s">
        <v>1502</v>
      </c>
      <c r="P217" s="66" t="s">
        <v>1406</v>
      </c>
    </row>
    <row r="218" spans="1:16" ht="28.5" x14ac:dyDescent="0.65">
      <c r="A218" s="60">
        <v>216</v>
      </c>
      <c r="B218" s="61" t="s">
        <v>146</v>
      </c>
      <c r="C218" s="61" t="s">
        <v>1812</v>
      </c>
      <c r="D218" s="61" t="s">
        <v>64</v>
      </c>
      <c r="E218" s="61" t="s">
        <v>56</v>
      </c>
      <c r="F218" s="61" t="s">
        <v>1290</v>
      </c>
      <c r="G218" s="61" t="s">
        <v>1160</v>
      </c>
      <c r="H218" s="61" t="s">
        <v>1160</v>
      </c>
      <c r="I218" s="61" t="s">
        <v>63</v>
      </c>
      <c r="J218" s="61" t="s">
        <v>1535</v>
      </c>
      <c r="K218" s="61" t="s">
        <v>62</v>
      </c>
      <c r="L218" s="61" t="s">
        <v>1547</v>
      </c>
      <c r="M218" s="61" t="s">
        <v>1501</v>
      </c>
      <c r="N218" s="62">
        <v>45189</v>
      </c>
      <c r="O218" s="61" t="s">
        <v>1400</v>
      </c>
      <c r="P218" s="66" t="s">
        <v>1410</v>
      </c>
    </row>
    <row r="219" spans="1:16" ht="28.5" x14ac:dyDescent="0.65">
      <c r="A219" s="60">
        <v>217</v>
      </c>
      <c r="B219" s="61" t="s">
        <v>60</v>
      </c>
      <c r="C219" s="61" t="s">
        <v>439</v>
      </c>
      <c r="D219" s="61" t="s">
        <v>64</v>
      </c>
      <c r="E219" s="61" t="s">
        <v>56</v>
      </c>
      <c r="F219" s="61" t="s">
        <v>1290</v>
      </c>
      <c r="G219" s="61" t="s">
        <v>234</v>
      </c>
      <c r="H219" s="61" t="s">
        <v>234</v>
      </c>
      <c r="I219" s="61" t="s">
        <v>63</v>
      </c>
      <c r="J219" s="61" t="s">
        <v>1398</v>
      </c>
      <c r="K219" s="61" t="s">
        <v>62</v>
      </c>
      <c r="L219" s="61" t="s">
        <v>1399</v>
      </c>
      <c r="M219" s="61" t="s">
        <v>1298</v>
      </c>
      <c r="N219" s="62">
        <v>45189</v>
      </c>
      <c r="O219" s="61" t="s">
        <v>1294</v>
      </c>
      <c r="P219" s="66" t="s">
        <v>1554</v>
      </c>
    </row>
    <row r="220" spans="1:16" ht="42.75" x14ac:dyDescent="0.65">
      <c r="A220" s="60">
        <v>218</v>
      </c>
      <c r="B220" s="61" t="s">
        <v>60</v>
      </c>
      <c r="C220" s="61" t="s">
        <v>1746</v>
      </c>
      <c r="D220" s="61" t="s">
        <v>64</v>
      </c>
      <c r="E220" s="61" t="s">
        <v>56</v>
      </c>
      <c r="F220" s="61" t="s">
        <v>1290</v>
      </c>
      <c r="G220" s="61" t="s">
        <v>1160</v>
      </c>
      <c r="H220" s="61" t="s">
        <v>1160</v>
      </c>
      <c r="I220" s="61" t="s">
        <v>63</v>
      </c>
      <c r="J220" s="61" t="s">
        <v>1632</v>
      </c>
      <c r="K220" s="61" t="s">
        <v>62</v>
      </c>
      <c r="L220" s="61" t="s">
        <v>1731</v>
      </c>
      <c r="M220" s="61" t="s">
        <v>1483</v>
      </c>
      <c r="N220" s="63">
        <v>45189</v>
      </c>
      <c r="O220" s="61" t="s">
        <v>1400</v>
      </c>
      <c r="P220" s="66" t="s">
        <v>1483</v>
      </c>
    </row>
    <row r="221" spans="1:16" ht="42.75" x14ac:dyDescent="0.65">
      <c r="A221" s="60">
        <v>219</v>
      </c>
      <c r="B221" s="61" t="s">
        <v>60</v>
      </c>
      <c r="C221" s="61" t="s">
        <v>1737</v>
      </c>
      <c r="D221" s="61" t="s">
        <v>64</v>
      </c>
      <c r="E221" s="61" t="s">
        <v>56</v>
      </c>
      <c r="F221" s="61" t="s">
        <v>1290</v>
      </c>
      <c r="G221" s="61" t="s">
        <v>1160</v>
      </c>
      <c r="H221" s="61" t="s">
        <v>1160</v>
      </c>
      <c r="I221" s="61" t="s">
        <v>63</v>
      </c>
      <c r="J221" s="61" t="s">
        <v>1632</v>
      </c>
      <c r="K221" s="61" t="s">
        <v>62</v>
      </c>
      <c r="L221" s="61" t="s">
        <v>1731</v>
      </c>
      <c r="M221" s="61" t="s">
        <v>1483</v>
      </c>
      <c r="N221" s="63">
        <v>45189</v>
      </c>
      <c r="O221" s="61" t="s">
        <v>1400</v>
      </c>
      <c r="P221" s="66" t="s">
        <v>1483</v>
      </c>
    </row>
    <row r="222" spans="1:16" ht="142.5" x14ac:dyDescent="0.65">
      <c r="A222" s="60">
        <v>220</v>
      </c>
      <c r="B222" s="61" t="s">
        <v>60</v>
      </c>
      <c r="C222" s="61" t="s">
        <v>1491</v>
      </c>
      <c r="D222" s="61" t="s">
        <v>64</v>
      </c>
      <c r="E222" s="61" t="s">
        <v>56</v>
      </c>
      <c r="F222" s="61" t="s">
        <v>1290</v>
      </c>
      <c r="G222" s="61" t="s">
        <v>81</v>
      </c>
      <c r="H222" s="61" t="s">
        <v>81</v>
      </c>
      <c r="I222" s="61" t="s">
        <v>63</v>
      </c>
      <c r="J222" s="61" t="s">
        <v>1492</v>
      </c>
      <c r="K222" s="61" t="s">
        <v>62</v>
      </c>
      <c r="L222" s="61" t="s">
        <v>1493</v>
      </c>
      <c r="M222" s="61" t="s">
        <v>1298</v>
      </c>
      <c r="N222" s="62">
        <v>45189</v>
      </c>
      <c r="O222" s="61" t="s">
        <v>1494</v>
      </c>
      <c r="P222" s="66" t="s">
        <v>1495</v>
      </c>
    </row>
    <row r="223" spans="1:16" ht="42.75" x14ac:dyDescent="0.65">
      <c r="A223" s="60">
        <v>221</v>
      </c>
      <c r="B223" s="61" t="s">
        <v>60</v>
      </c>
      <c r="C223" s="61" t="s">
        <v>1599</v>
      </c>
      <c r="D223" s="61" t="s">
        <v>64</v>
      </c>
      <c r="E223" s="61" t="s">
        <v>56</v>
      </c>
      <c r="F223" s="61" t="s">
        <v>1290</v>
      </c>
      <c r="G223" s="61" t="s">
        <v>1592</v>
      </c>
      <c r="H223" s="61" t="s">
        <v>1592</v>
      </c>
      <c r="I223" s="61" t="s">
        <v>63</v>
      </c>
      <c r="J223" s="61" t="s">
        <v>1398</v>
      </c>
      <c r="K223" s="61" t="s">
        <v>1596</v>
      </c>
      <c r="L223" s="61" t="s">
        <v>1292</v>
      </c>
      <c r="M223" s="61" t="s">
        <v>1293</v>
      </c>
      <c r="N223" s="62">
        <v>45189</v>
      </c>
      <c r="O223" s="61" t="s">
        <v>1294</v>
      </c>
      <c r="P223" s="66" t="s">
        <v>1293</v>
      </c>
    </row>
    <row r="224" spans="1:16" ht="42.75" x14ac:dyDescent="0.65">
      <c r="A224" s="60">
        <v>222</v>
      </c>
      <c r="B224" s="61" t="s">
        <v>60</v>
      </c>
      <c r="C224" s="61" t="s">
        <v>1595</v>
      </c>
      <c r="D224" s="61" t="s">
        <v>64</v>
      </c>
      <c r="E224" s="61" t="s">
        <v>56</v>
      </c>
      <c r="F224" s="61" t="s">
        <v>1290</v>
      </c>
      <c r="G224" s="61" t="s">
        <v>1592</v>
      </c>
      <c r="H224" s="61" t="s">
        <v>1592</v>
      </c>
      <c r="I224" s="61" t="s">
        <v>63</v>
      </c>
      <c r="J224" s="61" t="s">
        <v>1398</v>
      </c>
      <c r="K224" s="61" t="s">
        <v>1596</v>
      </c>
      <c r="L224" s="61" t="s">
        <v>1597</v>
      </c>
      <c r="M224" s="61" t="s">
        <v>1298</v>
      </c>
      <c r="N224" s="62">
        <v>45189</v>
      </c>
      <c r="O224" s="61" t="s">
        <v>1294</v>
      </c>
      <c r="P224" s="66" t="s">
        <v>1598</v>
      </c>
    </row>
    <row r="225" spans="1:16" ht="42.75" x14ac:dyDescent="0.65">
      <c r="A225" s="60">
        <v>223</v>
      </c>
      <c r="B225" s="61" t="s">
        <v>60</v>
      </c>
      <c r="C225" s="61" t="s">
        <v>861</v>
      </c>
      <c r="D225" s="61" t="s">
        <v>64</v>
      </c>
      <c r="E225" s="61" t="s">
        <v>55</v>
      </c>
      <c r="F225" s="61" t="s">
        <v>1290</v>
      </c>
      <c r="G225" s="61" t="s">
        <v>832</v>
      </c>
      <c r="H225" s="61" t="s">
        <v>832</v>
      </c>
      <c r="I225" s="61" t="s">
        <v>63</v>
      </c>
      <c r="J225" s="61" t="s">
        <v>1398</v>
      </c>
      <c r="K225" s="61" t="s">
        <v>62</v>
      </c>
      <c r="L225" s="61" t="s">
        <v>1627</v>
      </c>
      <c r="M225" s="61" t="s">
        <v>1293</v>
      </c>
      <c r="N225" s="62">
        <v>45189</v>
      </c>
      <c r="O225" s="61" t="s">
        <v>1294</v>
      </c>
      <c r="P225" s="66" t="s">
        <v>1293</v>
      </c>
    </row>
    <row r="226" spans="1:16" ht="42.75" x14ac:dyDescent="0.65">
      <c r="A226" s="60">
        <v>224</v>
      </c>
      <c r="B226" s="61" t="s">
        <v>76</v>
      </c>
      <c r="C226" s="61" t="s">
        <v>1776</v>
      </c>
      <c r="D226" s="61" t="s">
        <v>64</v>
      </c>
      <c r="E226" s="61" t="s">
        <v>56</v>
      </c>
      <c r="F226" s="61" t="s">
        <v>1290</v>
      </c>
      <c r="G226" s="61" t="s">
        <v>1592</v>
      </c>
      <c r="H226" s="61" t="s">
        <v>1592</v>
      </c>
      <c r="I226" s="61" t="s">
        <v>63</v>
      </c>
      <c r="J226" s="61" t="s">
        <v>1632</v>
      </c>
      <c r="K226" s="61" t="s">
        <v>62</v>
      </c>
      <c r="L226" s="61" t="s">
        <v>1731</v>
      </c>
      <c r="M226" s="61" t="s">
        <v>1483</v>
      </c>
      <c r="N226" s="63">
        <v>45189</v>
      </c>
      <c r="O226" s="61" t="s">
        <v>1400</v>
      </c>
      <c r="P226" s="66" t="s">
        <v>1483</v>
      </c>
    </row>
    <row r="227" spans="1:16" ht="28.5" x14ac:dyDescent="0.65">
      <c r="A227" s="60">
        <v>225</v>
      </c>
      <c r="B227" s="61" t="s">
        <v>76</v>
      </c>
      <c r="C227" s="61" t="s">
        <v>837</v>
      </c>
      <c r="D227" s="61" t="s">
        <v>64</v>
      </c>
      <c r="E227" s="61" t="s">
        <v>55</v>
      </c>
      <c r="F227" s="61" t="s">
        <v>1290</v>
      </c>
      <c r="G227" s="61" t="s">
        <v>832</v>
      </c>
      <c r="H227" s="61" t="s">
        <v>832</v>
      </c>
      <c r="I227" s="61" t="s">
        <v>63</v>
      </c>
      <c r="J227" s="61" t="s">
        <v>1535</v>
      </c>
      <c r="K227" s="61" t="s">
        <v>62</v>
      </c>
      <c r="L227" s="61" t="s">
        <v>1547</v>
      </c>
      <c r="M227" s="61" t="s">
        <v>1501</v>
      </c>
      <c r="N227" s="62">
        <v>45189</v>
      </c>
      <c r="O227" s="61" t="s">
        <v>1400</v>
      </c>
      <c r="P227" s="66" t="s">
        <v>1483</v>
      </c>
    </row>
    <row r="228" spans="1:16" ht="28.5" x14ac:dyDescent="0.65">
      <c r="A228" s="60">
        <v>226</v>
      </c>
      <c r="B228" s="61" t="s">
        <v>76</v>
      </c>
      <c r="C228" s="61" t="s">
        <v>1802</v>
      </c>
      <c r="D228" s="61" t="s">
        <v>64</v>
      </c>
      <c r="E228" s="61" t="s">
        <v>56</v>
      </c>
      <c r="F228" s="61" t="s">
        <v>1290</v>
      </c>
      <c r="G228" s="61" t="s">
        <v>1075</v>
      </c>
      <c r="H228" s="61" t="s">
        <v>1075</v>
      </c>
      <c r="I228" s="61" t="s">
        <v>63</v>
      </c>
      <c r="J228" s="61" t="s">
        <v>1535</v>
      </c>
      <c r="K228" s="61" t="s">
        <v>62</v>
      </c>
      <c r="L228" s="61" t="s">
        <v>1547</v>
      </c>
      <c r="M228" s="61" t="s">
        <v>1501</v>
      </c>
      <c r="N228" s="62">
        <v>45189</v>
      </c>
      <c r="O228" s="61" t="s">
        <v>1400</v>
      </c>
      <c r="P228" s="66" t="s">
        <v>1797</v>
      </c>
    </row>
    <row r="229" spans="1:16" ht="28.5" x14ac:dyDescent="0.65">
      <c r="A229" s="60">
        <v>227</v>
      </c>
      <c r="B229" s="61" t="s">
        <v>60</v>
      </c>
      <c r="C229" s="61" t="s">
        <v>863</v>
      </c>
      <c r="D229" s="61" t="s">
        <v>64</v>
      </c>
      <c r="E229" s="61" t="s">
        <v>55</v>
      </c>
      <c r="F229" s="61" t="s">
        <v>1290</v>
      </c>
      <c r="G229" s="61" t="s">
        <v>832</v>
      </c>
      <c r="H229" s="61" t="s">
        <v>832</v>
      </c>
      <c r="I229" s="61" t="s">
        <v>63</v>
      </c>
      <c r="J229" s="61" t="s">
        <v>1398</v>
      </c>
      <c r="K229" s="61" t="s">
        <v>62</v>
      </c>
      <c r="L229" s="61" t="s">
        <v>1625</v>
      </c>
      <c r="M229" s="61" t="s">
        <v>1293</v>
      </c>
      <c r="N229" s="62">
        <v>45189</v>
      </c>
      <c r="O229" s="61" t="s">
        <v>1294</v>
      </c>
      <c r="P229" s="66" t="s">
        <v>1293</v>
      </c>
    </row>
    <row r="230" spans="1:16" ht="28.5" x14ac:dyDescent="0.65">
      <c r="A230" s="60">
        <v>228</v>
      </c>
      <c r="B230" s="61" t="s">
        <v>60</v>
      </c>
      <c r="C230" s="61" t="s">
        <v>1589</v>
      </c>
      <c r="D230" s="61" t="s">
        <v>64</v>
      </c>
      <c r="E230" s="61" t="s">
        <v>55</v>
      </c>
      <c r="F230" s="61" t="s">
        <v>1290</v>
      </c>
      <c r="G230" s="61" t="s">
        <v>571</v>
      </c>
      <c r="H230" s="61" t="s">
        <v>571</v>
      </c>
      <c r="I230" s="61" t="s">
        <v>63</v>
      </c>
      <c r="J230" s="61" t="s">
        <v>1398</v>
      </c>
      <c r="K230" s="61" t="s">
        <v>62</v>
      </c>
      <c r="L230" s="61" t="s">
        <v>1488</v>
      </c>
      <c r="M230" s="61" t="s">
        <v>1298</v>
      </c>
      <c r="N230" s="62">
        <v>45189</v>
      </c>
      <c r="O230" s="61" t="s">
        <v>1294</v>
      </c>
      <c r="P230" s="66" t="s">
        <v>1410</v>
      </c>
    </row>
    <row r="231" spans="1:16" ht="28.5" x14ac:dyDescent="0.65">
      <c r="A231" s="60">
        <v>229</v>
      </c>
      <c r="B231" s="61" t="s">
        <v>60</v>
      </c>
      <c r="C231" s="61" t="s">
        <v>672</v>
      </c>
      <c r="D231" s="61" t="s">
        <v>64</v>
      </c>
      <c r="E231" s="61" t="s">
        <v>56</v>
      </c>
      <c r="F231" s="61" t="s">
        <v>1290</v>
      </c>
      <c r="G231" s="61" t="s">
        <v>571</v>
      </c>
      <c r="H231" s="61" t="s">
        <v>571</v>
      </c>
      <c r="I231" s="61" t="s">
        <v>63</v>
      </c>
      <c r="J231" s="61" t="s">
        <v>1398</v>
      </c>
      <c r="K231" s="61" t="s">
        <v>62</v>
      </c>
      <c r="L231" s="61" t="s">
        <v>1488</v>
      </c>
      <c r="M231" s="61" t="s">
        <v>1298</v>
      </c>
      <c r="N231" s="62">
        <v>45189</v>
      </c>
      <c r="O231" s="61" t="s">
        <v>1294</v>
      </c>
      <c r="P231" s="66" t="s">
        <v>1410</v>
      </c>
    </row>
    <row r="232" spans="1:16" ht="28.5" x14ac:dyDescent="0.65">
      <c r="A232" s="60">
        <v>230</v>
      </c>
      <c r="B232" s="61" t="s">
        <v>76</v>
      </c>
      <c r="C232" s="61" t="s">
        <v>1087</v>
      </c>
      <c r="D232" s="61" t="s">
        <v>64</v>
      </c>
      <c r="E232" s="61" t="s">
        <v>56</v>
      </c>
      <c r="F232" s="61" t="s">
        <v>1290</v>
      </c>
      <c r="G232" s="61" t="s">
        <v>1075</v>
      </c>
      <c r="H232" s="61" t="s">
        <v>1075</v>
      </c>
      <c r="I232" s="61" t="s">
        <v>63</v>
      </c>
      <c r="J232" s="61" t="s">
        <v>1535</v>
      </c>
      <c r="K232" s="61" t="s">
        <v>62</v>
      </c>
      <c r="L232" s="61" t="s">
        <v>1547</v>
      </c>
      <c r="M232" s="61" t="s">
        <v>1501</v>
      </c>
      <c r="N232" s="62">
        <v>45189</v>
      </c>
      <c r="O232" s="61" t="s">
        <v>1400</v>
      </c>
      <c r="P232" s="66" t="s">
        <v>1795</v>
      </c>
    </row>
    <row r="233" spans="1:16" ht="42.75" x14ac:dyDescent="0.65">
      <c r="A233" s="60">
        <v>231</v>
      </c>
      <c r="B233" s="61" t="s">
        <v>76</v>
      </c>
      <c r="C233" s="61" t="s">
        <v>1756</v>
      </c>
      <c r="D233" s="61" t="s">
        <v>64</v>
      </c>
      <c r="E233" s="61" t="s">
        <v>55</v>
      </c>
      <c r="F233" s="61" t="s">
        <v>1290</v>
      </c>
      <c r="G233" s="61" t="s">
        <v>1516</v>
      </c>
      <c r="H233" s="61" t="s">
        <v>1516</v>
      </c>
      <c r="I233" s="61" t="s">
        <v>63</v>
      </c>
      <c r="J233" s="61" t="s">
        <v>1632</v>
      </c>
      <c r="K233" s="61" t="s">
        <v>62</v>
      </c>
      <c r="L233" s="61" t="s">
        <v>1731</v>
      </c>
      <c r="M233" s="61" t="s">
        <v>1483</v>
      </c>
      <c r="N233" s="63">
        <v>45189</v>
      </c>
      <c r="O233" s="61" t="s">
        <v>1400</v>
      </c>
      <c r="P233" s="66" t="s">
        <v>1483</v>
      </c>
    </row>
    <row r="234" spans="1:16" ht="28.5" x14ac:dyDescent="0.65">
      <c r="A234" s="60">
        <v>232</v>
      </c>
      <c r="B234" s="61" t="s">
        <v>76</v>
      </c>
      <c r="C234" s="61" t="s">
        <v>1191</v>
      </c>
      <c r="D234" s="61" t="s">
        <v>64</v>
      </c>
      <c r="E234" s="61" t="s">
        <v>55</v>
      </c>
      <c r="F234" s="61" t="s">
        <v>1290</v>
      </c>
      <c r="G234" s="61" t="s">
        <v>1160</v>
      </c>
      <c r="H234" s="61" t="s">
        <v>1160</v>
      </c>
      <c r="I234" s="61" t="s">
        <v>63</v>
      </c>
      <c r="J234" s="61" t="s">
        <v>1535</v>
      </c>
      <c r="K234" s="61" t="s">
        <v>62</v>
      </c>
      <c r="L234" s="61" t="s">
        <v>1547</v>
      </c>
      <c r="M234" s="61" t="s">
        <v>1501</v>
      </c>
      <c r="N234" s="62">
        <v>45189</v>
      </c>
      <c r="O234" s="61" t="s">
        <v>1400</v>
      </c>
      <c r="P234" s="66" t="s">
        <v>1798</v>
      </c>
    </row>
    <row r="235" spans="1:16" ht="28.5" x14ac:dyDescent="0.65">
      <c r="A235" s="60">
        <v>233</v>
      </c>
      <c r="B235" s="64" t="s">
        <v>281</v>
      </c>
      <c r="C235" s="61" t="s">
        <v>1836</v>
      </c>
      <c r="D235" s="61" t="s">
        <v>64</v>
      </c>
      <c r="E235" s="61" t="s">
        <v>136</v>
      </c>
      <c r="F235" s="61" t="s">
        <v>1290</v>
      </c>
      <c r="G235" s="61" t="s">
        <v>201</v>
      </c>
      <c r="H235" s="61" t="s">
        <v>201</v>
      </c>
      <c r="I235" s="61" t="s">
        <v>63</v>
      </c>
      <c r="J235" s="61" t="s">
        <v>1535</v>
      </c>
      <c r="K235" s="61" t="s">
        <v>62</v>
      </c>
      <c r="L235" s="61" t="s">
        <v>1547</v>
      </c>
      <c r="M235" s="61" t="s">
        <v>1501</v>
      </c>
      <c r="N235" s="62">
        <v>45189</v>
      </c>
      <c r="O235" s="61" t="s">
        <v>1400</v>
      </c>
      <c r="P235" s="66" t="s">
        <v>1410</v>
      </c>
    </row>
    <row r="236" spans="1:16" ht="28.5" x14ac:dyDescent="0.65">
      <c r="A236" s="60">
        <v>234</v>
      </c>
      <c r="B236" s="61" t="s">
        <v>62</v>
      </c>
      <c r="C236" s="61" t="s">
        <v>1841</v>
      </c>
      <c r="D236" s="61" t="s">
        <v>64</v>
      </c>
      <c r="E236" s="61" t="s">
        <v>136</v>
      </c>
      <c r="F236" s="61" t="s">
        <v>1290</v>
      </c>
      <c r="G236" s="61" t="s">
        <v>201</v>
      </c>
      <c r="H236" s="61" t="s">
        <v>201</v>
      </c>
      <c r="I236" s="61" t="s">
        <v>63</v>
      </c>
      <c r="J236" s="61" t="s">
        <v>1535</v>
      </c>
      <c r="K236" s="61" t="s">
        <v>62</v>
      </c>
      <c r="L236" s="61" t="s">
        <v>1547</v>
      </c>
      <c r="M236" s="61" t="s">
        <v>1501</v>
      </c>
      <c r="N236" s="62">
        <v>45189</v>
      </c>
      <c r="O236" s="61" t="s">
        <v>1400</v>
      </c>
      <c r="P236" s="66" t="s">
        <v>1410</v>
      </c>
    </row>
    <row r="237" spans="1:16" ht="42.75" x14ac:dyDescent="0.65">
      <c r="A237" s="60">
        <v>235</v>
      </c>
      <c r="B237" s="61" t="s">
        <v>60</v>
      </c>
      <c r="C237" s="61" t="s">
        <v>342</v>
      </c>
      <c r="D237" s="61" t="s">
        <v>64</v>
      </c>
      <c r="E237" s="61" t="s">
        <v>55</v>
      </c>
      <c r="F237" s="61" t="s">
        <v>1290</v>
      </c>
      <c r="G237" s="61" t="s">
        <v>234</v>
      </c>
      <c r="H237" s="61" t="s">
        <v>234</v>
      </c>
      <c r="I237" s="61" t="s">
        <v>63</v>
      </c>
      <c r="J237" s="61" t="s">
        <v>1535</v>
      </c>
      <c r="K237" s="61" t="s">
        <v>62</v>
      </c>
      <c r="L237" s="61" t="s">
        <v>1551</v>
      </c>
      <c r="M237" s="61" t="s">
        <v>1481</v>
      </c>
      <c r="N237" s="62">
        <v>45189</v>
      </c>
      <c r="O237" s="61" t="s">
        <v>1502</v>
      </c>
      <c r="P237" s="66" t="s">
        <v>1406</v>
      </c>
    </row>
    <row r="238" spans="1:16" ht="71.25" x14ac:dyDescent="0.65">
      <c r="A238" s="60">
        <v>236</v>
      </c>
      <c r="B238" s="61" t="s">
        <v>60</v>
      </c>
      <c r="C238" s="61" t="s">
        <v>1720</v>
      </c>
      <c r="D238" s="61" t="s">
        <v>64</v>
      </c>
      <c r="E238" s="61" t="s">
        <v>56</v>
      </c>
      <c r="F238" s="61" t="s">
        <v>1290</v>
      </c>
      <c r="G238" s="61" t="s">
        <v>1022</v>
      </c>
      <c r="H238" s="61" t="s">
        <v>1022</v>
      </c>
      <c r="I238" s="61" t="s">
        <v>148</v>
      </c>
      <c r="J238" s="61" t="s">
        <v>1676</v>
      </c>
      <c r="K238" s="61" t="s">
        <v>1721</v>
      </c>
      <c r="L238" s="61" t="s">
        <v>1695</v>
      </c>
      <c r="M238" s="61" t="s">
        <v>1483</v>
      </c>
      <c r="N238" s="63">
        <v>45189</v>
      </c>
      <c r="O238" s="61" t="s">
        <v>1400</v>
      </c>
      <c r="P238" s="66" t="s">
        <v>1483</v>
      </c>
    </row>
    <row r="239" spans="1:16" ht="42.75" x14ac:dyDescent="0.65">
      <c r="A239" s="60">
        <v>237</v>
      </c>
      <c r="B239" s="61" t="s">
        <v>76</v>
      </c>
      <c r="C239" s="61" t="s">
        <v>1758</v>
      </c>
      <c r="D239" s="61" t="s">
        <v>64</v>
      </c>
      <c r="E239" s="61" t="s">
        <v>56</v>
      </c>
      <c r="F239" s="61" t="s">
        <v>1290</v>
      </c>
      <c r="G239" s="61" t="s">
        <v>1559</v>
      </c>
      <c r="H239" s="61" t="s">
        <v>1559</v>
      </c>
      <c r="I239" s="61" t="s">
        <v>63</v>
      </c>
      <c r="J239" s="61" t="s">
        <v>1632</v>
      </c>
      <c r="K239" s="61" t="s">
        <v>53</v>
      </c>
      <c r="L239" s="61" t="s">
        <v>1731</v>
      </c>
      <c r="M239" s="61" t="s">
        <v>1483</v>
      </c>
      <c r="N239" s="63">
        <v>45189</v>
      </c>
      <c r="O239" s="61" t="s">
        <v>1400</v>
      </c>
      <c r="P239" s="66" t="s">
        <v>1483</v>
      </c>
    </row>
    <row r="240" spans="1:16" ht="14.75" x14ac:dyDescent="0.65">
      <c r="A240" s="60">
        <v>238</v>
      </c>
      <c r="B240" s="61" t="s">
        <v>60</v>
      </c>
      <c r="C240" s="61" t="s">
        <v>540</v>
      </c>
      <c r="D240" s="61" t="s">
        <v>64</v>
      </c>
      <c r="E240" s="61" t="s">
        <v>56</v>
      </c>
      <c r="F240" s="61" t="s">
        <v>1290</v>
      </c>
      <c r="G240" s="61" t="s">
        <v>526</v>
      </c>
      <c r="H240" s="61" t="s">
        <v>526</v>
      </c>
      <c r="I240" s="61" t="s">
        <v>148</v>
      </c>
      <c r="J240" s="61" t="s">
        <v>1562</v>
      </c>
      <c r="K240" s="61" t="s">
        <v>543</v>
      </c>
      <c r="L240" s="61" t="s">
        <v>1563</v>
      </c>
      <c r="M240" s="61" t="s">
        <v>1293</v>
      </c>
      <c r="N240" s="62">
        <v>45189</v>
      </c>
      <c r="O240" s="61" t="s">
        <v>1294</v>
      </c>
      <c r="P240" s="66" t="s">
        <v>1293</v>
      </c>
    </row>
    <row r="241" spans="1:16" ht="42.75" x14ac:dyDescent="0.65">
      <c r="A241" s="60">
        <v>239</v>
      </c>
      <c r="B241" s="61" t="s">
        <v>60</v>
      </c>
      <c r="C241" s="61" t="s">
        <v>1234</v>
      </c>
      <c r="D241" s="61" t="s">
        <v>64</v>
      </c>
      <c r="E241" s="61" t="s">
        <v>56</v>
      </c>
      <c r="F241" s="61" t="s">
        <v>1290</v>
      </c>
      <c r="G241" s="61" t="s">
        <v>1160</v>
      </c>
      <c r="H241" s="61" t="s">
        <v>1160</v>
      </c>
      <c r="I241" s="61" t="s">
        <v>63</v>
      </c>
      <c r="J241" s="61" t="s">
        <v>1632</v>
      </c>
      <c r="K241" s="61" t="s">
        <v>62</v>
      </c>
      <c r="L241" s="61" t="s">
        <v>1731</v>
      </c>
      <c r="M241" s="61" t="s">
        <v>1483</v>
      </c>
      <c r="N241" s="63">
        <v>45189</v>
      </c>
      <c r="O241" s="61" t="s">
        <v>1400</v>
      </c>
      <c r="P241" s="66" t="s">
        <v>1483</v>
      </c>
    </row>
    <row r="242" spans="1:16" ht="42.75" x14ac:dyDescent="0.65">
      <c r="A242" s="60">
        <v>240</v>
      </c>
      <c r="B242" s="61" t="s">
        <v>60</v>
      </c>
      <c r="C242" s="61" t="s">
        <v>1670</v>
      </c>
      <c r="D242" s="61" t="s">
        <v>64</v>
      </c>
      <c r="E242" s="61" t="s">
        <v>56</v>
      </c>
      <c r="F242" s="61" t="s">
        <v>1290</v>
      </c>
      <c r="G242" s="61" t="s">
        <v>958</v>
      </c>
      <c r="H242" s="61" t="s">
        <v>958</v>
      </c>
      <c r="I242" s="61" t="s">
        <v>63</v>
      </c>
      <c r="J242" s="61" t="s">
        <v>1632</v>
      </c>
      <c r="K242" s="61" t="s">
        <v>62</v>
      </c>
      <c r="L242" s="61" t="s">
        <v>1671</v>
      </c>
      <c r="M242" s="61" t="s">
        <v>1481</v>
      </c>
      <c r="N242" s="63">
        <v>45189</v>
      </c>
      <c r="O242" s="61" t="s">
        <v>1400</v>
      </c>
      <c r="P242" s="66" t="s">
        <v>1412</v>
      </c>
    </row>
    <row r="243" spans="1:16" ht="42.75" x14ac:dyDescent="0.65">
      <c r="A243" s="60">
        <v>241</v>
      </c>
      <c r="B243" s="61" t="s">
        <v>60</v>
      </c>
      <c r="C243" s="61" t="s">
        <v>1060</v>
      </c>
      <c r="D243" s="61" t="s">
        <v>64</v>
      </c>
      <c r="E243" s="61" t="s">
        <v>56</v>
      </c>
      <c r="F243" s="61" t="s">
        <v>1290</v>
      </c>
      <c r="G243" s="61" t="s">
        <v>1058</v>
      </c>
      <c r="H243" s="61" t="s">
        <v>1058</v>
      </c>
      <c r="I243" s="61" t="s">
        <v>63</v>
      </c>
      <c r="J243" s="61" t="s">
        <v>1632</v>
      </c>
      <c r="K243" s="61" t="s">
        <v>62</v>
      </c>
      <c r="L243" s="61" t="s">
        <v>1731</v>
      </c>
      <c r="M243" s="61" t="s">
        <v>1481</v>
      </c>
      <c r="N243" s="63">
        <v>45189</v>
      </c>
      <c r="O243" s="61" t="s">
        <v>1400</v>
      </c>
      <c r="P243" s="66" t="s">
        <v>1412</v>
      </c>
    </row>
    <row r="244" spans="1:16" ht="28.5" x14ac:dyDescent="0.65">
      <c r="A244" s="60">
        <v>242</v>
      </c>
      <c r="B244" s="61" t="s">
        <v>60</v>
      </c>
      <c r="C244" s="61" t="s">
        <v>742</v>
      </c>
      <c r="D244" s="61" t="s">
        <v>64</v>
      </c>
      <c r="E244" s="61" t="s">
        <v>55</v>
      </c>
      <c r="F244" s="61" t="s">
        <v>1290</v>
      </c>
      <c r="G244" s="61" t="s">
        <v>51</v>
      </c>
      <c r="H244" s="61" t="s">
        <v>51</v>
      </c>
      <c r="I244" s="61" t="s">
        <v>63</v>
      </c>
      <c r="J244" s="61" t="s">
        <v>1398</v>
      </c>
      <c r="K244" s="61" t="s">
        <v>62</v>
      </c>
      <c r="L244" s="61" t="s">
        <v>1007</v>
      </c>
      <c r="M244" s="61" t="s">
        <v>1483</v>
      </c>
      <c r="N244" s="62">
        <v>45189</v>
      </c>
      <c r="O244" s="61" t="s">
        <v>1400</v>
      </c>
      <c r="P244" s="66" t="s">
        <v>1484</v>
      </c>
    </row>
    <row r="245" spans="1:16" ht="28.5" x14ac:dyDescent="0.65">
      <c r="A245" s="60">
        <v>243</v>
      </c>
      <c r="B245" s="61" t="s">
        <v>60</v>
      </c>
      <c r="C245" s="61" t="s">
        <v>454</v>
      </c>
      <c r="D245" s="61" t="s">
        <v>64</v>
      </c>
      <c r="E245" s="61" t="s">
        <v>55</v>
      </c>
      <c r="F245" s="61" t="s">
        <v>1290</v>
      </c>
      <c r="G245" s="61" t="s">
        <v>234</v>
      </c>
      <c r="H245" s="61" t="s">
        <v>234</v>
      </c>
      <c r="I245" s="61" t="s">
        <v>63</v>
      </c>
      <c r="J245" s="61" t="s">
        <v>1398</v>
      </c>
      <c r="K245" s="61" t="s">
        <v>62</v>
      </c>
      <c r="L245" s="61" t="s">
        <v>1399</v>
      </c>
      <c r="M245" s="61" t="s">
        <v>1298</v>
      </c>
      <c r="N245" s="62">
        <v>45189</v>
      </c>
      <c r="O245" s="61" t="s">
        <v>1294</v>
      </c>
      <c r="P245" s="66" t="s">
        <v>1548</v>
      </c>
    </row>
    <row r="246" spans="1:16" ht="42.75" x14ac:dyDescent="0.65">
      <c r="A246" s="60">
        <v>244</v>
      </c>
      <c r="B246" s="61" t="s">
        <v>60</v>
      </c>
      <c r="C246" s="61" t="s">
        <v>454</v>
      </c>
      <c r="D246" s="61" t="s">
        <v>64</v>
      </c>
      <c r="E246" s="61" t="s">
        <v>56</v>
      </c>
      <c r="F246" s="61" t="s">
        <v>1290</v>
      </c>
      <c r="G246" s="61" t="s">
        <v>526</v>
      </c>
      <c r="H246" s="61" t="s">
        <v>526</v>
      </c>
      <c r="I246" s="61" t="s">
        <v>63</v>
      </c>
      <c r="J246" s="61" t="s">
        <v>1398</v>
      </c>
      <c r="K246" s="61" t="s">
        <v>62</v>
      </c>
      <c r="L246" s="61" t="s">
        <v>1292</v>
      </c>
      <c r="M246" s="61" t="s">
        <v>1298</v>
      </c>
      <c r="N246" s="62">
        <v>45189</v>
      </c>
      <c r="O246" s="61" t="s">
        <v>1294</v>
      </c>
      <c r="P246" s="66" t="s">
        <v>565</v>
      </c>
    </row>
    <row r="247" spans="1:16" ht="28.5" x14ac:dyDescent="0.65">
      <c r="A247" s="60">
        <v>245</v>
      </c>
      <c r="B247" s="61" t="s">
        <v>60</v>
      </c>
      <c r="C247" s="61" t="s">
        <v>742</v>
      </c>
      <c r="D247" s="61" t="s">
        <v>64</v>
      </c>
      <c r="E247" s="61" t="s">
        <v>56</v>
      </c>
      <c r="F247" s="61" t="s">
        <v>1290</v>
      </c>
      <c r="G247" s="61" t="s">
        <v>576</v>
      </c>
      <c r="H247" s="61" t="s">
        <v>576</v>
      </c>
      <c r="I247" s="61" t="s">
        <v>63</v>
      </c>
      <c r="J247" s="61" t="s">
        <v>1398</v>
      </c>
      <c r="K247" s="61" t="s">
        <v>62</v>
      </c>
      <c r="L247" s="61" t="s">
        <v>1007</v>
      </c>
      <c r="M247" s="61" t="s">
        <v>1298</v>
      </c>
      <c r="N247" s="62">
        <v>45189</v>
      </c>
      <c r="O247" s="61" t="s">
        <v>1294</v>
      </c>
      <c r="P247" s="66" t="s">
        <v>1548</v>
      </c>
    </row>
    <row r="248" spans="1:16" ht="28.5" x14ac:dyDescent="0.65">
      <c r="A248" s="60">
        <v>246</v>
      </c>
      <c r="B248" s="61" t="s">
        <v>60</v>
      </c>
      <c r="C248" s="61" t="s">
        <v>742</v>
      </c>
      <c r="D248" s="61" t="s">
        <v>64</v>
      </c>
      <c r="E248" s="61" t="s">
        <v>55</v>
      </c>
      <c r="F248" s="61" t="s">
        <v>1290</v>
      </c>
      <c r="G248" s="61" t="s">
        <v>832</v>
      </c>
      <c r="H248" s="61" t="s">
        <v>832</v>
      </c>
      <c r="I248" s="61" t="s">
        <v>63</v>
      </c>
      <c r="J248" s="61" t="s">
        <v>1398</v>
      </c>
      <c r="K248" s="61" t="s">
        <v>62</v>
      </c>
      <c r="L248" s="61" t="s">
        <v>1007</v>
      </c>
      <c r="M248" s="61" t="s">
        <v>1293</v>
      </c>
      <c r="N248" s="62">
        <v>45189</v>
      </c>
      <c r="O248" s="61" t="s">
        <v>1294</v>
      </c>
      <c r="P248" s="66" t="s">
        <v>1293</v>
      </c>
    </row>
    <row r="249" spans="1:16" ht="71.25" x14ac:dyDescent="0.65">
      <c r="A249" s="60">
        <v>247</v>
      </c>
      <c r="B249" s="61" t="s">
        <v>60</v>
      </c>
      <c r="C249" s="61" t="s">
        <v>742</v>
      </c>
      <c r="D249" s="61" t="s">
        <v>64</v>
      </c>
      <c r="E249" s="61" t="s">
        <v>56</v>
      </c>
      <c r="F249" s="61" t="s">
        <v>1290</v>
      </c>
      <c r="G249" s="61" t="s">
        <v>988</v>
      </c>
      <c r="H249" s="61" t="s">
        <v>988</v>
      </c>
      <c r="I249" s="61" t="s">
        <v>63</v>
      </c>
      <c r="J249" s="61" t="s">
        <v>1632</v>
      </c>
      <c r="K249" s="61" t="s">
        <v>62</v>
      </c>
      <c r="L249" s="61" t="s">
        <v>1688</v>
      </c>
      <c r="M249" s="61" t="s">
        <v>1481</v>
      </c>
      <c r="N249" s="63">
        <v>45189</v>
      </c>
      <c r="O249" s="61" t="s">
        <v>1400</v>
      </c>
      <c r="P249" s="66" t="s">
        <v>1412</v>
      </c>
    </row>
    <row r="250" spans="1:16" ht="42.75" x14ac:dyDescent="0.65">
      <c r="A250" s="60">
        <v>248</v>
      </c>
      <c r="B250" s="61" t="s">
        <v>60</v>
      </c>
      <c r="C250" s="61" t="s">
        <v>742</v>
      </c>
      <c r="D250" s="61" t="s">
        <v>64</v>
      </c>
      <c r="E250" s="61" t="s">
        <v>56</v>
      </c>
      <c r="F250" s="61" t="s">
        <v>1290</v>
      </c>
      <c r="G250" s="61" t="s">
        <v>1744</v>
      </c>
      <c r="H250" s="61" t="s">
        <v>1744</v>
      </c>
      <c r="I250" s="61" t="s">
        <v>63</v>
      </c>
      <c r="J250" s="61" t="s">
        <v>1632</v>
      </c>
      <c r="K250" s="61" t="s">
        <v>62</v>
      </c>
      <c r="L250" s="61" t="s">
        <v>1731</v>
      </c>
      <c r="M250" s="61" t="s">
        <v>1483</v>
      </c>
      <c r="N250" s="63">
        <v>45189</v>
      </c>
      <c r="O250" s="61" t="s">
        <v>1400</v>
      </c>
      <c r="P250" s="66" t="s">
        <v>1412</v>
      </c>
    </row>
    <row r="251" spans="1:16" ht="28.5" x14ac:dyDescent="0.65">
      <c r="A251" s="60">
        <v>249</v>
      </c>
      <c r="B251" s="61" t="s">
        <v>76</v>
      </c>
      <c r="C251" s="61" t="s">
        <v>845</v>
      </c>
      <c r="D251" s="61" t="s">
        <v>64</v>
      </c>
      <c r="E251" s="61" t="s">
        <v>55</v>
      </c>
      <c r="F251" s="61" t="s">
        <v>1290</v>
      </c>
      <c r="G251" s="61" t="s">
        <v>832</v>
      </c>
      <c r="H251" s="61" t="s">
        <v>832</v>
      </c>
      <c r="I251" s="61" t="s">
        <v>63</v>
      </c>
      <c r="J251" s="61" t="s">
        <v>1535</v>
      </c>
      <c r="K251" s="61" t="s">
        <v>62</v>
      </c>
      <c r="L251" s="61" t="s">
        <v>1547</v>
      </c>
      <c r="M251" s="61" t="s">
        <v>1483</v>
      </c>
      <c r="N251" s="62">
        <v>45189</v>
      </c>
      <c r="O251" s="61" t="s">
        <v>1400</v>
      </c>
      <c r="P251" s="66" t="s">
        <v>1483</v>
      </c>
    </row>
    <row r="252" spans="1:16" ht="28.5" x14ac:dyDescent="0.65">
      <c r="A252" s="60">
        <v>250</v>
      </c>
      <c r="B252" s="61" t="s">
        <v>76</v>
      </c>
      <c r="C252" s="61" t="s">
        <v>1218</v>
      </c>
      <c r="D252" s="61" t="s">
        <v>64</v>
      </c>
      <c r="E252" s="61" t="s">
        <v>56</v>
      </c>
      <c r="F252" s="61" t="s">
        <v>1290</v>
      </c>
      <c r="G252" s="61" t="s">
        <v>1140</v>
      </c>
      <c r="H252" s="61" t="s">
        <v>1140</v>
      </c>
      <c r="I252" s="61" t="s">
        <v>63</v>
      </c>
      <c r="J252" s="61" t="s">
        <v>1781</v>
      </c>
      <c r="K252" s="61" t="s">
        <v>62</v>
      </c>
      <c r="L252" s="61" t="s">
        <v>1782</v>
      </c>
      <c r="M252" s="61" t="s">
        <v>1501</v>
      </c>
      <c r="N252" s="62">
        <v>45189</v>
      </c>
      <c r="O252" s="61" t="s">
        <v>1400</v>
      </c>
      <c r="P252" s="66" t="s">
        <v>1552</v>
      </c>
    </row>
    <row r="253" spans="1:16" ht="28.5" x14ac:dyDescent="0.65">
      <c r="A253" s="60">
        <v>251</v>
      </c>
      <c r="B253" s="61" t="s">
        <v>60</v>
      </c>
      <c r="C253" s="61" t="s">
        <v>282</v>
      </c>
      <c r="D253" s="61" t="s">
        <v>64</v>
      </c>
      <c r="E253" s="61" t="s">
        <v>56</v>
      </c>
      <c r="F253" s="61" t="s">
        <v>1290</v>
      </c>
      <c r="G253" s="61" t="s">
        <v>234</v>
      </c>
      <c r="H253" s="61" t="s">
        <v>234</v>
      </c>
      <c r="I253" s="61" t="s">
        <v>63</v>
      </c>
      <c r="J253" s="61" t="s">
        <v>1535</v>
      </c>
      <c r="K253" s="61" t="s">
        <v>62</v>
      </c>
      <c r="L253" s="61" t="s">
        <v>1536</v>
      </c>
      <c r="M253" s="61" t="s">
        <v>1501</v>
      </c>
      <c r="N253" s="62">
        <v>45189</v>
      </c>
      <c r="O253" s="61" t="s">
        <v>1502</v>
      </c>
      <c r="P253" s="66" t="s">
        <v>1537</v>
      </c>
    </row>
    <row r="254" spans="1:16" ht="42.75" x14ac:dyDescent="0.65">
      <c r="A254" s="60">
        <v>252</v>
      </c>
      <c r="B254" s="61" t="s">
        <v>60</v>
      </c>
      <c r="C254" s="61" t="s">
        <v>1740</v>
      </c>
      <c r="D254" s="61" t="s">
        <v>64</v>
      </c>
      <c r="E254" s="61" t="s">
        <v>56</v>
      </c>
      <c r="F254" s="61" t="s">
        <v>1290</v>
      </c>
      <c r="G254" s="61" t="s">
        <v>1160</v>
      </c>
      <c r="H254" s="61" t="s">
        <v>1160</v>
      </c>
      <c r="I254" s="61" t="s">
        <v>63</v>
      </c>
      <c r="J254" s="61" t="s">
        <v>1632</v>
      </c>
      <c r="K254" s="61" t="s">
        <v>62</v>
      </c>
      <c r="L254" s="61" t="s">
        <v>1731</v>
      </c>
      <c r="M254" s="61" t="s">
        <v>1483</v>
      </c>
      <c r="N254" s="63">
        <v>45189</v>
      </c>
      <c r="O254" s="61" t="s">
        <v>1400</v>
      </c>
      <c r="P254" s="66" t="s">
        <v>1483</v>
      </c>
    </row>
    <row r="255" spans="1:16" ht="42.75" x14ac:dyDescent="0.65">
      <c r="A255" s="60">
        <v>253</v>
      </c>
      <c r="B255" s="61" t="s">
        <v>60</v>
      </c>
      <c r="C255" s="61" t="s">
        <v>1748</v>
      </c>
      <c r="D255" s="61" t="s">
        <v>64</v>
      </c>
      <c r="E255" s="61" t="s">
        <v>56</v>
      </c>
      <c r="F255" s="61" t="s">
        <v>1290</v>
      </c>
      <c r="G255" s="61" t="s">
        <v>1160</v>
      </c>
      <c r="H255" s="61" t="s">
        <v>1160</v>
      </c>
      <c r="I255" s="61" t="s">
        <v>63</v>
      </c>
      <c r="J255" s="61" t="s">
        <v>1632</v>
      </c>
      <c r="K255" s="61" t="s">
        <v>62</v>
      </c>
      <c r="L255" s="61" t="s">
        <v>1731</v>
      </c>
      <c r="M255" s="61" t="s">
        <v>1483</v>
      </c>
      <c r="N255" s="63">
        <v>45189</v>
      </c>
      <c r="O255" s="61" t="s">
        <v>1400</v>
      </c>
      <c r="P255" s="66" t="s">
        <v>1483</v>
      </c>
    </row>
    <row r="256" spans="1:16" ht="28.5" x14ac:dyDescent="0.65">
      <c r="A256" s="60">
        <v>254</v>
      </c>
      <c r="B256" s="61" t="s">
        <v>76</v>
      </c>
      <c r="C256" s="61" t="s">
        <v>925</v>
      </c>
      <c r="D256" s="61" t="s">
        <v>64</v>
      </c>
      <c r="E256" s="61" t="s">
        <v>56</v>
      </c>
      <c r="F256" s="61" t="s">
        <v>1290</v>
      </c>
      <c r="G256" s="61" t="s">
        <v>880</v>
      </c>
      <c r="H256" s="61" t="s">
        <v>880</v>
      </c>
      <c r="I256" s="61" t="s">
        <v>63</v>
      </c>
      <c r="J256" s="61" t="s">
        <v>1535</v>
      </c>
      <c r="K256" s="61" t="s">
        <v>62</v>
      </c>
      <c r="L256" s="61" t="s">
        <v>1547</v>
      </c>
      <c r="M256" s="61" t="s">
        <v>1501</v>
      </c>
      <c r="N256" s="62">
        <v>45189</v>
      </c>
      <c r="O256" s="61" t="s">
        <v>1400</v>
      </c>
      <c r="P256" s="66" t="s">
        <v>1412</v>
      </c>
    </row>
    <row r="257" spans="1:16" ht="28.5" x14ac:dyDescent="0.65">
      <c r="A257" s="60">
        <v>255</v>
      </c>
      <c r="B257" s="61" t="s">
        <v>76</v>
      </c>
      <c r="C257" s="61" t="s">
        <v>1794</v>
      </c>
      <c r="D257" s="61" t="s">
        <v>64</v>
      </c>
      <c r="E257" s="61" t="s">
        <v>56</v>
      </c>
      <c r="F257" s="61" t="s">
        <v>1290</v>
      </c>
      <c r="G257" s="61" t="s">
        <v>988</v>
      </c>
      <c r="H257" s="61" t="s">
        <v>988</v>
      </c>
      <c r="I257" s="61" t="s">
        <v>63</v>
      </c>
      <c r="J257" s="61" t="s">
        <v>1535</v>
      </c>
      <c r="K257" s="61" t="s">
        <v>62</v>
      </c>
      <c r="L257" s="61" t="s">
        <v>1547</v>
      </c>
      <c r="M257" s="61" t="s">
        <v>1501</v>
      </c>
      <c r="N257" s="62">
        <v>45189</v>
      </c>
      <c r="O257" s="61" t="s">
        <v>1400</v>
      </c>
      <c r="P257" s="66" t="s">
        <v>1795</v>
      </c>
    </row>
    <row r="258" spans="1:16" ht="42.75" x14ac:dyDescent="0.65">
      <c r="A258" s="60">
        <v>257</v>
      </c>
      <c r="B258" s="61" t="s">
        <v>60</v>
      </c>
      <c r="C258" s="61" t="s">
        <v>1611</v>
      </c>
      <c r="D258" s="61" t="s">
        <v>64</v>
      </c>
      <c r="E258" s="61" t="s">
        <v>279</v>
      </c>
      <c r="F258" s="61" t="s">
        <v>1290</v>
      </c>
      <c r="G258" s="61" t="s">
        <v>769</v>
      </c>
      <c r="H258" s="61" t="s">
        <v>769</v>
      </c>
      <c r="I258" s="61" t="s">
        <v>63</v>
      </c>
      <c r="J258" s="61" t="s">
        <v>1398</v>
      </c>
      <c r="K258" s="61" t="s">
        <v>62</v>
      </c>
      <c r="L258" s="61" t="s">
        <v>1292</v>
      </c>
      <c r="M258" s="61" t="s">
        <v>1298</v>
      </c>
      <c r="N258" s="62">
        <v>45189</v>
      </c>
      <c r="O258" s="61" t="s">
        <v>1294</v>
      </c>
      <c r="P258" s="66" t="s">
        <v>1410</v>
      </c>
    </row>
    <row r="259" spans="1:16" ht="114" x14ac:dyDescent="0.65">
      <c r="A259" s="60">
        <v>258</v>
      </c>
      <c r="B259" s="61" t="s">
        <v>60</v>
      </c>
      <c r="C259" s="61" t="s">
        <v>1521</v>
      </c>
      <c r="D259" s="61" t="s">
        <v>64</v>
      </c>
      <c r="E259" s="61" t="s">
        <v>55</v>
      </c>
      <c r="F259" s="61" t="s">
        <v>1290</v>
      </c>
      <c r="G259" s="61" t="s">
        <v>1425</v>
      </c>
      <c r="H259" s="61" t="s">
        <v>1425</v>
      </c>
      <c r="I259" s="61" t="s">
        <v>63</v>
      </c>
      <c r="J259" s="61" t="s">
        <v>1503</v>
      </c>
      <c r="K259" s="61" t="s">
        <v>62</v>
      </c>
      <c r="L259" s="61" t="s">
        <v>1504</v>
      </c>
      <c r="M259" s="61" t="s">
        <v>1501</v>
      </c>
      <c r="N259" s="62">
        <v>45189</v>
      </c>
      <c r="O259" s="61" t="s">
        <v>1502</v>
      </c>
      <c r="P259" s="66" t="s">
        <v>1520</v>
      </c>
    </row>
    <row r="260" spans="1:16" ht="28.5" x14ac:dyDescent="0.65">
      <c r="A260" s="60">
        <v>259</v>
      </c>
      <c r="B260" s="61" t="s">
        <v>60</v>
      </c>
      <c r="C260" s="61" t="s">
        <v>1533</v>
      </c>
      <c r="D260" s="61" t="s">
        <v>64</v>
      </c>
      <c r="E260" s="61" t="s">
        <v>55</v>
      </c>
      <c r="F260" s="61" t="s">
        <v>1290</v>
      </c>
      <c r="G260" s="61" t="s">
        <v>201</v>
      </c>
      <c r="H260" s="61" t="s">
        <v>201</v>
      </c>
      <c r="I260" s="61" t="s">
        <v>63</v>
      </c>
      <c r="J260" s="61" t="s">
        <v>1503</v>
      </c>
      <c r="K260" s="61" t="s">
        <v>62</v>
      </c>
      <c r="L260" s="61" t="s">
        <v>1504</v>
      </c>
      <c r="M260" s="61" t="s">
        <v>1501</v>
      </c>
      <c r="N260" s="62">
        <v>45189</v>
      </c>
      <c r="O260" s="61" t="s">
        <v>1502</v>
      </c>
      <c r="P260" s="66" t="s">
        <v>1410</v>
      </c>
    </row>
    <row r="261" spans="1:16" ht="28.5" x14ac:dyDescent="0.65">
      <c r="A261" s="60">
        <v>260</v>
      </c>
      <c r="B261" s="61" t="s">
        <v>60</v>
      </c>
      <c r="C261" s="61" t="s">
        <v>1610</v>
      </c>
      <c r="D261" s="61" t="s">
        <v>64</v>
      </c>
      <c r="E261" s="61" t="s">
        <v>279</v>
      </c>
      <c r="F261" s="61" t="s">
        <v>1290</v>
      </c>
      <c r="G261" s="61" t="s">
        <v>769</v>
      </c>
      <c r="H261" s="61" t="s">
        <v>769</v>
      </c>
      <c r="I261" s="61" t="s">
        <v>63</v>
      </c>
      <c r="J261" s="61" t="s">
        <v>1398</v>
      </c>
      <c r="K261" s="61" t="s">
        <v>62</v>
      </c>
      <c r="L261" s="61" t="s">
        <v>1007</v>
      </c>
      <c r="M261" s="61" t="s">
        <v>1298</v>
      </c>
      <c r="N261" s="62">
        <v>45189</v>
      </c>
      <c r="O261" s="61" t="s">
        <v>1294</v>
      </c>
      <c r="P261" s="66" t="s">
        <v>1548</v>
      </c>
    </row>
    <row r="262" spans="1:16" ht="28.5" x14ac:dyDescent="0.65">
      <c r="A262" s="60">
        <v>261</v>
      </c>
      <c r="B262" s="61" t="s">
        <v>60</v>
      </c>
      <c r="C262" s="61" t="s">
        <v>1470</v>
      </c>
      <c r="D262" s="61" t="s">
        <v>64</v>
      </c>
      <c r="E262" s="61" t="s">
        <v>55</v>
      </c>
      <c r="F262" s="61" t="s">
        <v>1290</v>
      </c>
      <c r="G262" s="61" t="s">
        <v>201</v>
      </c>
      <c r="H262" s="61" t="s">
        <v>201</v>
      </c>
      <c r="I262" s="61" t="s">
        <v>63</v>
      </c>
      <c r="J262" s="61" t="s">
        <v>1471</v>
      </c>
      <c r="K262" s="61" t="s">
        <v>62</v>
      </c>
      <c r="L262" s="61" t="s">
        <v>1472</v>
      </c>
      <c r="M262" s="61" t="s">
        <v>1298</v>
      </c>
      <c r="N262" s="62">
        <v>45189</v>
      </c>
      <c r="O262" s="61" t="s">
        <v>1400</v>
      </c>
      <c r="P262" s="66" t="s">
        <v>1473</v>
      </c>
    </row>
    <row r="263" spans="1:16" ht="28.5" x14ac:dyDescent="0.65">
      <c r="A263" s="60">
        <v>262</v>
      </c>
      <c r="B263" s="61" t="s">
        <v>60</v>
      </c>
      <c r="C263" s="61" t="s">
        <v>1474</v>
      </c>
      <c r="D263" s="61" t="s">
        <v>64</v>
      </c>
      <c r="E263" s="61" t="s">
        <v>55</v>
      </c>
      <c r="F263" s="61" t="s">
        <v>1290</v>
      </c>
      <c r="G263" s="61" t="s">
        <v>201</v>
      </c>
      <c r="H263" s="61" t="s">
        <v>201</v>
      </c>
      <c r="I263" s="61" t="s">
        <v>63</v>
      </c>
      <c r="J263" s="61" t="s">
        <v>1471</v>
      </c>
      <c r="K263" s="61" t="s">
        <v>62</v>
      </c>
      <c r="L263" s="61" t="s">
        <v>1472</v>
      </c>
      <c r="M263" s="61" t="s">
        <v>1298</v>
      </c>
      <c r="N263" s="62">
        <v>45189</v>
      </c>
      <c r="O263" s="61" t="s">
        <v>1400</v>
      </c>
      <c r="P263" s="66" t="s">
        <v>1475</v>
      </c>
    </row>
    <row r="264" spans="1:16" ht="71.25" x14ac:dyDescent="0.65">
      <c r="A264" s="60">
        <v>263</v>
      </c>
      <c r="B264" s="61" t="s">
        <v>60</v>
      </c>
      <c r="C264" s="61" t="s">
        <v>1689</v>
      </c>
      <c r="D264" s="61" t="s">
        <v>64</v>
      </c>
      <c r="E264" s="61" t="s">
        <v>56</v>
      </c>
      <c r="F264" s="61" t="s">
        <v>1290</v>
      </c>
      <c r="G264" s="61" t="s">
        <v>975</v>
      </c>
      <c r="H264" s="61" t="s">
        <v>975</v>
      </c>
      <c r="I264" s="61" t="s">
        <v>148</v>
      </c>
      <c r="J264" s="61" t="s">
        <v>1676</v>
      </c>
      <c r="K264" s="61" t="s">
        <v>979</v>
      </c>
      <c r="L264" s="61" t="s">
        <v>1690</v>
      </c>
      <c r="M264" s="61" t="s">
        <v>1483</v>
      </c>
      <c r="N264" s="63">
        <v>45189</v>
      </c>
      <c r="O264" s="61" t="s">
        <v>1400</v>
      </c>
      <c r="P264" s="66" t="s">
        <v>1483</v>
      </c>
    </row>
    <row r="265" spans="1:16" ht="42.75" x14ac:dyDescent="0.65">
      <c r="A265" s="60">
        <v>264</v>
      </c>
      <c r="B265" s="61" t="s">
        <v>60</v>
      </c>
      <c r="C265" s="61" t="s">
        <v>1522</v>
      </c>
      <c r="D265" s="61" t="s">
        <v>64</v>
      </c>
      <c r="E265" s="61" t="s">
        <v>55</v>
      </c>
      <c r="F265" s="61" t="s">
        <v>1290</v>
      </c>
      <c r="G265" s="61" t="s">
        <v>201</v>
      </c>
      <c r="H265" s="61" t="s">
        <v>201</v>
      </c>
      <c r="I265" s="61" t="s">
        <v>63</v>
      </c>
      <c r="J265" s="61" t="s">
        <v>1503</v>
      </c>
      <c r="K265" s="61" t="s">
        <v>62</v>
      </c>
      <c r="L265" s="61" t="s">
        <v>1523</v>
      </c>
      <c r="M265" s="61" t="s">
        <v>1501</v>
      </c>
      <c r="N265" s="62">
        <v>45189</v>
      </c>
      <c r="O265" s="61" t="s">
        <v>1502</v>
      </c>
      <c r="P265" s="66" t="s">
        <v>1410</v>
      </c>
    </row>
    <row r="266" spans="1:16" ht="42.75" x14ac:dyDescent="0.65">
      <c r="A266" s="60">
        <v>265</v>
      </c>
      <c r="B266" s="61" t="s">
        <v>60</v>
      </c>
      <c r="C266" s="61" t="s">
        <v>1524</v>
      </c>
      <c r="D266" s="61" t="s">
        <v>64</v>
      </c>
      <c r="E266" s="61" t="s">
        <v>55</v>
      </c>
      <c r="F266" s="61" t="s">
        <v>1290</v>
      </c>
      <c r="G266" s="61" t="s">
        <v>201</v>
      </c>
      <c r="H266" s="61" t="s">
        <v>201</v>
      </c>
      <c r="I266" s="61" t="s">
        <v>63</v>
      </c>
      <c r="J266" s="61" t="s">
        <v>1503</v>
      </c>
      <c r="K266" s="61" t="s">
        <v>62</v>
      </c>
      <c r="L266" s="61" t="s">
        <v>1523</v>
      </c>
      <c r="M266" s="61" t="s">
        <v>1501</v>
      </c>
      <c r="N266" s="62">
        <v>45189</v>
      </c>
      <c r="O266" s="61" t="s">
        <v>1502</v>
      </c>
      <c r="P266" s="66" t="s">
        <v>1410</v>
      </c>
    </row>
    <row r="267" spans="1:16" ht="71.25" x14ac:dyDescent="0.65">
      <c r="A267" s="60">
        <v>266</v>
      </c>
      <c r="B267" s="61" t="s">
        <v>60</v>
      </c>
      <c r="C267" s="61" t="s">
        <v>1681</v>
      </c>
      <c r="D267" s="61" t="s">
        <v>64</v>
      </c>
      <c r="E267" s="61" t="s">
        <v>279</v>
      </c>
      <c r="F267" s="61" t="s">
        <v>1290</v>
      </c>
      <c r="G267" s="61" t="s">
        <v>975</v>
      </c>
      <c r="H267" s="61" t="s">
        <v>975</v>
      </c>
      <c r="I267" s="61" t="s">
        <v>148</v>
      </c>
      <c r="J267" s="61" t="s">
        <v>1676</v>
      </c>
      <c r="K267" s="61" t="s">
        <v>1682</v>
      </c>
      <c r="L267" s="61" t="s">
        <v>1683</v>
      </c>
      <c r="M267" s="61" t="s">
        <v>1483</v>
      </c>
      <c r="N267" s="63">
        <v>45189</v>
      </c>
      <c r="O267" s="61" t="s">
        <v>1400</v>
      </c>
      <c r="P267" s="66" t="s">
        <v>1483</v>
      </c>
    </row>
    <row r="268" spans="1:16" ht="42.75" x14ac:dyDescent="0.65">
      <c r="A268" s="60">
        <v>267</v>
      </c>
      <c r="B268" s="61" t="s">
        <v>60</v>
      </c>
      <c r="C268" s="61" t="s">
        <v>1046</v>
      </c>
      <c r="D268" s="61" t="s">
        <v>64</v>
      </c>
      <c r="E268" s="61" t="s">
        <v>56</v>
      </c>
      <c r="F268" s="61" t="s">
        <v>1290</v>
      </c>
      <c r="G268" s="61" t="s">
        <v>975</v>
      </c>
      <c r="H268" s="61" t="s">
        <v>975</v>
      </c>
      <c r="I268" s="61" t="s">
        <v>63</v>
      </c>
      <c r="J268" s="61" t="s">
        <v>1632</v>
      </c>
      <c r="K268" s="61" t="s">
        <v>62</v>
      </c>
      <c r="L268" s="61" t="s">
        <v>1641</v>
      </c>
      <c r="M268" s="61" t="s">
        <v>1483</v>
      </c>
      <c r="N268" s="63">
        <v>45189</v>
      </c>
      <c r="O268" s="61" t="s">
        <v>1400</v>
      </c>
      <c r="P268" s="66" t="s">
        <v>1705</v>
      </c>
    </row>
    <row r="269" spans="1:16" ht="28.5" x14ac:dyDescent="0.65">
      <c r="A269" s="60">
        <v>268</v>
      </c>
      <c r="B269" s="61" t="s">
        <v>60</v>
      </c>
      <c r="C269" s="61" t="s">
        <v>361</v>
      </c>
      <c r="D269" s="61" t="s">
        <v>64</v>
      </c>
      <c r="E269" s="61" t="s">
        <v>279</v>
      </c>
      <c r="F269" s="61" t="s">
        <v>1290</v>
      </c>
      <c r="G269" s="61" t="s">
        <v>234</v>
      </c>
      <c r="H269" s="61" t="s">
        <v>234</v>
      </c>
      <c r="I269" s="61" t="s">
        <v>63</v>
      </c>
      <c r="J269" s="61" t="s">
        <v>1398</v>
      </c>
      <c r="K269" s="61" t="s">
        <v>62</v>
      </c>
      <c r="L269" s="61" t="s">
        <v>1399</v>
      </c>
      <c r="M269" s="61" t="s">
        <v>1298</v>
      </c>
      <c r="N269" s="62">
        <v>45189</v>
      </c>
      <c r="O269" s="61" t="s">
        <v>1294</v>
      </c>
      <c r="P269" s="66" t="s">
        <v>1554</v>
      </c>
    </row>
    <row r="270" spans="1:16" ht="28.5" x14ac:dyDescent="0.65">
      <c r="A270" s="60">
        <v>269</v>
      </c>
      <c r="B270" s="61" t="s">
        <v>60</v>
      </c>
      <c r="C270" s="61" t="s">
        <v>363</v>
      </c>
      <c r="D270" s="61" t="s">
        <v>64</v>
      </c>
      <c r="E270" s="61" t="s">
        <v>279</v>
      </c>
      <c r="F270" s="61" t="s">
        <v>1290</v>
      </c>
      <c r="G270" s="61" t="s">
        <v>234</v>
      </c>
      <c r="H270" s="61" t="s">
        <v>234</v>
      </c>
      <c r="I270" s="61" t="s">
        <v>63</v>
      </c>
      <c r="J270" s="61" t="s">
        <v>1398</v>
      </c>
      <c r="K270" s="61" t="s">
        <v>62</v>
      </c>
      <c r="L270" s="61" t="s">
        <v>1399</v>
      </c>
      <c r="M270" s="61" t="s">
        <v>1298</v>
      </c>
      <c r="N270" s="62">
        <v>45189</v>
      </c>
      <c r="O270" s="61" t="s">
        <v>1294</v>
      </c>
      <c r="P270" s="66" t="s">
        <v>1555</v>
      </c>
    </row>
    <row r="271" spans="1:16" ht="28.5" x14ac:dyDescent="0.65">
      <c r="A271" s="60">
        <v>270</v>
      </c>
      <c r="B271" s="61" t="s">
        <v>60</v>
      </c>
      <c r="C271" s="61" t="s">
        <v>825</v>
      </c>
      <c r="D271" s="61" t="s">
        <v>64</v>
      </c>
      <c r="E271" s="61" t="s">
        <v>56</v>
      </c>
      <c r="F271" s="61" t="s">
        <v>1290</v>
      </c>
      <c r="G271" s="61" t="s">
        <v>804</v>
      </c>
      <c r="H271" s="61" t="s">
        <v>804</v>
      </c>
      <c r="I271" s="61" t="s">
        <v>63</v>
      </c>
      <c r="J271" s="61" t="s">
        <v>1398</v>
      </c>
      <c r="K271" s="61" t="s">
        <v>62</v>
      </c>
      <c r="L271" s="61" t="s">
        <v>1007</v>
      </c>
      <c r="M271" s="61" t="s">
        <v>1298</v>
      </c>
      <c r="N271" s="62">
        <v>45189</v>
      </c>
      <c r="O271" s="61" t="s">
        <v>1294</v>
      </c>
      <c r="P271" s="66" t="s">
        <v>1410</v>
      </c>
    </row>
    <row r="272" spans="1:16" ht="42.75" x14ac:dyDescent="0.65">
      <c r="A272" s="60">
        <v>271</v>
      </c>
      <c r="B272" s="61" t="s">
        <v>76</v>
      </c>
      <c r="C272" s="61" t="s">
        <v>597</v>
      </c>
      <c r="D272" s="61" t="s">
        <v>64</v>
      </c>
      <c r="E272" s="61" t="s">
        <v>56</v>
      </c>
      <c r="F272" s="61" t="s">
        <v>1290</v>
      </c>
      <c r="G272" s="61" t="s">
        <v>571</v>
      </c>
      <c r="H272" s="61" t="s">
        <v>571</v>
      </c>
      <c r="I272" s="61" t="s">
        <v>63</v>
      </c>
      <c r="J272" s="61" t="s">
        <v>1632</v>
      </c>
      <c r="K272" s="61" t="s">
        <v>62</v>
      </c>
      <c r="L272" s="61" t="s">
        <v>1731</v>
      </c>
      <c r="M272" s="61" t="s">
        <v>1483</v>
      </c>
      <c r="N272" s="63">
        <v>45189</v>
      </c>
      <c r="O272" s="61" t="s">
        <v>1400</v>
      </c>
      <c r="P272" s="66" t="s">
        <v>1483</v>
      </c>
    </row>
    <row r="273" spans="1:16" ht="42.75" x14ac:dyDescent="0.65">
      <c r="A273" s="60">
        <v>272</v>
      </c>
      <c r="B273" s="61" t="s">
        <v>76</v>
      </c>
      <c r="C273" s="61" t="s">
        <v>1771</v>
      </c>
      <c r="D273" s="61" t="s">
        <v>64</v>
      </c>
      <c r="E273" s="61" t="s">
        <v>55</v>
      </c>
      <c r="F273" s="61" t="s">
        <v>1290</v>
      </c>
      <c r="G273" s="61" t="s">
        <v>571</v>
      </c>
      <c r="H273" s="61" t="s">
        <v>571</v>
      </c>
      <c r="I273" s="61" t="s">
        <v>63</v>
      </c>
      <c r="J273" s="61" t="s">
        <v>1632</v>
      </c>
      <c r="K273" s="61" t="s">
        <v>62</v>
      </c>
      <c r="L273" s="61" t="s">
        <v>1731</v>
      </c>
      <c r="M273" s="61" t="s">
        <v>1483</v>
      </c>
      <c r="N273" s="63">
        <v>45189</v>
      </c>
      <c r="O273" s="61" t="s">
        <v>1400</v>
      </c>
      <c r="P273" s="66" t="s">
        <v>1483</v>
      </c>
    </row>
    <row r="274" spans="1:16" ht="28.5" x14ac:dyDescent="0.65">
      <c r="A274" s="60">
        <v>273</v>
      </c>
      <c r="B274" s="64" t="s">
        <v>281</v>
      </c>
      <c r="C274" s="61" t="s">
        <v>1837</v>
      </c>
      <c r="D274" s="61" t="s">
        <v>64</v>
      </c>
      <c r="E274" s="61" t="s">
        <v>136</v>
      </c>
      <c r="F274" s="61" t="s">
        <v>1290</v>
      </c>
      <c r="G274" s="61" t="s">
        <v>201</v>
      </c>
      <c r="H274" s="61" t="s">
        <v>201</v>
      </c>
      <c r="I274" s="61" t="s">
        <v>63</v>
      </c>
      <c r="J274" s="61" t="s">
        <v>1535</v>
      </c>
      <c r="K274" s="61" t="s">
        <v>62</v>
      </c>
      <c r="L274" s="61" t="s">
        <v>1547</v>
      </c>
      <c r="M274" s="61" t="s">
        <v>1501</v>
      </c>
      <c r="N274" s="62">
        <v>45189</v>
      </c>
      <c r="O274" s="61" t="s">
        <v>1400</v>
      </c>
      <c r="P274" s="66" t="s">
        <v>1410</v>
      </c>
    </row>
    <row r="275" spans="1:16" ht="28.5" x14ac:dyDescent="0.65">
      <c r="A275" s="60">
        <v>274</v>
      </c>
      <c r="B275" s="61" t="s">
        <v>76</v>
      </c>
      <c r="C275" s="61" t="s">
        <v>841</v>
      </c>
      <c r="D275" s="61" t="s">
        <v>64</v>
      </c>
      <c r="E275" s="61" t="s">
        <v>55</v>
      </c>
      <c r="F275" s="61" t="s">
        <v>1290</v>
      </c>
      <c r="G275" s="61" t="s">
        <v>832</v>
      </c>
      <c r="H275" s="61" t="s">
        <v>832</v>
      </c>
      <c r="I275" s="61" t="s">
        <v>63</v>
      </c>
      <c r="J275" s="61" t="s">
        <v>1535</v>
      </c>
      <c r="K275" s="61" t="s">
        <v>62</v>
      </c>
      <c r="L275" s="61" t="s">
        <v>1547</v>
      </c>
      <c r="M275" s="61" t="s">
        <v>1501</v>
      </c>
      <c r="N275" s="62">
        <v>45189</v>
      </c>
      <c r="O275" s="61" t="s">
        <v>1400</v>
      </c>
      <c r="P275" s="66" t="s">
        <v>1783</v>
      </c>
    </row>
    <row r="276" spans="1:16" ht="28.5" x14ac:dyDescent="0.65">
      <c r="A276" s="60">
        <v>275</v>
      </c>
      <c r="B276" s="61" t="s">
        <v>76</v>
      </c>
      <c r="C276" s="61" t="s">
        <v>843</v>
      </c>
      <c r="D276" s="61" t="s">
        <v>64</v>
      </c>
      <c r="E276" s="61" t="s">
        <v>55</v>
      </c>
      <c r="F276" s="61" t="s">
        <v>1290</v>
      </c>
      <c r="G276" s="61" t="s">
        <v>832</v>
      </c>
      <c r="H276" s="61" t="s">
        <v>832</v>
      </c>
      <c r="I276" s="61" t="s">
        <v>63</v>
      </c>
      <c r="J276" s="61" t="s">
        <v>1535</v>
      </c>
      <c r="K276" s="61" t="s">
        <v>62</v>
      </c>
      <c r="L276" s="61" t="s">
        <v>1547</v>
      </c>
      <c r="M276" s="61" t="s">
        <v>1501</v>
      </c>
      <c r="N276" s="62">
        <v>45189</v>
      </c>
      <c r="O276" s="61" t="s">
        <v>1400</v>
      </c>
      <c r="P276" s="66" t="s">
        <v>1483</v>
      </c>
    </row>
    <row r="277" spans="1:16" ht="42.75" x14ac:dyDescent="0.65">
      <c r="A277" s="60">
        <v>276</v>
      </c>
      <c r="B277" s="61" t="s">
        <v>60</v>
      </c>
      <c r="C277" s="61" t="s">
        <v>1187</v>
      </c>
      <c r="D277" s="61" t="s">
        <v>64</v>
      </c>
      <c r="E277" s="61" t="s">
        <v>56</v>
      </c>
      <c r="F277" s="61" t="s">
        <v>1290</v>
      </c>
      <c r="G277" s="61" t="s">
        <v>1160</v>
      </c>
      <c r="H277" s="61" t="s">
        <v>1160</v>
      </c>
      <c r="I277" s="61" t="s">
        <v>63</v>
      </c>
      <c r="J277" s="61" t="s">
        <v>1632</v>
      </c>
      <c r="K277" s="61" t="s">
        <v>62</v>
      </c>
      <c r="L277" s="61" t="s">
        <v>1731</v>
      </c>
      <c r="M277" s="61" t="s">
        <v>1483</v>
      </c>
      <c r="N277" s="63">
        <v>45189</v>
      </c>
      <c r="O277" s="61" t="s">
        <v>1400</v>
      </c>
      <c r="P277" s="66" t="s">
        <v>1483</v>
      </c>
    </row>
    <row r="278" spans="1:16" ht="28.5" x14ac:dyDescent="0.65">
      <c r="A278" s="60">
        <v>277</v>
      </c>
      <c r="B278" s="61" t="s">
        <v>76</v>
      </c>
      <c r="C278" s="61" t="s">
        <v>1182</v>
      </c>
      <c r="D278" s="61" t="s">
        <v>64</v>
      </c>
      <c r="E278" s="61" t="s">
        <v>56</v>
      </c>
      <c r="F278" s="61" t="s">
        <v>1290</v>
      </c>
      <c r="G278" s="61" t="s">
        <v>1160</v>
      </c>
      <c r="H278" s="61" t="s">
        <v>1160</v>
      </c>
      <c r="I278" s="61" t="s">
        <v>63</v>
      </c>
      <c r="J278" s="61" t="s">
        <v>1535</v>
      </c>
      <c r="K278" s="61" t="s">
        <v>62</v>
      </c>
      <c r="L278" s="61" t="s">
        <v>1547</v>
      </c>
      <c r="M278" s="61" t="s">
        <v>1501</v>
      </c>
      <c r="N278" s="62">
        <v>45189</v>
      </c>
      <c r="O278" s="61" t="s">
        <v>1400</v>
      </c>
      <c r="P278" s="66" t="s">
        <v>1798</v>
      </c>
    </row>
    <row r="279" spans="1:16" ht="42.75" x14ac:dyDescent="0.65">
      <c r="A279" s="60">
        <v>278</v>
      </c>
      <c r="B279" s="61" t="s">
        <v>76</v>
      </c>
      <c r="C279" s="61" t="s">
        <v>601</v>
      </c>
      <c r="D279" s="61" t="s">
        <v>64</v>
      </c>
      <c r="E279" s="61" t="s">
        <v>56</v>
      </c>
      <c r="F279" s="61" t="s">
        <v>1290</v>
      </c>
      <c r="G279" s="61" t="s">
        <v>571</v>
      </c>
      <c r="H279" s="61" t="s">
        <v>571</v>
      </c>
      <c r="I279" s="61" t="s">
        <v>63</v>
      </c>
      <c r="J279" s="61" t="s">
        <v>1632</v>
      </c>
      <c r="K279" s="61" t="s">
        <v>62</v>
      </c>
      <c r="L279" s="61" t="s">
        <v>1731</v>
      </c>
      <c r="M279" s="61" t="s">
        <v>1483</v>
      </c>
      <c r="N279" s="63">
        <v>45189</v>
      </c>
      <c r="O279" s="61" t="s">
        <v>1400</v>
      </c>
      <c r="P279" s="66" t="s">
        <v>1483</v>
      </c>
    </row>
    <row r="280" spans="1:16" ht="42.75" x14ac:dyDescent="0.65">
      <c r="A280" s="60">
        <v>279</v>
      </c>
      <c r="B280" s="61" t="s">
        <v>76</v>
      </c>
      <c r="C280" s="61" t="s">
        <v>1775</v>
      </c>
      <c r="D280" s="61" t="s">
        <v>64</v>
      </c>
      <c r="E280" s="61" t="s">
        <v>56</v>
      </c>
      <c r="F280" s="61" t="s">
        <v>1290</v>
      </c>
      <c r="G280" s="61" t="s">
        <v>571</v>
      </c>
      <c r="H280" s="61" t="s">
        <v>571</v>
      </c>
      <c r="I280" s="61" t="s">
        <v>63</v>
      </c>
      <c r="J280" s="61" t="s">
        <v>1632</v>
      </c>
      <c r="K280" s="61" t="s">
        <v>62</v>
      </c>
      <c r="L280" s="61" t="s">
        <v>1731</v>
      </c>
      <c r="M280" s="61" t="s">
        <v>1483</v>
      </c>
      <c r="N280" s="63">
        <v>45189</v>
      </c>
      <c r="O280" s="61" t="s">
        <v>1400</v>
      </c>
      <c r="P280" s="66" t="s">
        <v>1483</v>
      </c>
    </row>
    <row r="281" spans="1:16" ht="42.75" x14ac:dyDescent="0.65">
      <c r="A281" s="60">
        <v>280</v>
      </c>
      <c r="B281" s="61" t="s">
        <v>76</v>
      </c>
      <c r="C281" s="61" t="s">
        <v>1753</v>
      </c>
      <c r="D281" s="61" t="s">
        <v>64</v>
      </c>
      <c r="E281" s="61" t="s">
        <v>55</v>
      </c>
      <c r="F281" s="61" t="s">
        <v>1290</v>
      </c>
      <c r="G281" s="61" t="s">
        <v>122</v>
      </c>
      <c r="H281" s="61" t="s">
        <v>122</v>
      </c>
      <c r="I281" s="61" t="s">
        <v>63</v>
      </c>
      <c r="J281" s="61" t="s">
        <v>1632</v>
      </c>
      <c r="K281" s="61" t="s">
        <v>62</v>
      </c>
      <c r="L281" s="61" t="s">
        <v>1731</v>
      </c>
      <c r="M281" s="61" t="s">
        <v>1483</v>
      </c>
      <c r="N281" s="63">
        <v>45189</v>
      </c>
      <c r="O281" s="61" t="s">
        <v>1400</v>
      </c>
      <c r="P281" s="66" t="s">
        <v>1483</v>
      </c>
    </row>
    <row r="282" spans="1:16" ht="42.75" x14ac:dyDescent="0.65">
      <c r="A282" s="60">
        <v>281</v>
      </c>
      <c r="B282" s="61" t="s">
        <v>76</v>
      </c>
      <c r="C282" s="61" t="s">
        <v>1754</v>
      </c>
      <c r="D282" s="61" t="s">
        <v>64</v>
      </c>
      <c r="E282" s="61" t="s">
        <v>55</v>
      </c>
      <c r="F282" s="61" t="s">
        <v>1290</v>
      </c>
      <c r="G282" s="61" t="s">
        <v>179</v>
      </c>
      <c r="H282" s="61" t="s">
        <v>179</v>
      </c>
      <c r="I282" s="61" t="s">
        <v>63</v>
      </c>
      <c r="J282" s="61" t="s">
        <v>1632</v>
      </c>
      <c r="K282" s="61" t="s">
        <v>62</v>
      </c>
      <c r="L282" s="61" t="s">
        <v>1731</v>
      </c>
      <c r="M282" s="61" t="s">
        <v>1483</v>
      </c>
      <c r="N282" s="63">
        <v>45189</v>
      </c>
      <c r="O282" s="61" t="s">
        <v>1400</v>
      </c>
      <c r="P282" s="66" t="s">
        <v>1483</v>
      </c>
    </row>
    <row r="283" spans="1:16" ht="42.75" x14ac:dyDescent="0.65">
      <c r="A283" s="60">
        <v>282</v>
      </c>
      <c r="B283" s="61" t="s">
        <v>60</v>
      </c>
      <c r="C283" s="61" t="s">
        <v>1749</v>
      </c>
      <c r="D283" s="61" t="s">
        <v>64</v>
      </c>
      <c r="E283" s="61" t="s">
        <v>56</v>
      </c>
      <c r="F283" s="61" t="s">
        <v>1290</v>
      </c>
      <c r="G283" s="61" t="s">
        <v>1469</v>
      </c>
      <c r="H283" s="61" t="s">
        <v>1469</v>
      </c>
      <c r="I283" s="61" t="s">
        <v>63</v>
      </c>
      <c r="J283" s="61" t="s">
        <v>1632</v>
      </c>
      <c r="K283" s="61" t="s">
        <v>62</v>
      </c>
      <c r="L283" s="61" t="s">
        <v>1731</v>
      </c>
      <c r="M283" s="61" t="s">
        <v>1483</v>
      </c>
      <c r="N283" s="63">
        <v>45189</v>
      </c>
      <c r="O283" s="61" t="s">
        <v>1400</v>
      </c>
      <c r="P283" s="66" t="s">
        <v>1483</v>
      </c>
    </row>
    <row r="284" spans="1:16" ht="42.75" x14ac:dyDescent="0.65">
      <c r="A284" s="60">
        <v>283</v>
      </c>
      <c r="B284" s="61" t="s">
        <v>60</v>
      </c>
      <c r="C284" s="61" t="s">
        <v>1251</v>
      </c>
      <c r="D284" s="61" t="s">
        <v>64</v>
      </c>
      <c r="E284" s="61" t="s">
        <v>56</v>
      </c>
      <c r="F284" s="61" t="s">
        <v>1290</v>
      </c>
      <c r="G284" s="61" t="s">
        <v>1160</v>
      </c>
      <c r="H284" s="61" t="s">
        <v>1160</v>
      </c>
      <c r="I284" s="61" t="s">
        <v>63</v>
      </c>
      <c r="J284" s="61" t="s">
        <v>1632</v>
      </c>
      <c r="K284" s="61" t="s">
        <v>62</v>
      </c>
      <c r="L284" s="61" t="s">
        <v>1731</v>
      </c>
      <c r="M284" s="61" t="s">
        <v>1483</v>
      </c>
      <c r="N284" s="63">
        <v>45189</v>
      </c>
      <c r="O284" s="61" t="s">
        <v>1400</v>
      </c>
      <c r="P284" s="66" t="s">
        <v>1483</v>
      </c>
    </row>
    <row r="285" spans="1:16" ht="28.5" x14ac:dyDescent="0.65">
      <c r="A285" s="60">
        <v>284</v>
      </c>
      <c r="B285" s="61" t="s">
        <v>60</v>
      </c>
      <c r="C285" s="61" t="s">
        <v>1603</v>
      </c>
      <c r="D285" s="61" t="s">
        <v>64</v>
      </c>
      <c r="E285" s="61" t="s">
        <v>279</v>
      </c>
      <c r="F285" s="61" t="s">
        <v>1290</v>
      </c>
      <c r="G285" s="61" t="s">
        <v>769</v>
      </c>
      <c r="H285" s="61" t="s">
        <v>769</v>
      </c>
      <c r="I285" s="61" t="s">
        <v>63</v>
      </c>
      <c r="J285" s="61" t="s">
        <v>1398</v>
      </c>
      <c r="K285" s="61" t="s">
        <v>62</v>
      </c>
      <c r="L285" s="61" t="s">
        <v>1007</v>
      </c>
      <c r="M285" s="61" t="s">
        <v>1298</v>
      </c>
      <c r="N285" s="62">
        <v>45189</v>
      </c>
      <c r="O285" s="61" t="s">
        <v>1294</v>
      </c>
      <c r="P285" s="66" t="s">
        <v>1548</v>
      </c>
    </row>
    <row r="286" spans="1:16" ht="42.75" x14ac:dyDescent="0.65">
      <c r="A286" s="60">
        <v>285</v>
      </c>
      <c r="B286" s="61" t="s">
        <v>76</v>
      </c>
      <c r="C286" s="61" t="s">
        <v>1757</v>
      </c>
      <c r="D286" s="61" t="s">
        <v>64</v>
      </c>
      <c r="E286" s="61" t="s">
        <v>55</v>
      </c>
      <c r="F286" s="61" t="s">
        <v>1290</v>
      </c>
      <c r="G286" s="61" t="s">
        <v>1516</v>
      </c>
      <c r="H286" s="61" t="s">
        <v>1516</v>
      </c>
      <c r="I286" s="61" t="s">
        <v>63</v>
      </c>
      <c r="J286" s="61" t="s">
        <v>1632</v>
      </c>
      <c r="K286" s="61" t="s">
        <v>62</v>
      </c>
      <c r="L286" s="61" t="s">
        <v>1731</v>
      </c>
      <c r="M286" s="61" t="s">
        <v>1546</v>
      </c>
      <c r="N286" s="63">
        <v>45189</v>
      </c>
      <c r="O286" s="61" t="s">
        <v>1400</v>
      </c>
      <c r="P286" s="66" t="s">
        <v>1483</v>
      </c>
    </row>
    <row r="287" spans="1:16" ht="42.75" x14ac:dyDescent="0.65">
      <c r="A287" s="60">
        <v>286</v>
      </c>
      <c r="B287" s="61" t="s">
        <v>76</v>
      </c>
      <c r="C287" s="61" t="s">
        <v>1751</v>
      </c>
      <c r="D287" s="61" t="s">
        <v>64</v>
      </c>
      <c r="E287" s="61" t="s">
        <v>55</v>
      </c>
      <c r="F287" s="61" t="s">
        <v>1290</v>
      </c>
      <c r="G287" s="61" t="s">
        <v>81</v>
      </c>
      <c r="H287" s="61" t="s">
        <v>81</v>
      </c>
      <c r="I287" s="61" t="s">
        <v>63</v>
      </c>
      <c r="J287" s="61" t="s">
        <v>1632</v>
      </c>
      <c r="K287" s="61" t="s">
        <v>62</v>
      </c>
      <c r="L287" s="61" t="s">
        <v>1731</v>
      </c>
      <c r="M287" s="61" t="s">
        <v>1483</v>
      </c>
      <c r="N287" s="63">
        <v>45189</v>
      </c>
      <c r="O287" s="61" t="s">
        <v>1400</v>
      </c>
      <c r="P287" s="66" t="s">
        <v>1483</v>
      </c>
    </row>
    <row r="288" spans="1:16" ht="28.5" x14ac:dyDescent="0.65">
      <c r="A288" s="60">
        <v>287</v>
      </c>
      <c r="B288" s="61" t="s">
        <v>60</v>
      </c>
      <c r="C288" s="61" t="s">
        <v>1515</v>
      </c>
      <c r="D288" s="61" t="s">
        <v>64</v>
      </c>
      <c r="E288" s="61" t="s">
        <v>56</v>
      </c>
      <c r="F288" s="61" t="s">
        <v>1290</v>
      </c>
      <c r="G288" s="61" t="s">
        <v>1516</v>
      </c>
      <c r="H288" s="61" t="s">
        <v>1516</v>
      </c>
      <c r="I288" s="61" t="s">
        <v>148</v>
      </c>
      <c r="J288" s="61" t="s">
        <v>1503</v>
      </c>
      <c r="K288" s="61" t="s">
        <v>147</v>
      </c>
      <c r="L288" s="61" t="s">
        <v>1504</v>
      </c>
      <c r="M288" s="61" t="s">
        <v>1501</v>
      </c>
      <c r="N288" s="62">
        <v>45189</v>
      </c>
      <c r="O288" s="61" t="s">
        <v>1502</v>
      </c>
      <c r="P288" s="66" t="s">
        <v>1410</v>
      </c>
    </row>
    <row r="289" spans="1:16" ht="28.5" x14ac:dyDescent="0.65">
      <c r="A289" s="60">
        <v>288</v>
      </c>
      <c r="B289" s="61" t="s">
        <v>60</v>
      </c>
      <c r="C289" s="61" t="s">
        <v>1607</v>
      </c>
      <c r="D289" s="61" t="s">
        <v>64</v>
      </c>
      <c r="E289" s="61" t="s">
        <v>279</v>
      </c>
      <c r="F289" s="61" t="s">
        <v>1290</v>
      </c>
      <c r="G289" s="61" t="s">
        <v>769</v>
      </c>
      <c r="H289" s="61" t="s">
        <v>769</v>
      </c>
      <c r="I289" s="61" t="s">
        <v>63</v>
      </c>
      <c r="J289" s="61" t="s">
        <v>1398</v>
      </c>
      <c r="K289" s="61" t="s">
        <v>62</v>
      </c>
      <c r="L289" s="61" t="s">
        <v>1007</v>
      </c>
      <c r="M289" s="61" t="s">
        <v>1298</v>
      </c>
      <c r="N289" s="62">
        <v>45189</v>
      </c>
      <c r="O289" s="61" t="s">
        <v>1294</v>
      </c>
      <c r="P289" s="66" t="s">
        <v>1608</v>
      </c>
    </row>
    <row r="290" spans="1:16" ht="42.75" x14ac:dyDescent="0.65">
      <c r="A290" s="60">
        <v>289</v>
      </c>
      <c r="B290" s="61" t="s">
        <v>60</v>
      </c>
      <c r="C290" s="61" t="s">
        <v>1606</v>
      </c>
      <c r="D290" s="61" t="s">
        <v>64</v>
      </c>
      <c r="E290" s="61" t="s">
        <v>279</v>
      </c>
      <c r="F290" s="61" t="s">
        <v>1290</v>
      </c>
      <c r="G290" s="61" t="s">
        <v>769</v>
      </c>
      <c r="H290" s="61" t="s">
        <v>769</v>
      </c>
      <c r="I290" s="61" t="s">
        <v>63</v>
      </c>
      <c r="J290" s="61" t="s">
        <v>1398</v>
      </c>
      <c r="K290" s="61" t="s">
        <v>62</v>
      </c>
      <c r="L290" s="61" t="s">
        <v>1007</v>
      </c>
      <c r="M290" s="61" t="s">
        <v>1298</v>
      </c>
      <c r="N290" s="62">
        <v>45189</v>
      </c>
      <c r="O290" s="61" t="s">
        <v>1294</v>
      </c>
      <c r="P290" s="66" t="s">
        <v>1605</v>
      </c>
    </row>
    <row r="291" spans="1:16" ht="28.5" x14ac:dyDescent="0.65">
      <c r="A291" s="60">
        <v>290</v>
      </c>
      <c r="B291" s="61" t="s">
        <v>60</v>
      </c>
      <c r="C291" s="61" t="s">
        <v>888</v>
      </c>
      <c r="D291" s="61" t="s">
        <v>64</v>
      </c>
      <c r="E291" s="61" t="s">
        <v>56</v>
      </c>
      <c r="F291" s="61" t="s">
        <v>1290</v>
      </c>
      <c r="G291" s="61" t="s">
        <v>880</v>
      </c>
      <c r="H291" s="61" t="s">
        <v>880</v>
      </c>
      <c r="I291" s="61" t="s">
        <v>63</v>
      </c>
      <c r="J291" s="61" t="s">
        <v>1398</v>
      </c>
      <c r="K291" s="61" t="s">
        <v>62</v>
      </c>
      <c r="L291" s="61" t="s">
        <v>1560</v>
      </c>
      <c r="M291" s="61" t="s">
        <v>1298</v>
      </c>
      <c r="N291" s="62">
        <v>45189</v>
      </c>
      <c r="O291" s="61" t="s">
        <v>1294</v>
      </c>
      <c r="P291" s="66" t="s">
        <v>1442</v>
      </c>
    </row>
    <row r="292" spans="1:16" ht="42.75" x14ac:dyDescent="0.65">
      <c r="A292" s="60">
        <v>291</v>
      </c>
      <c r="B292" s="61" t="s">
        <v>60</v>
      </c>
      <c r="C292" s="61" t="s">
        <v>1262</v>
      </c>
      <c r="D292" s="61" t="s">
        <v>64</v>
      </c>
      <c r="E292" s="61" t="s">
        <v>279</v>
      </c>
      <c r="F292" s="61" t="s">
        <v>1290</v>
      </c>
      <c r="G292" s="61" t="s">
        <v>1160</v>
      </c>
      <c r="H292" s="61" t="s">
        <v>1160</v>
      </c>
      <c r="I292" s="61" t="s">
        <v>63</v>
      </c>
      <c r="J292" s="61" t="s">
        <v>1632</v>
      </c>
      <c r="K292" s="61" t="s">
        <v>62</v>
      </c>
      <c r="L292" s="61" t="s">
        <v>1731</v>
      </c>
      <c r="M292" s="61" t="s">
        <v>1483</v>
      </c>
      <c r="N292" s="63">
        <v>45189</v>
      </c>
      <c r="O292" s="61" t="s">
        <v>1400</v>
      </c>
      <c r="P292" s="66" t="s">
        <v>1483</v>
      </c>
    </row>
    <row r="293" spans="1:16" ht="28.5" x14ac:dyDescent="0.65">
      <c r="A293" s="60">
        <v>292</v>
      </c>
      <c r="B293" s="61" t="s">
        <v>60</v>
      </c>
      <c r="C293" s="61" t="s">
        <v>547</v>
      </c>
      <c r="D293" s="61" t="s">
        <v>64</v>
      </c>
      <c r="E293" s="61" t="s">
        <v>56</v>
      </c>
      <c r="F293" s="61" t="s">
        <v>1290</v>
      </c>
      <c r="G293" s="61" t="s">
        <v>526</v>
      </c>
      <c r="H293" s="61" t="s">
        <v>526</v>
      </c>
      <c r="I293" s="61" t="s">
        <v>63</v>
      </c>
      <c r="J293" s="61" t="s">
        <v>1398</v>
      </c>
      <c r="K293" s="61" t="s">
        <v>62</v>
      </c>
      <c r="L293" s="61" t="s">
        <v>1007</v>
      </c>
      <c r="M293" s="61" t="s">
        <v>1298</v>
      </c>
      <c r="N293" s="62">
        <v>45189</v>
      </c>
      <c r="O293" s="61" t="s">
        <v>1294</v>
      </c>
      <c r="P293" s="66" t="s">
        <v>1442</v>
      </c>
    </row>
    <row r="294" spans="1:16" ht="28.5" x14ac:dyDescent="0.65">
      <c r="A294" s="60">
        <v>293</v>
      </c>
      <c r="B294" s="61" t="s">
        <v>60</v>
      </c>
      <c r="C294" s="61" t="s">
        <v>549</v>
      </c>
      <c r="D294" s="61" t="s">
        <v>64</v>
      </c>
      <c r="E294" s="61" t="s">
        <v>279</v>
      </c>
      <c r="F294" s="61" t="s">
        <v>1290</v>
      </c>
      <c r="G294" s="61" t="s">
        <v>526</v>
      </c>
      <c r="H294" s="61" t="s">
        <v>526</v>
      </c>
      <c r="I294" s="61" t="s">
        <v>148</v>
      </c>
      <c r="J294" s="61" t="s">
        <v>1562</v>
      </c>
      <c r="K294" s="61" t="s">
        <v>551</v>
      </c>
      <c r="L294" s="61" t="s">
        <v>1007</v>
      </c>
      <c r="M294" s="61" t="s">
        <v>1293</v>
      </c>
      <c r="N294" s="62">
        <v>45189</v>
      </c>
      <c r="O294" s="61" t="s">
        <v>1294</v>
      </c>
      <c r="P294" s="66" t="s">
        <v>1293</v>
      </c>
    </row>
    <row r="295" spans="1:16" ht="28.5" x14ac:dyDescent="0.65">
      <c r="A295" s="60">
        <v>294</v>
      </c>
      <c r="B295" s="61" t="s">
        <v>60</v>
      </c>
      <c r="C295" s="61" t="s">
        <v>552</v>
      </c>
      <c r="D295" s="61" t="s">
        <v>64</v>
      </c>
      <c r="E295" s="61" t="s">
        <v>56</v>
      </c>
      <c r="F295" s="61" t="s">
        <v>1290</v>
      </c>
      <c r="G295" s="61" t="s">
        <v>526</v>
      </c>
      <c r="H295" s="61" t="s">
        <v>526</v>
      </c>
      <c r="I295" s="61" t="s">
        <v>63</v>
      </c>
      <c r="J295" s="61" t="s">
        <v>1398</v>
      </c>
      <c r="K295" s="61" t="s">
        <v>62</v>
      </c>
      <c r="L295" s="61" t="s">
        <v>1007</v>
      </c>
      <c r="M295" s="61" t="s">
        <v>1298</v>
      </c>
      <c r="N295" s="62">
        <v>45189</v>
      </c>
      <c r="O295" s="61" t="s">
        <v>1294</v>
      </c>
      <c r="P295" s="66" t="s">
        <v>1442</v>
      </c>
    </row>
    <row r="296" spans="1:16" ht="28.5" x14ac:dyDescent="0.65">
      <c r="A296" s="60">
        <v>295</v>
      </c>
      <c r="B296" s="61" t="s">
        <v>60</v>
      </c>
      <c r="C296" s="61" t="s">
        <v>609</v>
      </c>
      <c r="D296" s="61" t="s">
        <v>64</v>
      </c>
      <c r="E296" s="61" t="s">
        <v>279</v>
      </c>
      <c r="F296" s="61" t="s">
        <v>1290</v>
      </c>
      <c r="G296" s="61" t="s">
        <v>584</v>
      </c>
      <c r="H296" s="61" t="s">
        <v>584</v>
      </c>
      <c r="I296" s="61" t="s">
        <v>148</v>
      </c>
      <c r="J296" s="61" t="s">
        <v>1562</v>
      </c>
      <c r="K296" s="61" t="s">
        <v>612</v>
      </c>
      <c r="L296" s="61" t="s">
        <v>1560</v>
      </c>
      <c r="M296" s="61" t="s">
        <v>1293</v>
      </c>
      <c r="N296" s="62">
        <v>45189</v>
      </c>
      <c r="O296" s="61" t="s">
        <v>1294</v>
      </c>
      <c r="P296" s="66" t="s">
        <v>1293</v>
      </c>
    </row>
    <row r="297" spans="1:16" ht="28.5" x14ac:dyDescent="0.65">
      <c r="A297" s="60">
        <v>296</v>
      </c>
      <c r="B297" s="61" t="s">
        <v>60</v>
      </c>
      <c r="C297" s="61" t="s">
        <v>1609</v>
      </c>
      <c r="D297" s="61" t="s">
        <v>64</v>
      </c>
      <c r="E297" s="61" t="s">
        <v>279</v>
      </c>
      <c r="F297" s="61" t="s">
        <v>1290</v>
      </c>
      <c r="G297" s="61" t="s">
        <v>769</v>
      </c>
      <c r="H297" s="61" t="s">
        <v>769</v>
      </c>
      <c r="I297" s="61" t="s">
        <v>63</v>
      </c>
      <c r="J297" s="61" t="s">
        <v>1398</v>
      </c>
      <c r="K297" s="61" t="s">
        <v>62</v>
      </c>
      <c r="L297" s="61" t="s">
        <v>1017</v>
      </c>
      <c r="M297" s="61" t="s">
        <v>1293</v>
      </c>
      <c r="N297" s="62">
        <v>45189</v>
      </c>
      <c r="O297" s="61" t="s">
        <v>1294</v>
      </c>
      <c r="P297" s="66" t="s">
        <v>1293</v>
      </c>
    </row>
    <row r="298" spans="1:16" ht="28.5" x14ac:dyDescent="0.65">
      <c r="A298" s="60">
        <v>297</v>
      </c>
      <c r="B298" s="61" t="s">
        <v>60</v>
      </c>
      <c r="C298" s="61" t="s">
        <v>1612</v>
      </c>
      <c r="D298" s="61" t="s">
        <v>64</v>
      </c>
      <c r="E298" s="61" t="s">
        <v>279</v>
      </c>
      <c r="F298" s="61" t="s">
        <v>1290</v>
      </c>
      <c r="G298" s="61" t="s">
        <v>769</v>
      </c>
      <c r="H298" s="61" t="s">
        <v>769</v>
      </c>
      <c r="I298" s="61" t="s">
        <v>63</v>
      </c>
      <c r="J298" s="61" t="s">
        <v>1398</v>
      </c>
      <c r="K298" s="61" t="s">
        <v>62</v>
      </c>
      <c r="L298" s="61" t="s">
        <v>1007</v>
      </c>
      <c r="M298" s="61" t="s">
        <v>1293</v>
      </c>
      <c r="N298" s="62">
        <v>45189</v>
      </c>
      <c r="O298" s="61" t="s">
        <v>1294</v>
      </c>
      <c r="P298" s="66" t="s">
        <v>1293</v>
      </c>
    </row>
    <row r="299" spans="1:16" ht="28.5" x14ac:dyDescent="0.65">
      <c r="A299" s="60">
        <v>298</v>
      </c>
      <c r="B299" s="61" t="s">
        <v>60</v>
      </c>
      <c r="C299" s="61" t="s">
        <v>770</v>
      </c>
      <c r="D299" s="61" t="s">
        <v>64</v>
      </c>
      <c r="E299" s="61" t="s">
        <v>279</v>
      </c>
      <c r="F299" s="61" t="s">
        <v>1290</v>
      </c>
      <c r="G299" s="61" t="s">
        <v>769</v>
      </c>
      <c r="H299" s="61" t="s">
        <v>769</v>
      </c>
      <c r="I299" s="61" t="s">
        <v>63</v>
      </c>
      <c r="J299" s="61" t="s">
        <v>1398</v>
      </c>
      <c r="K299" s="61" t="s">
        <v>62</v>
      </c>
      <c r="L299" s="61" t="s">
        <v>1007</v>
      </c>
      <c r="M299" s="61" t="s">
        <v>1293</v>
      </c>
      <c r="N299" s="62">
        <v>45189</v>
      </c>
      <c r="O299" s="61" t="s">
        <v>1294</v>
      </c>
      <c r="P299" s="66" t="s">
        <v>1293</v>
      </c>
    </row>
    <row r="300" spans="1:16" ht="42.75" x14ac:dyDescent="0.65">
      <c r="A300" s="60">
        <v>299</v>
      </c>
      <c r="B300" s="61" t="s">
        <v>60</v>
      </c>
      <c r="C300" s="61" t="s">
        <v>1604</v>
      </c>
      <c r="D300" s="61" t="s">
        <v>64</v>
      </c>
      <c r="E300" s="61" t="s">
        <v>279</v>
      </c>
      <c r="F300" s="61" t="s">
        <v>1290</v>
      </c>
      <c r="G300" s="61" t="s">
        <v>769</v>
      </c>
      <c r="H300" s="61" t="s">
        <v>769</v>
      </c>
      <c r="I300" s="61" t="s">
        <v>63</v>
      </c>
      <c r="J300" s="61" t="s">
        <v>1398</v>
      </c>
      <c r="K300" s="61" t="s">
        <v>62</v>
      </c>
      <c r="L300" s="61" t="s">
        <v>1007</v>
      </c>
      <c r="M300" s="61" t="s">
        <v>1298</v>
      </c>
      <c r="N300" s="62">
        <v>45189</v>
      </c>
      <c r="O300" s="61" t="s">
        <v>1294</v>
      </c>
      <c r="P300" s="66" t="s">
        <v>1605</v>
      </c>
    </row>
    <row r="301" spans="1:16" ht="42.75" x14ac:dyDescent="0.65">
      <c r="A301" s="60">
        <v>300</v>
      </c>
      <c r="B301" s="61" t="s">
        <v>60</v>
      </c>
      <c r="C301" s="61" t="s">
        <v>1594</v>
      </c>
      <c r="D301" s="61" t="s">
        <v>64</v>
      </c>
      <c r="E301" s="61" t="s">
        <v>56</v>
      </c>
      <c r="F301" s="61" t="s">
        <v>1290</v>
      </c>
      <c r="G301" s="61" t="s">
        <v>1592</v>
      </c>
      <c r="H301" s="61" t="s">
        <v>1592</v>
      </c>
      <c r="I301" s="61" t="s">
        <v>148</v>
      </c>
      <c r="J301" s="61" t="s">
        <v>1553</v>
      </c>
      <c r="K301" s="61" t="s">
        <v>62</v>
      </c>
      <c r="L301" s="61" t="s">
        <v>1292</v>
      </c>
      <c r="M301" s="61" t="s">
        <v>1298</v>
      </c>
      <c r="N301" s="62">
        <v>45189</v>
      </c>
      <c r="O301" s="61" t="s">
        <v>1294</v>
      </c>
      <c r="P301" s="66" t="s">
        <v>1410</v>
      </c>
    </row>
    <row r="302" spans="1:16" ht="28.5" x14ac:dyDescent="0.65">
      <c r="A302" s="60">
        <v>301</v>
      </c>
      <c r="B302" s="61" t="s">
        <v>60</v>
      </c>
      <c r="C302" s="61" t="s">
        <v>1601</v>
      </c>
      <c r="D302" s="61" t="s">
        <v>64</v>
      </c>
      <c r="E302" s="61" t="s">
        <v>279</v>
      </c>
      <c r="F302" s="61" t="s">
        <v>1290</v>
      </c>
      <c r="G302" s="61" t="s">
        <v>769</v>
      </c>
      <c r="H302" s="61" t="s">
        <v>769</v>
      </c>
      <c r="I302" s="61" t="s">
        <v>63</v>
      </c>
      <c r="J302" s="61" t="s">
        <v>1398</v>
      </c>
      <c r="K302" s="61" t="s">
        <v>62</v>
      </c>
      <c r="L302" s="61" t="s">
        <v>1007</v>
      </c>
      <c r="M302" s="61" t="s">
        <v>1298</v>
      </c>
      <c r="N302" s="62">
        <v>45189</v>
      </c>
      <c r="O302" s="61" t="s">
        <v>1294</v>
      </c>
      <c r="P302" s="66" t="s">
        <v>1548</v>
      </c>
    </row>
    <row r="303" spans="1:16" ht="28.5" x14ac:dyDescent="0.65">
      <c r="A303" s="60">
        <v>302</v>
      </c>
      <c r="B303" s="61" t="s">
        <v>60</v>
      </c>
      <c r="C303" s="61" t="s">
        <v>1602</v>
      </c>
      <c r="D303" s="61" t="s">
        <v>64</v>
      </c>
      <c r="E303" s="61" t="s">
        <v>279</v>
      </c>
      <c r="F303" s="61" t="s">
        <v>1290</v>
      </c>
      <c r="G303" s="61" t="s">
        <v>769</v>
      </c>
      <c r="H303" s="61" t="s">
        <v>769</v>
      </c>
      <c r="I303" s="61" t="s">
        <v>63</v>
      </c>
      <c r="J303" s="61" t="s">
        <v>1398</v>
      </c>
      <c r="K303" s="61" t="s">
        <v>62</v>
      </c>
      <c r="L303" s="61" t="s">
        <v>1007</v>
      </c>
      <c r="M303" s="61" t="s">
        <v>1298</v>
      </c>
      <c r="N303" s="62">
        <v>45189</v>
      </c>
      <c r="O303" s="61" t="s">
        <v>1294</v>
      </c>
      <c r="P303" s="66" t="s">
        <v>1548</v>
      </c>
    </row>
    <row r="304" spans="1:16" ht="28.5" x14ac:dyDescent="0.65">
      <c r="A304" s="60">
        <v>303</v>
      </c>
      <c r="B304" s="61" t="s">
        <v>60</v>
      </c>
      <c r="C304" s="61" t="s">
        <v>532</v>
      </c>
      <c r="D304" s="61" t="s">
        <v>64</v>
      </c>
      <c r="E304" s="61" t="s">
        <v>55</v>
      </c>
      <c r="F304" s="61" t="s">
        <v>1290</v>
      </c>
      <c r="G304" s="61" t="s">
        <v>526</v>
      </c>
      <c r="H304" s="61" t="s">
        <v>526</v>
      </c>
      <c r="I304" s="61" t="s">
        <v>63</v>
      </c>
      <c r="J304" s="61" t="s">
        <v>1398</v>
      </c>
      <c r="K304" s="61" t="s">
        <v>62</v>
      </c>
      <c r="L304" s="61" t="s">
        <v>1007</v>
      </c>
      <c r="M304" s="61" t="s">
        <v>1298</v>
      </c>
      <c r="N304" s="62">
        <v>45189</v>
      </c>
      <c r="O304" s="61" t="s">
        <v>1294</v>
      </c>
      <c r="P304" s="66" t="s">
        <v>1442</v>
      </c>
    </row>
    <row r="305" spans="1:16" ht="42.75" x14ac:dyDescent="0.65">
      <c r="A305" s="60">
        <v>304</v>
      </c>
      <c r="B305" s="61" t="s">
        <v>60</v>
      </c>
      <c r="C305" s="61" t="s">
        <v>1591</v>
      </c>
      <c r="D305" s="61" t="s">
        <v>64</v>
      </c>
      <c r="E305" s="61" t="s">
        <v>56</v>
      </c>
      <c r="F305" s="61" t="s">
        <v>1290</v>
      </c>
      <c r="G305" s="61" t="s">
        <v>1592</v>
      </c>
      <c r="H305" s="61" t="s">
        <v>1592</v>
      </c>
      <c r="I305" s="61" t="s">
        <v>63</v>
      </c>
      <c r="J305" s="61" t="s">
        <v>1398</v>
      </c>
      <c r="K305" s="61" t="s">
        <v>62</v>
      </c>
      <c r="L305" s="61" t="s">
        <v>1292</v>
      </c>
      <c r="M305" s="61" t="s">
        <v>1298</v>
      </c>
      <c r="N305" s="62">
        <v>45189</v>
      </c>
      <c r="O305" s="61" t="s">
        <v>1294</v>
      </c>
      <c r="P305" s="66" t="s">
        <v>1410</v>
      </c>
    </row>
    <row r="306" spans="1:16" ht="42.75" x14ac:dyDescent="0.65">
      <c r="A306" s="60">
        <v>305</v>
      </c>
      <c r="B306" s="61" t="s">
        <v>60</v>
      </c>
      <c r="C306" s="61" t="s">
        <v>371</v>
      </c>
      <c r="D306" s="61" t="s">
        <v>64</v>
      </c>
      <c r="E306" s="61" t="s">
        <v>55</v>
      </c>
      <c r="F306" s="61" t="s">
        <v>1290</v>
      </c>
      <c r="G306" s="61" t="s">
        <v>234</v>
      </c>
      <c r="H306" s="61" t="s">
        <v>234</v>
      </c>
      <c r="I306" s="61" t="s">
        <v>63</v>
      </c>
      <c r="J306" s="61" t="s">
        <v>1398</v>
      </c>
      <c r="K306" s="61" t="s">
        <v>62</v>
      </c>
      <c r="L306" s="61" t="s">
        <v>1403</v>
      </c>
      <c r="M306" s="61" t="s">
        <v>1298</v>
      </c>
      <c r="N306" s="62">
        <v>45189</v>
      </c>
      <c r="O306" s="61" t="s">
        <v>1294</v>
      </c>
      <c r="P306" s="66" t="s">
        <v>1556</v>
      </c>
    </row>
    <row r="307" spans="1:16" ht="42.75" x14ac:dyDescent="0.65">
      <c r="A307" s="60">
        <v>306</v>
      </c>
      <c r="B307" s="61" t="s">
        <v>60</v>
      </c>
      <c r="C307" s="61" t="s">
        <v>1184</v>
      </c>
      <c r="D307" s="61" t="s">
        <v>64</v>
      </c>
      <c r="E307" s="61" t="s">
        <v>56</v>
      </c>
      <c r="F307" s="61" t="s">
        <v>1290</v>
      </c>
      <c r="G307" s="61" t="s">
        <v>1160</v>
      </c>
      <c r="H307" s="61" t="s">
        <v>1160</v>
      </c>
      <c r="I307" s="61" t="s">
        <v>63</v>
      </c>
      <c r="J307" s="61" t="s">
        <v>1632</v>
      </c>
      <c r="K307" s="61" t="s">
        <v>62</v>
      </c>
      <c r="L307" s="61" t="s">
        <v>1731</v>
      </c>
      <c r="M307" s="61" t="s">
        <v>1483</v>
      </c>
      <c r="N307" s="63">
        <v>45189</v>
      </c>
      <c r="O307" s="61" t="s">
        <v>1400</v>
      </c>
      <c r="P307" s="66" t="s">
        <v>1483</v>
      </c>
    </row>
    <row r="308" spans="1:16" ht="42.75" x14ac:dyDescent="0.65">
      <c r="A308" s="60">
        <v>307</v>
      </c>
      <c r="B308" s="61" t="s">
        <v>60</v>
      </c>
      <c r="C308" s="61" t="s">
        <v>1565</v>
      </c>
      <c r="D308" s="61" t="s">
        <v>64</v>
      </c>
      <c r="E308" s="61" t="s">
        <v>55</v>
      </c>
      <c r="F308" s="61" t="s">
        <v>1290</v>
      </c>
      <c r="G308" s="61" t="s">
        <v>526</v>
      </c>
      <c r="H308" s="61" t="s">
        <v>526</v>
      </c>
      <c r="I308" s="61" t="s">
        <v>63</v>
      </c>
      <c r="J308" s="61" t="s">
        <v>1398</v>
      </c>
      <c r="K308" s="61" t="s">
        <v>62</v>
      </c>
      <c r="L308" s="61" t="s">
        <v>1523</v>
      </c>
      <c r="M308" s="61" t="s">
        <v>1298</v>
      </c>
      <c r="N308" s="62">
        <v>45189</v>
      </c>
      <c r="O308" s="61" t="s">
        <v>1294</v>
      </c>
      <c r="P308" s="66" t="s">
        <v>1566</v>
      </c>
    </row>
    <row r="309" spans="1:16" ht="42.75" x14ac:dyDescent="0.65">
      <c r="A309" s="60">
        <v>308</v>
      </c>
      <c r="B309" s="61" t="s">
        <v>76</v>
      </c>
      <c r="C309" s="61" t="s">
        <v>190</v>
      </c>
      <c r="D309" s="61" t="s">
        <v>64</v>
      </c>
      <c r="E309" s="61" t="s">
        <v>55</v>
      </c>
      <c r="F309" s="61" t="s">
        <v>1290</v>
      </c>
      <c r="G309" s="61" t="s">
        <v>189</v>
      </c>
      <c r="H309" s="61" t="s">
        <v>189</v>
      </c>
      <c r="I309" s="61" t="s">
        <v>63</v>
      </c>
      <c r="J309" s="61" t="s">
        <v>1632</v>
      </c>
      <c r="K309" s="61" t="s">
        <v>62</v>
      </c>
      <c r="L309" s="61" t="s">
        <v>1731</v>
      </c>
      <c r="M309" s="61" t="s">
        <v>1483</v>
      </c>
      <c r="N309" s="63">
        <v>45189</v>
      </c>
      <c r="O309" s="61" t="s">
        <v>1400</v>
      </c>
      <c r="P309" s="66" t="s">
        <v>1483</v>
      </c>
    </row>
    <row r="310" spans="1:16" ht="42.75" x14ac:dyDescent="0.65">
      <c r="A310" s="60">
        <v>309</v>
      </c>
      <c r="B310" s="61" t="s">
        <v>60</v>
      </c>
      <c r="C310" s="61" t="s">
        <v>1570</v>
      </c>
      <c r="D310" s="61" t="s">
        <v>64</v>
      </c>
      <c r="E310" s="61" t="s">
        <v>56</v>
      </c>
      <c r="F310" s="61" t="s">
        <v>1290</v>
      </c>
      <c r="G310" s="61" t="s">
        <v>526</v>
      </c>
      <c r="H310" s="61" t="s">
        <v>526</v>
      </c>
      <c r="I310" s="61" t="s">
        <v>63</v>
      </c>
      <c r="J310" s="61" t="s">
        <v>1398</v>
      </c>
      <c r="K310" s="61" t="s">
        <v>62</v>
      </c>
      <c r="L310" s="61" t="s">
        <v>1292</v>
      </c>
      <c r="M310" s="61" t="s">
        <v>1298</v>
      </c>
      <c r="N310" s="62">
        <v>45189</v>
      </c>
      <c r="O310" s="61" t="s">
        <v>1294</v>
      </c>
      <c r="P310" s="66" t="s">
        <v>1505</v>
      </c>
    </row>
    <row r="311" spans="1:16" ht="28.5" x14ac:dyDescent="0.65">
      <c r="A311" s="60">
        <v>310</v>
      </c>
      <c r="B311" s="61" t="s">
        <v>76</v>
      </c>
      <c r="C311" s="61" t="s">
        <v>1784</v>
      </c>
      <c r="D311" s="61" t="s">
        <v>64</v>
      </c>
      <c r="E311" s="61" t="s">
        <v>55</v>
      </c>
      <c r="F311" s="61" t="s">
        <v>1290</v>
      </c>
      <c r="G311" s="61" t="s">
        <v>880</v>
      </c>
      <c r="H311" s="61" t="s">
        <v>880</v>
      </c>
      <c r="I311" s="61" t="s">
        <v>63</v>
      </c>
      <c r="J311" s="61" t="s">
        <v>1535</v>
      </c>
      <c r="K311" s="61" t="s">
        <v>62</v>
      </c>
      <c r="L311" s="61" t="s">
        <v>1547</v>
      </c>
      <c r="M311" s="61" t="s">
        <v>1501</v>
      </c>
      <c r="N311" s="62">
        <v>45189</v>
      </c>
      <c r="O311" s="61" t="s">
        <v>1400</v>
      </c>
      <c r="P311" s="66" t="s">
        <v>1785</v>
      </c>
    </row>
    <row r="312" spans="1:16" ht="28.5" x14ac:dyDescent="0.65">
      <c r="A312" s="60">
        <v>311</v>
      </c>
      <c r="B312" s="61" t="s">
        <v>76</v>
      </c>
      <c r="C312" s="61" t="s">
        <v>1180</v>
      </c>
      <c r="D312" s="61" t="s">
        <v>64</v>
      </c>
      <c r="E312" s="61" t="s">
        <v>56</v>
      </c>
      <c r="F312" s="61" t="s">
        <v>1290</v>
      </c>
      <c r="G312" s="61" t="s">
        <v>1160</v>
      </c>
      <c r="H312" s="61" t="s">
        <v>1160</v>
      </c>
      <c r="I312" s="61" t="s">
        <v>63</v>
      </c>
      <c r="J312" s="61" t="s">
        <v>1535</v>
      </c>
      <c r="K312" s="61" t="s">
        <v>62</v>
      </c>
      <c r="L312" s="61" t="s">
        <v>1547</v>
      </c>
      <c r="M312" s="61" t="s">
        <v>1501</v>
      </c>
      <c r="N312" s="62">
        <v>45189</v>
      </c>
      <c r="O312" s="61" t="s">
        <v>1400</v>
      </c>
      <c r="P312" s="66" t="s">
        <v>1797</v>
      </c>
    </row>
    <row r="313" spans="1:16" ht="28.5" x14ac:dyDescent="0.65">
      <c r="A313" s="60">
        <v>312</v>
      </c>
      <c r="B313" s="61" t="s">
        <v>76</v>
      </c>
      <c r="C313" s="61" t="s">
        <v>907</v>
      </c>
      <c r="D313" s="61" t="s">
        <v>64</v>
      </c>
      <c r="E313" s="61" t="s">
        <v>55</v>
      </c>
      <c r="F313" s="61" t="s">
        <v>1290</v>
      </c>
      <c r="G313" s="61" t="s">
        <v>880</v>
      </c>
      <c r="H313" s="61" t="s">
        <v>880</v>
      </c>
      <c r="I313" s="61" t="s">
        <v>63</v>
      </c>
      <c r="J313" s="61" t="s">
        <v>1535</v>
      </c>
      <c r="K313" s="61" t="s">
        <v>62</v>
      </c>
      <c r="L313" s="61" t="s">
        <v>1547</v>
      </c>
      <c r="M313" s="61" t="s">
        <v>1501</v>
      </c>
      <c r="N313" s="62">
        <v>45189</v>
      </c>
      <c r="O313" s="61" t="s">
        <v>1400</v>
      </c>
      <c r="P313" s="66" t="s">
        <v>1785</v>
      </c>
    </row>
    <row r="314" spans="1:16" ht="28.5" x14ac:dyDescent="0.65">
      <c r="A314" s="60">
        <v>313</v>
      </c>
      <c r="B314" s="61" t="s">
        <v>76</v>
      </c>
      <c r="C314" s="61" t="s">
        <v>909</v>
      </c>
      <c r="D314" s="61" t="s">
        <v>64</v>
      </c>
      <c r="E314" s="61" t="s">
        <v>55</v>
      </c>
      <c r="F314" s="61" t="s">
        <v>1290</v>
      </c>
      <c r="G314" s="61" t="s">
        <v>880</v>
      </c>
      <c r="H314" s="61" t="s">
        <v>880</v>
      </c>
      <c r="I314" s="61" t="s">
        <v>63</v>
      </c>
      <c r="J314" s="61" t="s">
        <v>1535</v>
      </c>
      <c r="K314" s="61" t="s">
        <v>62</v>
      </c>
      <c r="L314" s="61" t="s">
        <v>1547</v>
      </c>
      <c r="M314" s="61" t="s">
        <v>1501</v>
      </c>
      <c r="N314" s="62">
        <v>45189</v>
      </c>
      <c r="O314" s="61" t="s">
        <v>1400</v>
      </c>
      <c r="P314" s="66" t="s">
        <v>1785</v>
      </c>
    </row>
    <row r="315" spans="1:16" ht="42.75" x14ac:dyDescent="0.65">
      <c r="A315" s="60">
        <v>314</v>
      </c>
      <c r="B315" s="61" t="s">
        <v>60</v>
      </c>
      <c r="C315" s="61" t="s">
        <v>1661</v>
      </c>
      <c r="D315" s="61" t="s">
        <v>64</v>
      </c>
      <c r="E315" s="61" t="s">
        <v>56</v>
      </c>
      <c r="F315" s="61" t="s">
        <v>1290</v>
      </c>
      <c r="G315" s="61" t="s">
        <v>880</v>
      </c>
      <c r="H315" s="61" t="s">
        <v>880</v>
      </c>
      <c r="I315" s="61" t="s">
        <v>63</v>
      </c>
      <c r="J315" s="61" t="s">
        <v>1632</v>
      </c>
      <c r="K315" s="61" t="s">
        <v>62</v>
      </c>
      <c r="L315" s="61" t="s">
        <v>1641</v>
      </c>
      <c r="M315" s="61" t="s">
        <v>1481</v>
      </c>
      <c r="N315" s="63">
        <v>45189</v>
      </c>
      <c r="O315" s="61" t="s">
        <v>1400</v>
      </c>
      <c r="P315" s="66" t="s">
        <v>1412</v>
      </c>
    </row>
    <row r="316" spans="1:16" ht="42.75" x14ac:dyDescent="0.65">
      <c r="A316" s="60">
        <v>315</v>
      </c>
      <c r="B316" s="61" t="s">
        <v>76</v>
      </c>
      <c r="C316" s="61" t="s">
        <v>776</v>
      </c>
      <c r="D316" s="61" t="s">
        <v>64</v>
      </c>
      <c r="E316" s="61" t="s">
        <v>55</v>
      </c>
      <c r="F316" s="61" t="s">
        <v>1290</v>
      </c>
      <c r="G316" s="61" t="s">
        <v>769</v>
      </c>
      <c r="H316" s="61" t="s">
        <v>769</v>
      </c>
      <c r="I316" s="61" t="s">
        <v>63</v>
      </c>
      <c r="J316" s="61" t="s">
        <v>1632</v>
      </c>
      <c r="K316" s="61" t="s">
        <v>62</v>
      </c>
      <c r="L316" s="61" t="s">
        <v>1731</v>
      </c>
      <c r="M316" s="61" t="s">
        <v>1483</v>
      </c>
      <c r="N316" s="63">
        <v>45189</v>
      </c>
      <c r="O316" s="61" t="s">
        <v>1400</v>
      </c>
      <c r="P316" s="66" t="s">
        <v>1483</v>
      </c>
    </row>
    <row r="317" spans="1:16" ht="42.75" x14ac:dyDescent="0.65">
      <c r="A317" s="60">
        <v>316</v>
      </c>
      <c r="B317" s="61" t="s">
        <v>60</v>
      </c>
      <c r="C317" s="61" t="s">
        <v>95</v>
      </c>
      <c r="D317" s="61" t="s">
        <v>64</v>
      </c>
      <c r="E317" s="61" t="s">
        <v>55</v>
      </c>
      <c r="F317" s="61" t="s">
        <v>1290</v>
      </c>
      <c r="G317" s="61" t="s">
        <v>81</v>
      </c>
      <c r="H317" s="61" t="s">
        <v>81</v>
      </c>
      <c r="I317" s="61" t="s">
        <v>63</v>
      </c>
      <c r="J317" s="61" t="s">
        <v>1398</v>
      </c>
      <c r="K317" s="61" t="s">
        <v>62</v>
      </c>
      <c r="L317" s="61" t="s">
        <v>1292</v>
      </c>
      <c r="M317" s="61" t="s">
        <v>1298</v>
      </c>
      <c r="N317" s="62">
        <v>45189</v>
      </c>
      <c r="O317" s="61" t="s">
        <v>1290</v>
      </c>
      <c r="P317" s="66" t="s">
        <v>1490</v>
      </c>
    </row>
    <row r="318" spans="1:16" ht="28.5" x14ac:dyDescent="0.65">
      <c r="A318" s="60">
        <v>317</v>
      </c>
      <c r="B318" s="64" t="s">
        <v>281</v>
      </c>
      <c r="C318" s="61" t="s">
        <v>1843</v>
      </c>
      <c r="D318" s="61" t="s">
        <v>64</v>
      </c>
      <c r="E318" s="61" t="s">
        <v>136</v>
      </c>
      <c r="F318" s="61" t="s">
        <v>1290</v>
      </c>
      <c r="G318" s="61" t="s">
        <v>201</v>
      </c>
      <c r="H318" s="61" t="s">
        <v>201</v>
      </c>
      <c r="I318" s="61" t="s">
        <v>63</v>
      </c>
      <c r="J318" s="61" t="s">
        <v>1535</v>
      </c>
      <c r="K318" s="61" t="s">
        <v>62</v>
      </c>
      <c r="L318" s="61" t="s">
        <v>1547</v>
      </c>
      <c r="M318" s="61" t="s">
        <v>1501</v>
      </c>
      <c r="N318" s="62">
        <v>45189</v>
      </c>
      <c r="O318" s="61" t="s">
        <v>1400</v>
      </c>
      <c r="P318" s="66" t="s">
        <v>1410</v>
      </c>
    </row>
    <row r="319" spans="1:16" ht="28.5" x14ac:dyDescent="0.65">
      <c r="A319" s="60">
        <v>318</v>
      </c>
      <c r="B319" s="61" t="s">
        <v>60</v>
      </c>
      <c r="C319" s="61" t="s">
        <v>344</v>
      </c>
      <c r="D319" s="61" t="s">
        <v>64</v>
      </c>
      <c r="E319" s="61" t="s">
        <v>56</v>
      </c>
      <c r="F319" s="61" t="s">
        <v>1290</v>
      </c>
      <c r="G319" s="61" t="s">
        <v>234</v>
      </c>
      <c r="H319" s="61" t="s">
        <v>234</v>
      </c>
      <c r="I319" s="61" t="s">
        <v>63</v>
      </c>
      <c r="J319" s="61" t="s">
        <v>1398</v>
      </c>
      <c r="K319" s="61" t="s">
        <v>62</v>
      </c>
      <c r="L319" s="61" t="s">
        <v>1399</v>
      </c>
      <c r="M319" s="61" t="s">
        <v>1298</v>
      </c>
      <c r="N319" s="62">
        <v>45189</v>
      </c>
      <c r="O319" s="61" t="s">
        <v>1294</v>
      </c>
      <c r="P319" s="66" t="s">
        <v>1552</v>
      </c>
    </row>
    <row r="320" spans="1:16" ht="42.75" x14ac:dyDescent="0.65">
      <c r="A320" s="60">
        <v>319</v>
      </c>
      <c r="B320" s="61" t="s">
        <v>1288</v>
      </c>
      <c r="C320" s="61" t="s">
        <v>1289</v>
      </c>
      <c r="D320" s="61" t="s">
        <v>64</v>
      </c>
      <c r="E320" s="61" t="s">
        <v>55</v>
      </c>
      <c r="F320" s="61" t="s">
        <v>1290</v>
      </c>
      <c r="G320" s="61" t="s">
        <v>1058</v>
      </c>
      <c r="H320" s="61" t="s">
        <v>1058</v>
      </c>
      <c r="I320" s="61" t="s">
        <v>148</v>
      </c>
      <c r="J320" s="61" t="s">
        <v>1291</v>
      </c>
      <c r="K320" s="61" t="s">
        <v>1007</v>
      </c>
      <c r="L320" s="61" t="s">
        <v>1292</v>
      </c>
      <c r="M320" s="61" t="s">
        <v>1293</v>
      </c>
      <c r="N320" s="62">
        <v>45189</v>
      </c>
      <c r="O320" s="61" t="s">
        <v>1294</v>
      </c>
      <c r="P320" s="66" t="s">
        <v>1295</v>
      </c>
    </row>
    <row r="321" spans="1:16" ht="142.5" x14ac:dyDescent="0.65">
      <c r="A321" s="60">
        <v>320</v>
      </c>
      <c r="B321" s="61" t="s">
        <v>60</v>
      </c>
      <c r="C321" s="61" t="s">
        <v>989</v>
      </c>
      <c r="D321" s="61" t="s">
        <v>64</v>
      </c>
      <c r="E321" s="61" t="s">
        <v>56</v>
      </c>
      <c r="F321" s="61" t="s">
        <v>1290</v>
      </c>
      <c r="G321" s="61" t="s">
        <v>988</v>
      </c>
      <c r="H321" s="61" t="s">
        <v>988</v>
      </c>
      <c r="I321" s="61" t="s">
        <v>148</v>
      </c>
      <c r="J321" s="61" t="s">
        <v>1676</v>
      </c>
      <c r="K321" s="61" t="s">
        <v>1684</v>
      </c>
      <c r="L321" s="61" t="s">
        <v>1685</v>
      </c>
      <c r="M321" s="61" t="s">
        <v>1481</v>
      </c>
      <c r="N321" s="63">
        <v>45189</v>
      </c>
      <c r="O321" s="61" t="s">
        <v>1400</v>
      </c>
      <c r="P321" s="66" t="s">
        <v>1412</v>
      </c>
    </row>
    <row r="322" spans="1:16" ht="28.5" x14ac:dyDescent="0.65">
      <c r="A322" s="60">
        <v>321</v>
      </c>
      <c r="B322" s="61" t="s">
        <v>60</v>
      </c>
      <c r="C322" s="61" t="s">
        <v>1587</v>
      </c>
      <c r="D322" s="61" t="s">
        <v>64</v>
      </c>
      <c r="E322" s="61" t="s">
        <v>279</v>
      </c>
      <c r="F322" s="61" t="s">
        <v>1290</v>
      </c>
      <c r="G322" s="61" t="s">
        <v>571</v>
      </c>
      <c r="H322" s="61" t="s">
        <v>571</v>
      </c>
      <c r="I322" s="61" t="s">
        <v>148</v>
      </c>
      <c r="J322" s="61" t="s">
        <v>1562</v>
      </c>
      <c r="K322" s="61" t="s">
        <v>612</v>
      </c>
      <c r="L322" s="61" t="s">
        <v>1560</v>
      </c>
      <c r="M322" s="61" t="s">
        <v>1293</v>
      </c>
      <c r="N322" s="62">
        <v>45189</v>
      </c>
      <c r="O322" s="61" t="s">
        <v>1294</v>
      </c>
      <c r="P322" s="66" t="s">
        <v>1293</v>
      </c>
    </row>
    <row r="323" spans="1:16" ht="42.75" x14ac:dyDescent="0.65">
      <c r="A323" s="60">
        <v>322</v>
      </c>
      <c r="B323" s="61" t="s">
        <v>60</v>
      </c>
      <c r="C323" s="61" t="s">
        <v>1158</v>
      </c>
      <c r="D323" s="61" t="s">
        <v>64</v>
      </c>
      <c r="E323" s="61" t="s">
        <v>55</v>
      </c>
      <c r="F323" s="61" t="s">
        <v>1290</v>
      </c>
      <c r="G323" s="61" t="s">
        <v>1151</v>
      </c>
      <c r="H323" s="61" t="s">
        <v>1151</v>
      </c>
      <c r="I323" s="61" t="s">
        <v>63</v>
      </c>
      <c r="J323" s="61" t="s">
        <v>1632</v>
      </c>
      <c r="K323" s="61" t="s">
        <v>62</v>
      </c>
      <c r="L323" s="61" t="s">
        <v>1731</v>
      </c>
      <c r="M323" s="61" t="s">
        <v>1483</v>
      </c>
      <c r="N323" s="63">
        <v>45189</v>
      </c>
      <c r="O323" s="61" t="s">
        <v>1400</v>
      </c>
      <c r="P323" s="66" t="s">
        <v>1483</v>
      </c>
    </row>
    <row r="324" spans="1:16" ht="42.75" x14ac:dyDescent="0.65">
      <c r="A324" s="60">
        <v>323</v>
      </c>
      <c r="B324" s="64" t="s">
        <v>281</v>
      </c>
      <c r="C324" s="61" t="s">
        <v>1849</v>
      </c>
      <c r="D324" s="61" t="s">
        <v>64</v>
      </c>
      <c r="E324" s="61" t="s">
        <v>136</v>
      </c>
      <c r="F324" s="61" t="s">
        <v>1290</v>
      </c>
      <c r="G324" s="61" t="s">
        <v>201</v>
      </c>
      <c r="H324" s="61" t="s">
        <v>201</v>
      </c>
      <c r="I324" s="61" t="s">
        <v>63</v>
      </c>
      <c r="J324" s="61" t="s">
        <v>1850</v>
      </c>
      <c r="K324" s="61" t="s">
        <v>62</v>
      </c>
      <c r="L324" s="61" t="s">
        <v>1851</v>
      </c>
      <c r="M324" s="61" t="s">
        <v>1501</v>
      </c>
      <c r="N324" s="62">
        <v>45189</v>
      </c>
      <c r="O324" s="61" t="s">
        <v>1400</v>
      </c>
      <c r="P324" s="66" t="s">
        <v>1408</v>
      </c>
    </row>
    <row r="325" spans="1:16" ht="57" x14ac:dyDescent="0.65">
      <c r="A325" s="60">
        <v>324</v>
      </c>
      <c r="B325" s="64" t="s">
        <v>281</v>
      </c>
      <c r="C325" s="61" t="s">
        <v>1846</v>
      </c>
      <c r="D325" s="61" t="s">
        <v>64</v>
      </c>
      <c r="E325" s="61" t="s">
        <v>136</v>
      </c>
      <c r="F325" s="61" t="s">
        <v>1290</v>
      </c>
      <c r="G325" s="61" t="s">
        <v>201</v>
      </c>
      <c r="H325" s="61" t="s">
        <v>201</v>
      </c>
      <c r="I325" s="61" t="s">
        <v>63</v>
      </c>
      <c r="J325" s="61" t="s">
        <v>1847</v>
      </c>
      <c r="K325" s="61" t="s">
        <v>62</v>
      </c>
      <c r="L325" s="61" t="s">
        <v>1848</v>
      </c>
      <c r="M325" s="61" t="s">
        <v>1501</v>
      </c>
      <c r="N325" s="62">
        <v>45189</v>
      </c>
      <c r="O325" s="61" t="s">
        <v>1400</v>
      </c>
      <c r="P325" s="66" t="s">
        <v>1408</v>
      </c>
    </row>
    <row r="326" spans="1:16" ht="42.75" x14ac:dyDescent="0.65">
      <c r="A326" s="60">
        <v>325</v>
      </c>
      <c r="B326" s="61" t="s">
        <v>281</v>
      </c>
      <c r="C326" s="61" t="s">
        <v>1402</v>
      </c>
      <c r="D326" s="61" t="s">
        <v>64</v>
      </c>
      <c r="E326" s="61" t="s">
        <v>136</v>
      </c>
      <c r="F326" s="61" t="s">
        <v>1290</v>
      </c>
      <c r="G326" s="61" t="s">
        <v>201</v>
      </c>
      <c r="H326" s="61" t="s">
        <v>201</v>
      </c>
      <c r="I326" s="61" t="s">
        <v>63</v>
      </c>
      <c r="J326" s="61" t="s">
        <v>1398</v>
      </c>
      <c r="K326" s="61" t="s">
        <v>62</v>
      </c>
      <c r="L326" s="61" t="s">
        <v>1403</v>
      </c>
      <c r="M326" s="61" t="s">
        <v>1298</v>
      </c>
      <c r="N326" s="62">
        <v>45189</v>
      </c>
      <c r="O326" s="61" t="s">
        <v>1400</v>
      </c>
      <c r="P326" s="66" t="s">
        <v>1404</v>
      </c>
    </row>
    <row r="327" spans="1:16" ht="28.5" x14ac:dyDescent="0.65">
      <c r="A327" s="60">
        <v>326</v>
      </c>
      <c r="B327" s="64" t="s">
        <v>281</v>
      </c>
      <c r="C327" s="61" t="s">
        <v>1853</v>
      </c>
      <c r="D327" s="61" t="s">
        <v>64</v>
      </c>
      <c r="E327" s="61" t="s">
        <v>136</v>
      </c>
      <c r="F327" s="61" t="s">
        <v>1290</v>
      </c>
      <c r="G327" s="61" t="s">
        <v>201</v>
      </c>
      <c r="H327" s="61" t="s">
        <v>201</v>
      </c>
      <c r="I327" s="61" t="s">
        <v>63</v>
      </c>
      <c r="J327" s="61" t="s">
        <v>1535</v>
      </c>
      <c r="K327" s="61" t="s">
        <v>62</v>
      </c>
      <c r="L327" s="61" t="s">
        <v>1547</v>
      </c>
      <c r="M327" s="61" t="s">
        <v>1501</v>
      </c>
      <c r="N327" s="62">
        <v>45189</v>
      </c>
      <c r="O327" s="61" t="s">
        <v>1400</v>
      </c>
      <c r="P327" s="66" t="s">
        <v>1410</v>
      </c>
    </row>
    <row r="328" spans="1:16" ht="28.5" x14ac:dyDescent="0.65">
      <c r="A328" s="60">
        <v>327</v>
      </c>
      <c r="B328" s="61" t="s">
        <v>60</v>
      </c>
      <c r="C328" s="61" t="s">
        <v>1580</v>
      </c>
      <c r="D328" s="61" t="s">
        <v>64</v>
      </c>
      <c r="E328" s="61" t="s">
        <v>56</v>
      </c>
      <c r="F328" s="61" t="s">
        <v>1290</v>
      </c>
      <c r="G328" s="61" t="s">
        <v>571</v>
      </c>
      <c r="H328" s="61" t="s">
        <v>571</v>
      </c>
      <c r="I328" s="61" t="s">
        <v>63</v>
      </c>
      <c r="J328" s="61" t="s">
        <v>1398</v>
      </c>
      <c r="K328" s="61" t="s">
        <v>62</v>
      </c>
      <c r="L328" s="61" t="s">
        <v>1488</v>
      </c>
      <c r="M328" s="61" t="s">
        <v>1298</v>
      </c>
      <c r="N328" s="62">
        <v>45189</v>
      </c>
      <c r="O328" s="61" t="s">
        <v>1294</v>
      </c>
      <c r="P328" s="66" t="s">
        <v>1410</v>
      </c>
    </row>
    <row r="329" spans="1:16" ht="28.5" x14ac:dyDescent="0.65">
      <c r="A329" s="60">
        <v>328</v>
      </c>
      <c r="B329" s="61" t="s">
        <v>60</v>
      </c>
      <c r="C329" s="61" t="s">
        <v>1581</v>
      </c>
      <c r="D329" s="61" t="s">
        <v>64</v>
      </c>
      <c r="E329" s="61" t="s">
        <v>56</v>
      </c>
      <c r="F329" s="61" t="s">
        <v>1290</v>
      </c>
      <c r="G329" s="61" t="s">
        <v>571</v>
      </c>
      <c r="H329" s="61" t="s">
        <v>571</v>
      </c>
      <c r="I329" s="61" t="s">
        <v>63</v>
      </c>
      <c r="J329" s="61" t="s">
        <v>1398</v>
      </c>
      <c r="K329" s="61" t="s">
        <v>62</v>
      </c>
      <c r="L329" s="61" t="s">
        <v>1488</v>
      </c>
      <c r="M329" s="61" t="s">
        <v>1298</v>
      </c>
      <c r="N329" s="62">
        <v>45189</v>
      </c>
      <c r="O329" s="61" t="s">
        <v>1294</v>
      </c>
      <c r="P329" s="66" t="s">
        <v>1410</v>
      </c>
    </row>
    <row r="330" spans="1:16" ht="28.5" x14ac:dyDescent="0.65">
      <c r="A330" s="60">
        <v>329</v>
      </c>
      <c r="B330" s="61" t="s">
        <v>60</v>
      </c>
      <c r="C330" s="61" t="s">
        <v>677</v>
      </c>
      <c r="D330" s="61" t="s">
        <v>64</v>
      </c>
      <c r="E330" s="61" t="s">
        <v>56</v>
      </c>
      <c r="F330" s="61" t="s">
        <v>1290</v>
      </c>
      <c r="G330" s="61" t="s">
        <v>571</v>
      </c>
      <c r="H330" s="61" t="s">
        <v>571</v>
      </c>
      <c r="I330" s="61" t="s">
        <v>63</v>
      </c>
      <c r="J330" s="61" t="s">
        <v>1398</v>
      </c>
      <c r="K330" s="61" t="s">
        <v>62</v>
      </c>
      <c r="L330" s="61" t="s">
        <v>1488</v>
      </c>
      <c r="M330" s="61" t="s">
        <v>1298</v>
      </c>
      <c r="N330" s="62">
        <v>45189</v>
      </c>
      <c r="O330" s="61" t="s">
        <v>1294</v>
      </c>
      <c r="P330" s="66" t="s">
        <v>1410</v>
      </c>
    </row>
    <row r="331" spans="1:16" ht="28.5" x14ac:dyDescent="0.65">
      <c r="A331" s="60">
        <v>330</v>
      </c>
      <c r="B331" s="61" t="s">
        <v>281</v>
      </c>
      <c r="C331" s="61" t="s">
        <v>1440</v>
      </c>
      <c r="D331" s="61" t="s">
        <v>64</v>
      </c>
      <c r="E331" s="61" t="s">
        <v>55</v>
      </c>
      <c r="F331" s="61" t="s">
        <v>1290</v>
      </c>
      <c r="G331" s="61" t="s">
        <v>526</v>
      </c>
      <c r="H331" s="61" t="s">
        <v>526</v>
      </c>
      <c r="I331" s="61" t="s">
        <v>63</v>
      </c>
      <c r="J331" s="61" t="s">
        <v>1398</v>
      </c>
      <c r="K331" s="61" t="s">
        <v>62</v>
      </c>
      <c r="L331" s="61" t="s">
        <v>1007</v>
      </c>
      <c r="M331" s="61" t="s">
        <v>1293</v>
      </c>
      <c r="N331" s="62">
        <v>45189</v>
      </c>
      <c r="O331" s="61" t="s">
        <v>1400</v>
      </c>
      <c r="P331" s="66" t="s">
        <v>556</v>
      </c>
    </row>
    <row r="332" spans="1:16" ht="28.5" x14ac:dyDescent="0.65">
      <c r="A332" s="60">
        <v>331</v>
      </c>
      <c r="B332" s="61" t="s">
        <v>60</v>
      </c>
      <c r="C332" s="61" t="s">
        <v>674</v>
      </c>
      <c r="D332" s="61" t="s">
        <v>64</v>
      </c>
      <c r="E332" s="61" t="s">
        <v>56</v>
      </c>
      <c r="F332" s="61" t="s">
        <v>1290</v>
      </c>
      <c r="G332" s="61" t="s">
        <v>571</v>
      </c>
      <c r="H332" s="61" t="s">
        <v>571</v>
      </c>
      <c r="I332" s="61" t="s">
        <v>63</v>
      </c>
      <c r="J332" s="61" t="s">
        <v>1398</v>
      </c>
      <c r="K332" s="61" t="s">
        <v>62</v>
      </c>
      <c r="L332" s="61" t="s">
        <v>1488</v>
      </c>
      <c r="M332" s="61" t="s">
        <v>1298</v>
      </c>
      <c r="N332" s="62">
        <v>45189</v>
      </c>
      <c r="O332" s="61" t="s">
        <v>1294</v>
      </c>
      <c r="P332" s="66" t="s">
        <v>1410</v>
      </c>
    </row>
    <row r="333" spans="1:16" ht="42.75" x14ac:dyDescent="0.65">
      <c r="A333" s="60">
        <v>332</v>
      </c>
      <c r="B333" s="61" t="s">
        <v>60</v>
      </c>
      <c r="C333" s="61" t="s">
        <v>1658</v>
      </c>
      <c r="D333" s="61" t="s">
        <v>64</v>
      </c>
      <c r="E333" s="61" t="s">
        <v>55</v>
      </c>
      <c r="F333" s="61" t="s">
        <v>1290</v>
      </c>
      <c r="G333" s="61" t="s">
        <v>832</v>
      </c>
      <c r="H333" s="61" t="s">
        <v>832</v>
      </c>
      <c r="I333" s="61" t="s">
        <v>148</v>
      </c>
      <c r="J333" s="61" t="s">
        <v>1659</v>
      </c>
      <c r="K333" s="61" t="s">
        <v>1660</v>
      </c>
      <c r="L333" s="61" t="s">
        <v>1656</v>
      </c>
      <c r="M333" s="61" t="s">
        <v>1483</v>
      </c>
      <c r="N333" s="63">
        <v>45189</v>
      </c>
      <c r="O333" s="61" t="s">
        <v>1400</v>
      </c>
      <c r="P333" s="66" t="s">
        <v>1483</v>
      </c>
    </row>
    <row r="334" spans="1:16" ht="42.75" x14ac:dyDescent="0.65">
      <c r="A334" s="60">
        <v>333</v>
      </c>
      <c r="B334" s="61" t="s">
        <v>60</v>
      </c>
      <c r="C334" s="61" t="s">
        <v>1654</v>
      </c>
      <c r="D334" s="61" t="s">
        <v>64</v>
      </c>
      <c r="E334" s="61" t="s">
        <v>55</v>
      </c>
      <c r="F334" s="61" t="s">
        <v>1290</v>
      </c>
      <c r="G334" s="61" t="s">
        <v>832</v>
      </c>
      <c r="H334" s="61" t="s">
        <v>832</v>
      </c>
      <c r="I334" s="61" t="s">
        <v>148</v>
      </c>
      <c r="J334" s="61" t="s">
        <v>1655</v>
      </c>
      <c r="K334" s="61" t="s">
        <v>1560</v>
      </c>
      <c r="L334" s="61" t="s">
        <v>1656</v>
      </c>
      <c r="M334" s="61" t="s">
        <v>1483</v>
      </c>
      <c r="N334" s="63">
        <v>45189</v>
      </c>
      <c r="O334" s="61" t="s">
        <v>1400</v>
      </c>
      <c r="P334" s="66" t="s">
        <v>1657</v>
      </c>
    </row>
    <row r="335" spans="1:16" ht="42.75" x14ac:dyDescent="0.65">
      <c r="A335" s="60">
        <v>334</v>
      </c>
      <c r="B335" s="61" t="s">
        <v>60</v>
      </c>
      <c r="C335" s="61" t="s">
        <v>1640</v>
      </c>
      <c r="D335" s="61" t="s">
        <v>64</v>
      </c>
      <c r="E335" s="61" t="s">
        <v>55</v>
      </c>
      <c r="F335" s="61" t="s">
        <v>1290</v>
      </c>
      <c r="G335" s="61" t="s">
        <v>927</v>
      </c>
      <c r="H335" s="61" t="s">
        <v>927</v>
      </c>
      <c r="I335" s="61" t="s">
        <v>63</v>
      </c>
      <c r="J335" s="61" t="s">
        <v>1632</v>
      </c>
      <c r="K335" s="61" t="s">
        <v>62</v>
      </c>
      <c r="L335" s="61" t="s">
        <v>1641</v>
      </c>
      <c r="M335" s="61" t="s">
        <v>1481</v>
      </c>
      <c r="N335" s="63">
        <v>45189</v>
      </c>
      <c r="O335" s="61" t="s">
        <v>1400</v>
      </c>
      <c r="P335" s="66" t="s">
        <v>1412</v>
      </c>
    </row>
    <row r="336" spans="1:16" ht="42.75" x14ac:dyDescent="0.65">
      <c r="A336" s="60">
        <v>335</v>
      </c>
      <c r="B336" s="61" t="s">
        <v>281</v>
      </c>
      <c r="C336" s="61" t="s">
        <v>1005</v>
      </c>
      <c r="D336" s="61" t="s">
        <v>64</v>
      </c>
      <c r="E336" s="61" t="s">
        <v>56</v>
      </c>
      <c r="F336" s="61" t="s">
        <v>1290</v>
      </c>
      <c r="G336" s="61" t="s">
        <v>975</v>
      </c>
      <c r="H336" s="61" t="s">
        <v>975</v>
      </c>
      <c r="I336" s="61" t="s">
        <v>148</v>
      </c>
      <c r="J336" s="61" t="s">
        <v>1291</v>
      </c>
      <c r="K336" s="61" t="s">
        <v>1007</v>
      </c>
      <c r="L336" s="61" t="s">
        <v>1451</v>
      </c>
      <c r="M336" s="61" t="s">
        <v>1298</v>
      </c>
      <c r="N336" s="62">
        <v>45189</v>
      </c>
      <c r="O336" s="61" t="s">
        <v>1400</v>
      </c>
      <c r="P336" s="66" t="s">
        <v>1408</v>
      </c>
    </row>
    <row r="337" spans="1:16" ht="71.25" x14ac:dyDescent="0.65">
      <c r="A337" s="60">
        <v>336</v>
      </c>
      <c r="B337" s="61" t="s">
        <v>281</v>
      </c>
      <c r="C337" s="61" t="s">
        <v>1458</v>
      </c>
      <c r="D337" s="61" t="s">
        <v>64</v>
      </c>
      <c r="E337" s="61" t="s">
        <v>55</v>
      </c>
      <c r="F337" s="61" t="s">
        <v>1290</v>
      </c>
      <c r="G337" s="61" t="s">
        <v>975</v>
      </c>
      <c r="H337" s="61" t="s">
        <v>975</v>
      </c>
      <c r="I337" s="61" t="s">
        <v>148</v>
      </c>
      <c r="J337" s="61" t="s">
        <v>1291</v>
      </c>
      <c r="K337" s="61" t="s">
        <v>1456</v>
      </c>
      <c r="L337" s="61" t="s">
        <v>1459</v>
      </c>
      <c r="M337" s="61" t="s">
        <v>1293</v>
      </c>
      <c r="N337" s="62">
        <v>45189</v>
      </c>
      <c r="O337" s="61" t="s">
        <v>1400</v>
      </c>
      <c r="P337" s="66" t="s">
        <v>1460</v>
      </c>
    </row>
    <row r="338" spans="1:16" ht="28.5" x14ac:dyDescent="0.65">
      <c r="A338" s="60">
        <v>337</v>
      </c>
      <c r="B338" s="61" t="s">
        <v>136</v>
      </c>
      <c r="C338" s="61" t="s">
        <v>1857</v>
      </c>
      <c r="D338" s="61" t="s">
        <v>64</v>
      </c>
      <c r="E338" s="61" t="s">
        <v>55</v>
      </c>
      <c r="F338" s="61" t="s">
        <v>1290</v>
      </c>
      <c r="G338" s="61" t="s">
        <v>122</v>
      </c>
      <c r="H338" s="61" t="s">
        <v>122</v>
      </c>
      <c r="I338" s="61" t="s">
        <v>63</v>
      </c>
      <c r="J338" s="61" t="s">
        <v>1535</v>
      </c>
      <c r="K338" s="61" t="s">
        <v>62</v>
      </c>
      <c r="L338" s="61" t="s">
        <v>1547</v>
      </c>
      <c r="M338" s="61" t="s">
        <v>1501</v>
      </c>
      <c r="N338" s="62">
        <v>45189</v>
      </c>
      <c r="O338" s="61" t="s">
        <v>1400</v>
      </c>
      <c r="P338" s="66" t="s">
        <v>1410</v>
      </c>
    </row>
    <row r="339" spans="1:16" ht="28.5" x14ac:dyDescent="0.65">
      <c r="A339" s="60">
        <v>338</v>
      </c>
      <c r="B339" s="61" t="s">
        <v>136</v>
      </c>
      <c r="C339" s="61" t="s">
        <v>1860</v>
      </c>
      <c r="D339" s="61" t="s">
        <v>64</v>
      </c>
      <c r="E339" s="61" t="s">
        <v>55</v>
      </c>
      <c r="F339" s="61" t="s">
        <v>1290</v>
      </c>
      <c r="G339" s="61" t="s">
        <v>779</v>
      </c>
      <c r="H339" s="61" t="s">
        <v>779</v>
      </c>
      <c r="I339" s="61" t="s">
        <v>63</v>
      </c>
      <c r="J339" s="61" t="s">
        <v>1535</v>
      </c>
      <c r="K339" s="61" t="s">
        <v>62</v>
      </c>
      <c r="L339" s="61" t="s">
        <v>1547</v>
      </c>
      <c r="M339" s="61" t="s">
        <v>1501</v>
      </c>
      <c r="N339" s="62">
        <v>45189</v>
      </c>
      <c r="O339" s="61" t="s">
        <v>1400</v>
      </c>
      <c r="P339" s="66" t="s">
        <v>1410</v>
      </c>
    </row>
    <row r="340" spans="1:16" ht="42.75" x14ac:dyDescent="0.65">
      <c r="A340" s="60">
        <v>339</v>
      </c>
      <c r="B340" s="61" t="s">
        <v>60</v>
      </c>
      <c r="C340" s="61" t="s">
        <v>1066</v>
      </c>
      <c r="D340" s="61" t="s">
        <v>64</v>
      </c>
      <c r="E340" s="61" t="s">
        <v>136</v>
      </c>
      <c r="F340" s="61" t="s">
        <v>1290</v>
      </c>
      <c r="G340" s="61" t="s">
        <v>1058</v>
      </c>
      <c r="H340" s="61" t="s">
        <v>1058</v>
      </c>
      <c r="I340" s="61" t="s">
        <v>63</v>
      </c>
      <c r="J340" s="61" t="s">
        <v>1632</v>
      </c>
      <c r="K340" s="61" t="s">
        <v>62</v>
      </c>
      <c r="L340" s="61" t="s">
        <v>1731</v>
      </c>
      <c r="M340" s="61" t="s">
        <v>1481</v>
      </c>
      <c r="N340" s="63">
        <v>45189</v>
      </c>
      <c r="O340" s="61" t="s">
        <v>1400</v>
      </c>
      <c r="P340" s="66" t="s">
        <v>1412</v>
      </c>
    </row>
    <row r="341" spans="1:16" ht="42.75" x14ac:dyDescent="0.65">
      <c r="A341" s="60">
        <v>340</v>
      </c>
      <c r="B341" s="61" t="s">
        <v>281</v>
      </c>
      <c r="C341" s="61" t="s">
        <v>1064</v>
      </c>
      <c r="D341" s="61" t="s">
        <v>64</v>
      </c>
      <c r="E341" s="61" t="s">
        <v>55</v>
      </c>
      <c r="F341" s="61" t="s">
        <v>1290</v>
      </c>
      <c r="G341" s="61" t="s">
        <v>1058</v>
      </c>
      <c r="H341" s="61" t="s">
        <v>1058</v>
      </c>
      <c r="I341" s="61" t="s">
        <v>63</v>
      </c>
      <c r="J341" s="61" t="s">
        <v>1453</v>
      </c>
      <c r="K341" s="61" t="s">
        <v>62</v>
      </c>
      <c r="L341" s="61" t="s">
        <v>1007</v>
      </c>
      <c r="M341" s="61" t="s">
        <v>1298</v>
      </c>
      <c r="N341" s="62">
        <v>45189</v>
      </c>
      <c r="O341" s="61" t="s">
        <v>1400</v>
      </c>
      <c r="P341" s="66" t="s">
        <v>1065</v>
      </c>
    </row>
    <row r="342" spans="1:16" ht="42.75" x14ac:dyDescent="0.65">
      <c r="A342" s="60">
        <v>341</v>
      </c>
      <c r="B342" s="61" t="s">
        <v>136</v>
      </c>
      <c r="C342" s="61" t="s">
        <v>1859</v>
      </c>
      <c r="D342" s="61" t="s">
        <v>64</v>
      </c>
      <c r="E342" s="61" t="s">
        <v>136</v>
      </c>
      <c r="F342" s="61" t="s">
        <v>1290</v>
      </c>
      <c r="G342" s="61" t="s">
        <v>1592</v>
      </c>
      <c r="H342" s="61" t="s">
        <v>1592</v>
      </c>
      <c r="I342" s="61" t="s">
        <v>148</v>
      </c>
      <c r="J342" s="61" t="s">
        <v>1811</v>
      </c>
      <c r="K342" s="61" t="s">
        <v>1596</v>
      </c>
      <c r="L342" s="61" t="s">
        <v>1856</v>
      </c>
      <c r="M342" s="61" t="s">
        <v>1501</v>
      </c>
      <c r="N342" s="62">
        <v>45189</v>
      </c>
      <c r="O342" s="61" t="s">
        <v>1400</v>
      </c>
      <c r="P342" s="66" t="s">
        <v>1410</v>
      </c>
    </row>
    <row r="343" spans="1:16" ht="42.75" x14ac:dyDescent="0.65">
      <c r="A343" s="60">
        <v>342</v>
      </c>
      <c r="B343" s="61" t="s">
        <v>60</v>
      </c>
      <c r="C343" s="61" t="s">
        <v>1571</v>
      </c>
      <c r="D343" s="61" t="s">
        <v>64</v>
      </c>
      <c r="E343" s="61" t="s">
        <v>55</v>
      </c>
      <c r="F343" s="61" t="s">
        <v>1290</v>
      </c>
      <c r="G343" s="61" t="s">
        <v>526</v>
      </c>
      <c r="H343" s="61" t="s">
        <v>526</v>
      </c>
      <c r="I343" s="61" t="s">
        <v>63</v>
      </c>
      <c r="J343" s="61" t="s">
        <v>1398</v>
      </c>
      <c r="K343" s="61" t="s">
        <v>62</v>
      </c>
      <c r="L343" s="61" t="s">
        <v>1292</v>
      </c>
      <c r="M343" s="61" t="s">
        <v>1298</v>
      </c>
      <c r="N343" s="62">
        <v>45189</v>
      </c>
      <c r="O343" s="61" t="s">
        <v>1294</v>
      </c>
      <c r="P343" s="66" t="s">
        <v>1505</v>
      </c>
    </row>
    <row r="344" spans="1:16" ht="42.75" x14ac:dyDescent="0.65">
      <c r="A344" s="60">
        <v>343</v>
      </c>
      <c r="B344" s="61" t="s">
        <v>76</v>
      </c>
      <c r="C344" s="61" t="s">
        <v>1770</v>
      </c>
      <c r="D344" s="61" t="s">
        <v>64</v>
      </c>
      <c r="E344" s="61" t="s">
        <v>56</v>
      </c>
      <c r="F344" s="61" t="s">
        <v>1290</v>
      </c>
      <c r="G344" s="61" t="s">
        <v>571</v>
      </c>
      <c r="H344" s="61" t="s">
        <v>571</v>
      </c>
      <c r="I344" s="61" t="s">
        <v>63</v>
      </c>
      <c r="J344" s="61" t="s">
        <v>1632</v>
      </c>
      <c r="K344" s="61" t="s">
        <v>62</v>
      </c>
      <c r="L344" s="61" t="s">
        <v>1731</v>
      </c>
      <c r="M344" s="61" t="s">
        <v>1483</v>
      </c>
      <c r="N344" s="63">
        <v>45189</v>
      </c>
      <c r="O344" s="61" t="s">
        <v>1400</v>
      </c>
      <c r="P344" s="66" t="s">
        <v>1483</v>
      </c>
    </row>
    <row r="345" spans="1:16" ht="42.75" x14ac:dyDescent="0.65">
      <c r="A345" s="60">
        <v>344</v>
      </c>
      <c r="B345" s="61" t="s">
        <v>60</v>
      </c>
      <c r="C345" s="61" t="s">
        <v>744</v>
      </c>
      <c r="D345" s="61" t="s">
        <v>64</v>
      </c>
      <c r="E345" s="61" t="s">
        <v>56</v>
      </c>
      <c r="F345" s="61" t="s">
        <v>1290</v>
      </c>
      <c r="G345" s="61" t="s">
        <v>576</v>
      </c>
      <c r="H345" s="61" t="s">
        <v>576</v>
      </c>
      <c r="I345" s="61" t="s">
        <v>63</v>
      </c>
      <c r="J345" s="61" t="s">
        <v>1398</v>
      </c>
      <c r="K345" s="61" t="s">
        <v>62</v>
      </c>
      <c r="L345" s="61" t="s">
        <v>1292</v>
      </c>
      <c r="M345" s="61" t="s">
        <v>1298</v>
      </c>
      <c r="N345" s="62">
        <v>45189</v>
      </c>
      <c r="O345" s="61" t="s">
        <v>1294</v>
      </c>
      <c r="P345" s="66" t="s">
        <v>1410</v>
      </c>
    </row>
    <row r="346" spans="1:16" ht="42.75" x14ac:dyDescent="0.65">
      <c r="A346" s="60">
        <v>345</v>
      </c>
      <c r="B346" s="61" t="s">
        <v>60</v>
      </c>
      <c r="C346" s="61" t="s">
        <v>1584</v>
      </c>
      <c r="D346" s="61" t="s">
        <v>64</v>
      </c>
      <c r="E346" s="61" t="s">
        <v>56</v>
      </c>
      <c r="F346" s="61" t="s">
        <v>1290</v>
      </c>
      <c r="G346" s="61" t="s">
        <v>576</v>
      </c>
      <c r="H346" s="61" t="s">
        <v>576</v>
      </c>
      <c r="I346" s="61" t="s">
        <v>63</v>
      </c>
      <c r="J346" s="61" t="s">
        <v>1398</v>
      </c>
      <c r="K346" s="61" t="s">
        <v>62</v>
      </c>
      <c r="L346" s="61" t="s">
        <v>1292</v>
      </c>
      <c r="M346" s="61" t="s">
        <v>1298</v>
      </c>
      <c r="N346" s="62">
        <v>45189</v>
      </c>
      <c r="O346" s="61" t="s">
        <v>1294</v>
      </c>
      <c r="P346" s="66" t="s">
        <v>1410</v>
      </c>
    </row>
    <row r="347" spans="1:16" ht="28.5" x14ac:dyDescent="0.65">
      <c r="A347" s="60">
        <v>346</v>
      </c>
      <c r="B347" s="61" t="s">
        <v>60</v>
      </c>
      <c r="C347" s="61" t="s">
        <v>1631</v>
      </c>
      <c r="D347" s="61" t="s">
        <v>64</v>
      </c>
      <c r="E347" s="61" t="s">
        <v>56</v>
      </c>
      <c r="F347" s="61" t="s">
        <v>1290</v>
      </c>
      <c r="G347" s="61" t="s">
        <v>880</v>
      </c>
      <c r="H347" s="61" t="s">
        <v>880</v>
      </c>
      <c r="I347" s="61" t="s">
        <v>63</v>
      </c>
      <c r="J347" s="61" t="s">
        <v>1398</v>
      </c>
      <c r="K347" s="61" t="s">
        <v>62</v>
      </c>
      <c r="L347" s="61" t="s">
        <v>1007</v>
      </c>
      <c r="M347" s="61" t="s">
        <v>1298</v>
      </c>
      <c r="N347" s="62">
        <v>45189</v>
      </c>
      <c r="O347" s="61" t="s">
        <v>1294</v>
      </c>
      <c r="P347" s="66" t="s">
        <v>1454</v>
      </c>
    </row>
    <row r="348" spans="1:16" ht="28.5" x14ac:dyDescent="0.65">
      <c r="A348" s="60">
        <v>347</v>
      </c>
      <c r="B348" s="61" t="s">
        <v>60</v>
      </c>
      <c r="C348" s="61" t="s">
        <v>615</v>
      </c>
      <c r="D348" s="61" t="s">
        <v>64</v>
      </c>
      <c r="E348" s="61" t="s">
        <v>55</v>
      </c>
      <c r="F348" s="61" t="s">
        <v>1290</v>
      </c>
      <c r="G348" s="61" t="s">
        <v>576</v>
      </c>
      <c r="H348" s="61" t="s">
        <v>576</v>
      </c>
      <c r="I348" s="61" t="s">
        <v>63</v>
      </c>
      <c r="J348" s="61" t="s">
        <v>1398</v>
      </c>
      <c r="K348" s="61" t="s">
        <v>62</v>
      </c>
      <c r="L348" s="61" t="s">
        <v>1572</v>
      </c>
      <c r="M348" s="61" t="s">
        <v>1298</v>
      </c>
      <c r="N348" s="62">
        <v>45189</v>
      </c>
      <c r="O348" s="61" t="s">
        <v>1294</v>
      </c>
      <c r="P348" s="66" t="s">
        <v>1410</v>
      </c>
    </row>
    <row r="349" spans="1:16" ht="28.5" x14ac:dyDescent="0.65">
      <c r="A349" s="60">
        <v>348</v>
      </c>
      <c r="B349" s="61" t="s">
        <v>60</v>
      </c>
      <c r="C349" s="61" t="s">
        <v>1621</v>
      </c>
      <c r="D349" s="61" t="s">
        <v>64</v>
      </c>
      <c r="E349" s="61" t="s">
        <v>55</v>
      </c>
      <c r="F349" s="61" t="s">
        <v>1290</v>
      </c>
      <c r="G349" s="61" t="s">
        <v>804</v>
      </c>
      <c r="H349" s="61" t="s">
        <v>804</v>
      </c>
      <c r="I349" s="61" t="s">
        <v>63</v>
      </c>
      <c r="J349" s="61" t="s">
        <v>1398</v>
      </c>
      <c r="K349" s="61" t="s">
        <v>62</v>
      </c>
      <c r="L349" s="61" t="s">
        <v>1007</v>
      </c>
      <c r="M349" s="61" t="s">
        <v>1298</v>
      </c>
      <c r="N349" s="62">
        <v>45189</v>
      </c>
      <c r="O349" s="61" t="s">
        <v>1294</v>
      </c>
      <c r="P349" s="66" t="s">
        <v>1410</v>
      </c>
    </row>
    <row r="350" spans="1:16" ht="28.5" x14ac:dyDescent="0.65">
      <c r="A350" s="60">
        <v>349</v>
      </c>
      <c r="B350" s="61" t="s">
        <v>60</v>
      </c>
      <c r="C350" s="61" t="s">
        <v>1529</v>
      </c>
      <c r="D350" s="61" t="s">
        <v>64</v>
      </c>
      <c r="E350" s="61" t="s">
        <v>55</v>
      </c>
      <c r="F350" s="61" t="s">
        <v>1290</v>
      </c>
      <c r="G350" s="61" t="s">
        <v>1526</v>
      </c>
      <c r="H350" s="61" t="s">
        <v>1526</v>
      </c>
      <c r="I350" s="61" t="s">
        <v>63</v>
      </c>
      <c r="J350" s="61" t="s">
        <v>1503</v>
      </c>
      <c r="K350" s="61" t="s">
        <v>62</v>
      </c>
      <c r="L350" s="61" t="s">
        <v>1504</v>
      </c>
      <c r="M350" s="61" t="s">
        <v>1501</v>
      </c>
      <c r="N350" s="62">
        <v>45189</v>
      </c>
      <c r="O350" s="61" t="s">
        <v>1502</v>
      </c>
      <c r="P350" s="66" t="s">
        <v>1410</v>
      </c>
    </row>
    <row r="351" spans="1:16" ht="42.75" x14ac:dyDescent="0.65">
      <c r="A351" s="60">
        <v>350</v>
      </c>
      <c r="B351" s="61" t="s">
        <v>60</v>
      </c>
      <c r="C351" s="61" t="s">
        <v>164</v>
      </c>
      <c r="D351" s="61" t="s">
        <v>64</v>
      </c>
      <c r="E351" s="61" t="s">
        <v>250</v>
      </c>
      <c r="F351" s="61" t="s">
        <v>1290</v>
      </c>
      <c r="G351" s="61" t="s">
        <v>234</v>
      </c>
      <c r="H351" s="61" t="s">
        <v>234</v>
      </c>
      <c r="I351" s="61" t="s">
        <v>63</v>
      </c>
      <c r="J351" s="61" t="s">
        <v>1398</v>
      </c>
      <c r="K351" s="61" t="s">
        <v>62</v>
      </c>
      <c r="L351" s="61" t="s">
        <v>1292</v>
      </c>
      <c r="M351" s="61" t="s">
        <v>1298</v>
      </c>
      <c r="N351" s="62">
        <v>45189</v>
      </c>
      <c r="O351" s="61" t="s">
        <v>1294</v>
      </c>
      <c r="P351" s="66" t="s">
        <v>305</v>
      </c>
    </row>
    <row r="352" spans="1:16" ht="42.75" x14ac:dyDescent="0.65">
      <c r="A352" s="60">
        <v>351</v>
      </c>
      <c r="B352" s="61" t="s">
        <v>60</v>
      </c>
      <c r="C352" s="61" t="s">
        <v>164</v>
      </c>
      <c r="D352" s="61" t="s">
        <v>64</v>
      </c>
      <c r="E352" s="61" t="s">
        <v>56</v>
      </c>
      <c r="F352" s="61" t="s">
        <v>1290</v>
      </c>
      <c r="G352" s="61" t="s">
        <v>1058</v>
      </c>
      <c r="H352" s="61" t="s">
        <v>1058</v>
      </c>
      <c r="I352" s="61" t="s">
        <v>63</v>
      </c>
      <c r="J352" s="61" t="s">
        <v>1632</v>
      </c>
      <c r="K352" s="61" t="s">
        <v>62</v>
      </c>
      <c r="L352" s="61" t="s">
        <v>1731</v>
      </c>
      <c r="M352" s="61" t="s">
        <v>1481</v>
      </c>
      <c r="N352" s="63">
        <v>45189</v>
      </c>
      <c r="O352" s="61" t="s">
        <v>1400</v>
      </c>
      <c r="P352" s="66" t="s">
        <v>1412</v>
      </c>
    </row>
    <row r="353" spans="1:16" ht="42.75" x14ac:dyDescent="0.65">
      <c r="A353" s="60">
        <v>352</v>
      </c>
      <c r="B353" s="61" t="s">
        <v>76</v>
      </c>
      <c r="C353" s="61" t="s">
        <v>164</v>
      </c>
      <c r="D353" s="61" t="s">
        <v>64</v>
      </c>
      <c r="E353" s="61" t="s">
        <v>56</v>
      </c>
      <c r="F353" s="61" t="s">
        <v>1290</v>
      </c>
      <c r="G353" s="61" t="s">
        <v>576</v>
      </c>
      <c r="H353" s="61" t="s">
        <v>576</v>
      </c>
      <c r="I353" s="61" t="s">
        <v>63</v>
      </c>
      <c r="J353" s="61" t="s">
        <v>1632</v>
      </c>
      <c r="K353" s="61" t="s">
        <v>62</v>
      </c>
      <c r="L353" s="61" t="s">
        <v>1731</v>
      </c>
      <c r="M353" s="61" t="s">
        <v>1483</v>
      </c>
      <c r="N353" s="63">
        <v>45189</v>
      </c>
      <c r="O353" s="61" t="s">
        <v>1400</v>
      </c>
      <c r="P353" s="66" t="s">
        <v>1483</v>
      </c>
    </row>
    <row r="354" spans="1:16" ht="42.75" x14ac:dyDescent="0.65">
      <c r="A354" s="60">
        <v>353</v>
      </c>
      <c r="B354" s="61" t="s">
        <v>60</v>
      </c>
      <c r="C354" s="61" t="s">
        <v>1622</v>
      </c>
      <c r="D354" s="61" t="s">
        <v>64</v>
      </c>
      <c r="E354" s="61" t="s">
        <v>55</v>
      </c>
      <c r="F354" s="61" t="s">
        <v>1290</v>
      </c>
      <c r="G354" s="61" t="s">
        <v>804</v>
      </c>
      <c r="H354" s="61" t="s">
        <v>804</v>
      </c>
      <c r="I354" s="61" t="s">
        <v>63</v>
      </c>
      <c r="J354" s="61" t="s">
        <v>1398</v>
      </c>
      <c r="K354" s="61" t="s">
        <v>62</v>
      </c>
      <c r="L354" s="61" t="s">
        <v>1558</v>
      </c>
      <c r="M354" s="61" t="s">
        <v>1298</v>
      </c>
      <c r="N354" s="62">
        <v>45189</v>
      </c>
      <c r="O354" s="61" t="s">
        <v>1294</v>
      </c>
      <c r="P354" s="66" t="s">
        <v>1623</v>
      </c>
    </row>
    <row r="355" spans="1:16" ht="42.75" x14ac:dyDescent="0.65">
      <c r="A355" s="60">
        <v>354</v>
      </c>
      <c r="B355" s="61" t="s">
        <v>60</v>
      </c>
      <c r="C355" s="61" t="s">
        <v>1485</v>
      </c>
      <c r="D355" s="61" t="s">
        <v>64</v>
      </c>
      <c r="E355" s="61" t="s">
        <v>55</v>
      </c>
      <c r="F355" s="61" t="s">
        <v>1290</v>
      </c>
      <c r="G355" s="61" t="s">
        <v>51</v>
      </c>
      <c r="H355" s="61" t="s">
        <v>51</v>
      </c>
      <c r="I355" s="61" t="s">
        <v>63</v>
      </c>
      <c r="J355" s="61" t="s">
        <v>1398</v>
      </c>
      <c r="K355" s="61" t="s">
        <v>62</v>
      </c>
      <c r="L355" s="61" t="s">
        <v>1007</v>
      </c>
      <c r="M355" s="61" t="s">
        <v>1298</v>
      </c>
      <c r="N355" s="62">
        <v>45189</v>
      </c>
      <c r="O355" s="61" t="s">
        <v>1400</v>
      </c>
      <c r="P355" s="66" t="s">
        <v>1486</v>
      </c>
    </row>
    <row r="356" spans="1:16" ht="42.75" x14ac:dyDescent="0.65">
      <c r="A356" s="60">
        <v>355</v>
      </c>
      <c r="B356" s="61" t="s">
        <v>76</v>
      </c>
      <c r="C356" s="61" t="s">
        <v>568</v>
      </c>
      <c r="D356" s="61" t="s">
        <v>64</v>
      </c>
      <c r="E356" s="61" t="s">
        <v>55</v>
      </c>
      <c r="F356" s="61" t="s">
        <v>1290</v>
      </c>
      <c r="G356" s="61" t="s">
        <v>526</v>
      </c>
      <c r="H356" s="61" t="s">
        <v>526</v>
      </c>
      <c r="I356" s="61" t="s">
        <v>63</v>
      </c>
      <c r="J356" s="61" t="s">
        <v>1632</v>
      </c>
      <c r="K356" s="61" t="s">
        <v>62</v>
      </c>
      <c r="L356" s="61" t="s">
        <v>1731</v>
      </c>
      <c r="M356" s="61" t="s">
        <v>1483</v>
      </c>
      <c r="N356" s="63">
        <v>45189</v>
      </c>
      <c r="O356" s="61" t="s">
        <v>1400</v>
      </c>
      <c r="P356" s="66" t="s">
        <v>1483</v>
      </c>
    </row>
    <row r="357" spans="1:16" ht="28.5" x14ac:dyDescent="0.65">
      <c r="A357" s="60">
        <v>356</v>
      </c>
      <c r="B357" s="61" t="s">
        <v>60</v>
      </c>
      <c r="C357" s="61" t="s">
        <v>1487</v>
      </c>
      <c r="D357" s="61" t="s">
        <v>64</v>
      </c>
      <c r="E357" s="61" t="s">
        <v>56</v>
      </c>
      <c r="F357" s="61" t="s">
        <v>1290</v>
      </c>
      <c r="G357" s="61" t="s">
        <v>1427</v>
      </c>
      <c r="H357" s="61" t="s">
        <v>1427</v>
      </c>
      <c r="I357" s="61" t="s">
        <v>63</v>
      </c>
      <c r="J357" s="61" t="s">
        <v>1398</v>
      </c>
      <c r="K357" s="61" t="s">
        <v>62</v>
      </c>
      <c r="L357" s="61" t="s">
        <v>1488</v>
      </c>
      <c r="M357" s="61" t="s">
        <v>1298</v>
      </c>
      <c r="N357" s="62">
        <v>45189</v>
      </c>
      <c r="O357" s="61" t="s">
        <v>1400</v>
      </c>
      <c r="P357" s="66" t="s">
        <v>1410</v>
      </c>
    </row>
    <row r="358" spans="1:16" ht="28.5" x14ac:dyDescent="0.65">
      <c r="A358" s="60">
        <v>357</v>
      </c>
      <c r="B358" s="61" t="s">
        <v>60</v>
      </c>
      <c r="C358" s="61" t="s">
        <v>1518</v>
      </c>
      <c r="D358" s="61" t="s">
        <v>64</v>
      </c>
      <c r="E358" s="61" t="s">
        <v>56</v>
      </c>
      <c r="F358" s="61" t="s">
        <v>1290</v>
      </c>
      <c r="G358" s="61" t="s">
        <v>1516</v>
      </c>
      <c r="H358" s="61" t="s">
        <v>1516</v>
      </c>
      <c r="I358" s="61" t="s">
        <v>63</v>
      </c>
      <c r="J358" s="61" t="s">
        <v>1503</v>
      </c>
      <c r="K358" s="61" t="s">
        <v>62</v>
      </c>
      <c r="L358" s="61" t="s">
        <v>1504</v>
      </c>
      <c r="M358" s="61" t="s">
        <v>1501</v>
      </c>
      <c r="N358" s="62">
        <v>45189</v>
      </c>
      <c r="O358" s="61" t="s">
        <v>1502</v>
      </c>
      <c r="P358" s="66" t="s">
        <v>1410</v>
      </c>
    </row>
    <row r="359" spans="1:16" ht="28.5" x14ac:dyDescent="0.65">
      <c r="A359" s="60">
        <v>358</v>
      </c>
      <c r="B359" s="61" t="s">
        <v>60</v>
      </c>
      <c r="C359" s="61" t="s">
        <v>1519</v>
      </c>
      <c r="D359" s="61" t="s">
        <v>64</v>
      </c>
      <c r="E359" s="61" t="s">
        <v>56</v>
      </c>
      <c r="F359" s="61" t="s">
        <v>1290</v>
      </c>
      <c r="G359" s="61" t="s">
        <v>1516</v>
      </c>
      <c r="H359" s="61" t="s">
        <v>1516</v>
      </c>
      <c r="I359" s="61" t="s">
        <v>63</v>
      </c>
      <c r="J359" s="61" t="s">
        <v>1503</v>
      </c>
      <c r="K359" s="61" t="s">
        <v>62</v>
      </c>
      <c r="L359" s="61" t="s">
        <v>1504</v>
      </c>
      <c r="M359" s="61" t="s">
        <v>1501</v>
      </c>
      <c r="N359" s="62">
        <v>45189</v>
      </c>
      <c r="O359" s="61" t="s">
        <v>1502</v>
      </c>
      <c r="P359" s="66" t="s">
        <v>1410</v>
      </c>
    </row>
    <row r="360" spans="1:16" ht="42.75" x14ac:dyDescent="0.65">
      <c r="A360" s="60">
        <v>359</v>
      </c>
      <c r="B360" s="61" t="s">
        <v>60</v>
      </c>
      <c r="C360" s="61" t="s">
        <v>619</v>
      </c>
      <c r="D360" s="61" t="s">
        <v>64</v>
      </c>
      <c r="E360" s="61" t="s">
        <v>56</v>
      </c>
      <c r="F360" s="61" t="s">
        <v>1290</v>
      </c>
      <c r="G360" s="61" t="s">
        <v>576</v>
      </c>
      <c r="H360" s="61" t="s">
        <v>576</v>
      </c>
      <c r="I360" s="61" t="s">
        <v>63</v>
      </c>
      <c r="J360" s="61" t="s">
        <v>1398</v>
      </c>
      <c r="K360" s="61" t="s">
        <v>62</v>
      </c>
      <c r="L360" s="61" t="s">
        <v>1292</v>
      </c>
      <c r="M360" s="61" t="s">
        <v>1298</v>
      </c>
      <c r="N360" s="62">
        <v>45189</v>
      </c>
      <c r="O360" s="61" t="s">
        <v>1294</v>
      </c>
      <c r="P360" s="66" t="s">
        <v>1573</v>
      </c>
    </row>
    <row r="361" spans="1:16" ht="28.5" x14ac:dyDescent="0.65">
      <c r="A361" s="60">
        <v>360</v>
      </c>
      <c r="B361" s="61" t="s">
        <v>76</v>
      </c>
      <c r="C361" s="61" t="s">
        <v>1172</v>
      </c>
      <c r="D361" s="61" t="s">
        <v>64</v>
      </c>
      <c r="E361" s="61" t="s">
        <v>56</v>
      </c>
      <c r="F361" s="61" t="s">
        <v>1290</v>
      </c>
      <c r="G361" s="61" t="s">
        <v>1160</v>
      </c>
      <c r="H361" s="61" t="s">
        <v>1160</v>
      </c>
      <c r="I361" s="61" t="s">
        <v>63</v>
      </c>
      <c r="J361" s="61" t="s">
        <v>1535</v>
      </c>
      <c r="K361" s="61" t="s">
        <v>62</v>
      </c>
      <c r="L361" s="61" t="s">
        <v>1547</v>
      </c>
      <c r="M361" s="61" t="s">
        <v>1501</v>
      </c>
      <c r="N361" s="62">
        <v>45189</v>
      </c>
      <c r="O361" s="61" t="s">
        <v>1400</v>
      </c>
      <c r="P361" s="66" t="s">
        <v>1797</v>
      </c>
    </row>
    <row r="362" spans="1:16" ht="42.75" x14ac:dyDescent="0.65">
      <c r="A362" s="60">
        <v>361</v>
      </c>
      <c r="B362" s="61" t="s">
        <v>60</v>
      </c>
      <c r="C362" s="61" t="s">
        <v>520</v>
      </c>
      <c r="D362" s="61" t="s">
        <v>64</v>
      </c>
      <c r="E362" s="61" t="s">
        <v>55</v>
      </c>
      <c r="F362" s="61" t="s">
        <v>1290</v>
      </c>
      <c r="G362" s="61" t="s">
        <v>234</v>
      </c>
      <c r="H362" s="61" t="s">
        <v>234</v>
      </c>
      <c r="I362" s="61" t="s">
        <v>63</v>
      </c>
      <c r="J362" s="61" t="s">
        <v>1398</v>
      </c>
      <c r="K362" s="61" t="s">
        <v>62</v>
      </c>
      <c r="L362" s="61" t="s">
        <v>1403</v>
      </c>
      <c r="M362" s="61" t="s">
        <v>1298</v>
      </c>
      <c r="N362" s="62">
        <v>45189</v>
      </c>
      <c r="O362" s="61" t="s">
        <v>1294</v>
      </c>
      <c r="P362" s="66" t="s">
        <v>1541</v>
      </c>
    </row>
    <row r="363" spans="1:16" ht="28.5" x14ac:dyDescent="0.65">
      <c r="A363" s="60">
        <v>362</v>
      </c>
      <c r="B363" s="61" t="s">
        <v>60</v>
      </c>
      <c r="C363" s="61" t="s">
        <v>1534</v>
      </c>
      <c r="D363" s="61" t="s">
        <v>64</v>
      </c>
      <c r="E363" s="61" t="s">
        <v>55</v>
      </c>
      <c r="F363" s="61" t="s">
        <v>1290</v>
      </c>
      <c r="G363" s="61" t="s">
        <v>234</v>
      </c>
      <c r="H363" s="61" t="s">
        <v>234</v>
      </c>
      <c r="I363" s="61" t="s">
        <v>63</v>
      </c>
      <c r="J363" s="61" t="s">
        <v>1535</v>
      </c>
      <c r="K363" s="61" t="s">
        <v>62</v>
      </c>
      <c r="L363" s="61" t="s">
        <v>1536</v>
      </c>
      <c r="M363" s="61" t="s">
        <v>1501</v>
      </c>
      <c r="N363" s="62">
        <v>45189</v>
      </c>
      <c r="O363" s="61" t="s">
        <v>1502</v>
      </c>
      <c r="P363" s="66" t="s">
        <v>1537</v>
      </c>
    </row>
    <row r="364" spans="1:16" ht="28.5" x14ac:dyDescent="0.65">
      <c r="A364" s="60">
        <v>363</v>
      </c>
      <c r="B364" s="61" t="s">
        <v>76</v>
      </c>
      <c r="C364" s="61" t="s">
        <v>1264</v>
      </c>
      <c r="D364" s="61" t="s">
        <v>64</v>
      </c>
      <c r="E364" s="61" t="s">
        <v>55</v>
      </c>
      <c r="F364" s="61" t="s">
        <v>1290</v>
      </c>
      <c r="G364" s="61" t="s">
        <v>1089</v>
      </c>
      <c r="H364" s="61" t="s">
        <v>1089</v>
      </c>
      <c r="I364" s="61" t="s">
        <v>63</v>
      </c>
      <c r="J364" s="61" t="s">
        <v>1535</v>
      </c>
      <c r="K364" s="61" t="s">
        <v>62</v>
      </c>
      <c r="L364" s="61" t="s">
        <v>1547</v>
      </c>
      <c r="M364" s="61" t="s">
        <v>1501</v>
      </c>
      <c r="N364" s="62">
        <v>45189</v>
      </c>
      <c r="O364" s="61" t="s">
        <v>1400</v>
      </c>
      <c r="P364" s="66" t="s">
        <v>1798</v>
      </c>
    </row>
    <row r="365" spans="1:16" ht="42.75" x14ac:dyDescent="0.65">
      <c r="A365" s="60">
        <v>364</v>
      </c>
      <c r="B365" s="61" t="s">
        <v>76</v>
      </c>
      <c r="C365" s="61" t="s">
        <v>1773</v>
      </c>
      <c r="D365" s="61" t="s">
        <v>64</v>
      </c>
      <c r="E365" s="61" t="s">
        <v>56</v>
      </c>
      <c r="F365" s="61" t="s">
        <v>1290</v>
      </c>
      <c r="G365" s="61" t="s">
        <v>571</v>
      </c>
      <c r="H365" s="61" t="s">
        <v>571</v>
      </c>
      <c r="I365" s="61" t="s">
        <v>63</v>
      </c>
      <c r="J365" s="61" t="s">
        <v>1632</v>
      </c>
      <c r="K365" s="61" t="s">
        <v>62</v>
      </c>
      <c r="L365" s="61" t="s">
        <v>1731</v>
      </c>
      <c r="M365" s="61" t="s">
        <v>1483</v>
      </c>
      <c r="N365" s="63">
        <v>45189</v>
      </c>
      <c r="O365" s="61" t="s">
        <v>1400</v>
      </c>
      <c r="P365" s="66" t="s">
        <v>1483</v>
      </c>
    </row>
    <row r="366" spans="1:16" ht="28.5" x14ac:dyDescent="0.65">
      <c r="A366" s="60">
        <v>365</v>
      </c>
      <c r="B366" s="61" t="s">
        <v>60</v>
      </c>
      <c r="C366" s="61" t="s">
        <v>1510</v>
      </c>
      <c r="D366" s="61" t="s">
        <v>64</v>
      </c>
      <c r="E366" s="61" t="s">
        <v>56</v>
      </c>
      <c r="F366" s="61" t="s">
        <v>1290</v>
      </c>
      <c r="G366" s="61" t="s">
        <v>189</v>
      </c>
      <c r="H366" s="61" t="s">
        <v>189</v>
      </c>
      <c r="I366" s="61" t="s">
        <v>63</v>
      </c>
      <c r="J366" s="61" t="s">
        <v>1503</v>
      </c>
      <c r="K366" s="61" t="s">
        <v>62</v>
      </c>
      <c r="L366" s="61" t="s">
        <v>1504</v>
      </c>
      <c r="M366" s="61" t="s">
        <v>1501</v>
      </c>
      <c r="N366" s="62">
        <v>45189</v>
      </c>
      <c r="O366" s="61" t="s">
        <v>1502</v>
      </c>
      <c r="P366" s="66" t="s">
        <v>1410</v>
      </c>
    </row>
    <row r="367" spans="1:16" ht="42.75" x14ac:dyDescent="0.65">
      <c r="A367" s="60">
        <v>366</v>
      </c>
      <c r="B367" s="61" t="s">
        <v>76</v>
      </c>
      <c r="C367" s="61" t="s">
        <v>1769</v>
      </c>
      <c r="D367" s="61" t="s">
        <v>64</v>
      </c>
      <c r="E367" s="61" t="s">
        <v>56</v>
      </c>
      <c r="F367" s="61" t="s">
        <v>1290</v>
      </c>
      <c r="G367" s="61" t="s">
        <v>571</v>
      </c>
      <c r="H367" s="61" t="s">
        <v>571</v>
      </c>
      <c r="I367" s="61" t="s">
        <v>63</v>
      </c>
      <c r="J367" s="61" t="s">
        <v>1632</v>
      </c>
      <c r="K367" s="61" t="s">
        <v>62</v>
      </c>
      <c r="L367" s="61" t="s">
        <v>1731</v>
      </c>
      <c r="M367" s="61" t="s">
        <v>1483</v>
      </c>
      <c r="N367" s="63">
        <v>45189</v>
      </c>
      <c r="O367" s="61" t="s">
        <v>1400</v>
      </c>
      <c r="P367" s="66" t="s">
        <v>1483</v>
      </c>
    </row>
    <row r="368" spans="1:16" ht="42.75" x14ac:dyDescent="0.65">
      <c r="A368" s="60">
        <v>367</v>
      </c>
      <c r="B368" s="61" t="s">
        <v>60</v>
      </c>
      <c r="C368" s="61" t="s">
        <v>1618</v>
      </c>
      <c r="D368" s="61" t="s">
        <v>64</v>
      </c>
      <c r="E368" s="61" t="s">
        <v>55</v>
      </c>
      <c r="F368" s="61" t="s">
        <v>1290</v>
      </c>
      <c r="G368" s="61" t="s">
        <v>804</v>
      </c>
      <c r="H368" s="61" t="s">
        <v>804</v>
      </c>
      <c r="I368" s="61" t="s">
        <v>63</v>
      </c>
      <c r="J368" s="61" t="s">
        <v>1398</v>
      </c>
      <c r="K368" s="61" t="s">
        <v>62</v>
      </c>
      <c r="L368" s="61" t="s">
        <v>1292</v>
      </c>
      <c r="M368" s="61" t="s">
        <v>1298</v>
      </c>
      <c r="N368" s="62">
        <v>45189</v>
      </c>
      <c r="O368" s="61" t="s">
        <v>1294</v>
      </c>
      <c r="P368" s="66" t="s">
        <v>1505</v>
      </c>
    </row>
    <row r="369" spans="1:16" ht="85.5" x14ac:dyDescent="0.65">
      <c r="A369" s="60">
        <v>368</v>
      </c>
      <c r="B369" s="61" t="s">
        <v>60</v>
      </c>
      <c r="C369" s="61" t="s">
        <v>1700</v>
      </c>
      <c r="D369" s="61" t="s">
        <v>64</v>
      </c>
      <c r="E369" s="61" t="s">
        <v>56</v>
      </c>
      <c r="F369" s="61" t="s">
        <v>1290</v>
      </c>
      <c r="G369" s="61" t="s">
        <v>1701</v>
      </c>
      <c r="H369" s="61" t="s">
        <v>1701</v>
      </c>
      <c r="I369" s="61" t="s">
        <v>63</v>
      </c>
      <c r="J369" s="61" t="s">
        <v>1676</v>
      </c>
      <c r="K369" s="61" t="s">
        <v>1702</v>
      </c>
      <c r="L369" s="61" t="s">
        <v>1703</v>
      </c>
      <c r="M369" s="61" t="s">
        <v>1483</v>
      </c>
      <c r="N369" s="63">
        <v>45189</v>
      </c>
      <c r="O369" s="61" t="s">
        <v>1400</v>
      </c>
      <c r="P369" s="66" t="s">
        <v>1483</v>
      </c>
    </row>
    <row r="370" spans="1:16" ht="42.75" x14ac:dyDescent="0.65">
      <c r="A370" s="60">
        <v>369</v>
      </c>
      <c r="B370" s="61" t="s">
        <v>76</v>
      </c>
      <c r="C370" s="61" t="s">
        <v>1765</v>
      </c>
      <c r="D370" s="61" t="s">
        <v>64</v>
      </c>
      <c r="E370" s="61" t="s">
        <v>55</v>
      </c>
      <c r="F370" s="61" t="s">
        <v>1290</v>
      </c>
      <c r="G370" s="61" t="s">
        <v>526</v>
      </c>
      <c r="H370" s="61" t="s">
        <v>526</v>
      </c>
      <c r="I370" s="61" t="s">
        <v>63</v>
      </c>
      <c r="J370" s="61" t="s">
        <v>1632</v>
      </c>
      <c r="K370" s="61" t="s">
        <v>62</v>
      </c>
      <c r="L370" s="61" t="s">
        <v>1731</v>
      </c>
      <c r="M370" s="61" t="s">
        <v>1483</v>
      </c>
      <c r="N370" s="63">
        <v>45189</v>
      </c>
      <c r="O370" s="61" t="s">
        <v>1400</v>
      </c>
      <c r="P370" s="66" t="s">
        <v>1483</v>
      </c>
    </row>
    <row r="371" spans="1:16" ht="42.75" x14ac:dyDescent="0.65">
      <c r="A371" s="60">
        <v>370</v>
      </c>
      <c r="B371" s="61" t="s">
        <v>76</v>
      </c>
      <c r="C371" s="61" t="s">
        <v>1759</v>
      </c>
      <c r="D371" s="61" t="s">
        <v>64</v>
      </c>
      <c r="E371" s="61" t="s">
        <v>55</v>
      </c>
      <c r="F371" s="61" t="s">
        <v>1290</v>
      </c>
      <c r="G371" s="61" t="s">
        <v>526</v>
      </c>
      <c r="H371" s="61" t="s">
        <v>526</v>
      </c>
      <c r="I371" s="61" t="s">
        <v>63</v>
      </c>
      <c r="J371" s="61" t="s">
        <v>1632</v>
      </c>
      <c r="K371" s="61" t="s">
        <v>62</v>
      </c>
      <c r="L371" s="61" t="s">
        <v>1731</v>
      </c>
      <c r="M371" s="61" t="s">
        <v>1483</v>
      </c>
      <c r="N371" s="63">
        <v>45189</v>
      </c>
      <c r="O371" s="61" t="s">
        <v>1400</v>
      </c>
      <c r="P371" s="66" t="s">
        <v>1483</v>
      </c>
    </row>
    <row r="372" spans="1:16" ht="42.75" x14ac:dyDescent="0.65">
      <c r="A372" s="60">
        <v>371</v>
      </c>
      <c r="B372" s="61" t="s">
        <v>76</v>
      </c>
      <c r="C372" s="61" t="s">
        <v>1764</v>
      </c>
      <c r="D372" s="61" t="s">
        <v>64</v>
      </c>
      <c r="E372" s="61" t="s">
        <v>55</v>
      </c>
      <c r="F372" s="61" t="s">
        <v>1290</v>
      </c>
      <c r="G372" s="61" t="s">
        <v>526</v>
      </c>
      <c r="H372" s="61" t="s">
        <v>526</v>
      </c>
      <c r="I372" s="61" t="s">
        <v>63</v>
      </c>
      <c r="J372" s="61" t="s">
        <v>1632</v>
      </c>
      <c r="K372" s="61" t="s">
        <v>62</v>
      </c>
      <c r="L372" s="61" t="s">
        <v>1731</v>
      </c>
      <c r="M372" s="61" t="s">
        <v>1483</v>
      </c>
      <c r="N372" s="63">
        <v>45189</v>
      </c>
      <c r="O372" s="61" t="s">
        <v>1400</v>
      </c>
      <c r="P372" s="66" t="s">
        <v>1483</v>
      </c>
    </row>
    <row r="373" spans="1:16" ht="28.5" x14ac:dyDescent="0.65">
      <c r="A373" s="60">
        <v>372</v>
      </c>
      <c r="B373" s="61" t="s">
        <v>60</v>
      </c>
      <c r="C373" s="61" t="s">
        <v>1617</v>
      </c>
      <c r="D373" s="61" t="s">
        <v>64</v>
      </c>
      <c r="E373" s="61" t="s">
        <v>55</v>
      </c>
      <c r="F373" s="61" t="s">
        <v>1290</v>
      </c>
      <c r="G373" s="61" t="s">
        <v>779</v>
      </c>
      <c r="H373" s="61" t="s">
        <v>779</v>
      </c>
      <c r="I373" s="61" t="s">
        <v>63</v>
      </c>
      <c r="J373" s="61" t="s">
        <v>1398</v>
      </c>
      <c r="K373" s="61" t="s">
        <v>62</v>
      </c>
      <c r="L373" s="61" t="s">
        <v>1007</v>
      </c>
      <c r="M373" s="61" t="s">
        <v>1298</v>
      </c>
      <c r="N373" s="62">
        <v>45189</v>
      </c>
      <c r="O373" s="61" t="s">
        <v>1294</v>
      </c>
      <c r="P373" s="66" t="s">
        <v>1410</v>
      </c>
    </row>
    <row r="374" spans="1:16" ht="42.75" x14ac:dyDescent="0.65">
      <c r="A374" s="60">
        <v>373</v>
      </c>
      <c r="B374" s="61" t="s">
        <v>60</v>
      </c>
      <c r="C374" s="61" t="s">
        <v>1593</v>
      </c>
      <c r="D374" s="61" t="s">
        <v>64</v>
      </c>
      <c r="E374" s="61" t="s">
        <v>56</v>
      </c>
      <c r="F374" s="61" t="s">
        <v>1290</v>
      </c>
      <c r="G374" s="61" t="s">
        <v>1592</v>
      </c>
      <c r="H374" s="61" t="s">
        <v>1592</v>
      </c>
      <c r="I374" s="61" t="s">
        <v>148</v>
      </c>
      <c r="J374" s="61" t="s">
        <v>1553</v>
      </c>
      <c r="K374" s="61" t="s">
        <v>62</v>
      </c>
      <c r="L374" s="61" t="s">
        <v>1292</v>
      </c>
      <c r="M374" s="61" t="s">
        <v>1298</v>
      </c>
      <c r="N374" s="62">
        <v>45189</v>
      </c>
      <c r="O374" s="61" t="s">
        <v>1294</v>
      </c>
      <c r="P374" s="66" t="s">
        <v>1410</v>
      </c>
    </row>
    <row r="375" spans="1:16" ht="14.75" x14ac:dyDescent="0.65">
      <c r="A375" s="60">
        <v>374</v>
      </c>
      <c r="B375" s="61" t="s">
        <v>60</v>
      </c>
      <c r="C375" s="61" t="s">
        <v>350</v>
      </c>
      <c r="D375" s="61" t="s">
        <v>64</v>
      </c>
      <c r="E375" s="61" t="s">
        <v>56</v>
      </c>
      <c r="F375" s="61" t="s">
        <v>1290</v>
      </c>
      <c r="G375" s="61" t="s">
        <v>234</v>
      </c>
      <c r="H375" s="61" t="s">
        <v>234</v>
      </c>
      <c r="I375" s="61" t="s">
        <v>63</v>
      </c>
      <c r="J375" s="61" t="s">
        <v>1398</v>
      </c>
      <c r="K375" s="61" t="s">
        <v>62</v>
      </c>
      <c r="L375" s="61" t="s">
        <v>1399</v>
      </c>
      <c r="M375" s="61" t="s">
        <v>1293</v>
      </c>
      <c r="N375" s="62">
        <v>45189</v>
      </c>
      <c r="O375" s="61" t="s">
        <v>1294</v>
      </c>
      <c r="P375" s="66" t="s">
        <v>1293</v>
      </c>
    </row>
    <row r="376" spans="1:16" ht="28.5" x14ac:dyDescent="0.65">
      <c r="A376" s="60">
        <v>375</v>
      </c>
      <c r="B376" s="61" t="s">
        <v>60</v>
      </c>
      <c r="C376" s="61" t="s">
        <v>559</v>
      </c>
      <c r="D376" s="61" t="s">
        <v>64</v>
      </c>
      <c r="E376" s="61" t="s">
        <v>250</v>
      </c>
      <c r="F376" s="61" t="s">
        <v>1290</v>
      </c>
      <c r="G376" s="61" t="s">
        <v>526</v>
      </c>
      <c r="H376" s="61" t="s">
        <v>526</v>
      </c>
      <c r="I376" s="61" t="s">
        <v>63</v>
      </c>
      <c r="J376" s="61" t="s">
        <v>1398</v>
      </c>
      <c r="K376" s="61" t="s">
        <v>62</v>
      </c>
      <c r="L376" s="61" t="s">
        <v>1007</v>
      </c>
      <c r="M376" s="61" t="s">
        <v>1293</v>
      </c>
      <c r="N376" s="62">
        <v>45189</v>
      </c>
      <c r="O376" s="61" t="s">
        <v>1294</v>
      </c>
      <c r="P376" s="66" t="s">
        <v>1293</v>
      </c>
    </row>
    <row r="377" spans="1:16" ht="71.25" x14ac:dyDescent="0.65">
      <c r="A377" s="60">
        <v>376</v>
      </c>
      <c r="B377" s="61" t="s">
        <v>60</v>
      </c>
      <c r="C377" s="61" t="s">
        <v>559</v>
      </c>
      <c r="D377" s="61" t="s">
        <v>64</v>
      </c>
      <c r="E377" s="61" t="s">
        <v>56</v>
      </c>
      <c r="F377" s="61" t="s">
        <v>1290</v>
      </c>
      <c r="G377" s="61" t="s">
        <v>988</v>
      </c>
      <c r="H377" s="61" t="s">
        <v>988</v>
      </c>
      <c r="I377" s="61" t="s">
        <v>63</v>
      </c>
      <c r="J377" s="61" t="s">
        <v>1632</v>
      </c>
      <c r="K377" s="61" t="s">
        <v>62</v>
      </c>
      <c r="L377" s="61" t="s">
        <v>1688</v>
      </c>
      <c r="M377" s="61" t="s">
        <v>1483</v>
      </c>
      <c r="N377" s="63">
        <v>45189</v>
      </c>
      <c r="O377" s="61" t="s">
        <v>1400</v>
      </c>
      <c r="P377" s="66" t="s">
        <v>1483</v>
      </c>
    </row>
    <row r="378" spans="1:16" ht="42.75" x14ac:dyDescent="0.65">
      <c r="A378" s="60">
        <v>377</v>
      </c>
      <c r="B378" s="61" t="s">
        <v>60</v>
      </c>
      <c r="C378" s="61" t="s">
        <v>559</v>
      </c>
      <c r="D378" s="61" t="s">
        <v>64</v>
      </c>
      <c r="E378" s="61" t="s">
        <v>56</v>
      </c>
      <c r="F378" s="61" t="s">
        <v>1290</v>
      </c>
      <c r="G378" s="61" t="s">
        <v>1075</v>
      </c>
      <c r="H378" s="61" t="s">
        <v>1075</v>
      </c>
      <c r="I378" s="61" t="s">
        <v>63</v>
      </c>
      <c r="J378" s="61" t="s">
        <v>1632</v>
      </c>
      <c r="K378" s="61" t="s">
        <v>62</v>
      </c>
      <c r="L378" s="61" t="s">
        <v>1731</v>
      </c>
      <c r="M378" s="61" t="s">
        <v>1483</v>
      </c>
      <c r="N378" s="63">
        <v>45189</v>
      </c>
      <c r="O378" s="61" t="s">
        <v>1400</v>
      </c>
      <c r="P378" s="66" t="s">
        <v>1483</v>
      </c>
    </row>
    <row r="379" spans="1:16" ht="57" x14ac:dyDescent="0.65">
      <c r="A379" s="60">
        <v>378</v>
      </c>
      <c r="B379" s="61" t="s">
        <v>60</v>
      </c>
      <c r="C379" s="61" t="s">
        <v>919</v>
      </c>
      <c r="D379" s="61" t="s">
        <v>64</v>
      </c>
      <c r="E379" s="61" t="s">
        <v>56</v>
      </c>
      <c r="F379" s="61" t="s">
        <v>1290</v>
      </c>
      <c r="G379" s="61" t="s">
        <v>880</v>
      </c>
      <c r="H379" s="61" t="s">
        <v>880</v>
      </c>
      <c r="I379" s="61" t="s">
        <v>63</v>
      </c>
      <c r="J379" s="61" t="s">
        <v>1634</v>
      </c>
      <c r="K379" s="61" t="s">
        <v>62</v>
      </c>
      <c r="L379" s="61" t="s">
        <v>1635</v>
      </c>
      <c r="M379" s="61" t="s">
        <v>1483</v>
      </c>
      <c r="N379" s="63">
        <v>45189</v>
      </c>
      <c r="O379" s="61" t="s">
        <v>1400</v>
      </c>
      <c r="P379" s="67" t="s">
        <v>1636</v>
      </c>
    </row>
    <row r="380" spans="1:16" ht="71.25" x14ac:dyDescent="0.65">
      <c r="A380" s="60">
        <v>379</v>
      </c>
      <c r="B380" s="61" t="s">
        <v>60</v>
      </c>
      <c r="C380" s="61" t="s">
        <v>308</v>
      </c>
      <c r="D380" s="61" t="s">
        <v>64</v>
      </c>
      <c r="E380" s="61" t="s">
        <v>55</v>
      </c>
      <c r="F380" s="61" t="s">
        <v>1290</v>
      </c>
      <c r="G380" s="61" t="s">
        <v>234</v>
      </c>
      <c r="H380" s="61" t="s">
        <v>234</v>
      </c>
      <c r="I380" s="61" t="s">
        <v>63</v>
      </c>
      <c r="J380" s="61" t="s">
        <v>1535</v>
      </c>
      <c r="K380" s="61" t="s">
        <v>62</v>
      </c>
      <c r="L380" s="61" t="s">
        <v>1544</v>
      </c>
      <c r="M380" s="61" t="s">
        <v>1481</v>
      </c>
      <c r="N380" s="62">
        <v>45189</v>
      </c>
      <c r="O380" s="61" t="s">
        <v>1502</v>
      </c>
      <c r="P380" s="66" t="s">
        <v>1401</v>
      </c>
    </row>
    <row r="381" spans="1:16" ht="57" x14ac:dyDescent="0.65">
      <c r="A381" s="60">
        <v>380</v>
      </c>
      <c r="B381" s="61" t="s">
        <v>60</v>
      </c>
      <c r="C381" s="61" t="s">
        <v>1663</v>
      </c>
      <c r="D381" s="61" t="s">
        <v>64</v>
      </c>
      <c r="E381" s="61" t="s">
        <v>56</v>
      </c>
      <c r="F381" s="61" t="s">
        <v>1290</v>
      </c>
      <c r="G381" s="61" t="s">
        <v>927</v>
      </c>
      <c r="H381" s="61" t="s">
        <v>927</v>
      </c>
      <c r="I381" s="61" t="s">
        <v>63</v>
      </c>
      <c r="J381" s="61" t="s">
        <v>1634</v>
      </c>
      <c r="K381" s="61" t="s">
        <v>62</v>
      </c>
      <c r="L381" s="61" t="s">
        <v>1644</v>
      </c>
      <c r="M381" s="61" t="s">
        <v>1293</v>
      </c>
      <c r="N381" s="63">
        <v>45189</v>
      </c>
      <c r="O381" s="61" t="s">
        <v>1400</v>
      </c>
      <c r="P381" s="66" t="s">
        <v>1664</v>
      </c>
    </row>
    <row r="382" spans="1:16" ht="42.75" x14ac:dyDescent="0.65">
      <c r="A382" s="60">
        <v>381</v>
      </c>
      <c r="B382" s="61" t="s">
        <v>76</v>
      </c>
      <c r="C382" s="61" t="s">
        <v>1752</v>
      </c>
      <c r="D382" s="61" t="s">
        <v>64</v>
      </c>
      <c r="E382" s="61" t="s">
        <v>55</v>
      </c>
      <c r="F382" s="61" t="s">
        <v>1290</v>
      </c>
      <c r="G382" s="61" t="s">
        <v>81</v>
      </c>
      <c r="H382" s="61" t="s">
        <v>81</v>
      </c>
      <c r="I382" s="61" t="s">
        <v>63</v>
      </c>
      <c r="J382" s="61" t="s">
        <v>1632</v>
      </c>
      <c r="K382" s="61" t="s">
        <v>62</v>
      </c>
      <c r="L382" s="61" t="s">
        <v>1731</v>
      </c>
      <c r="M382" s="61" t="s">
        <v>1483</v>
      </c>
      <c r="N382" s="63">
        <v>45189</v>
      </c>
      <c r="O382" s="61" t="s">
        <v>1400</v>
      </c>
      <c r="P382" s="66" t="s">
        <v>1483</v>
      </c>
    </row>
    <row r="383" spans="1:16" ht="71.25" x14ac:dyDescent="0.65">
      <c r="A383" s="60">
        <v>382</v>
      </c>
      <c r="B383" s="61" t="s">
        <v>60</v>
      </c>
      <c r="C383" s="61" t="s">
        <v>1026</v>
      </c>
      <c r="D383" s="61" t="s">
        <v>64</v>
      </c>
      <c r="E383" s="61" t="s">
        <v>56</v>
      </c>
      <c r="F383" s="61" t="s">
        <v>1290</v>
      </c>
      <c r="G383" s="61" t="s">
        <v>1022</v>
      </c>
      <c r="H383" s="61" t="s">
        <v>1022</v>
      </c>
      <c r="I383" s="61" t="s">
        <v>148</v>
      </c>
      <c r="J383" s="61" t="s">
        <v>1659</v>
      </c>
      <c r="K383" s="61" t="s">
        <v>1696</v>
      </c>
      <c r="L383" s="61" t="s">
        <v>1695</v>
      </c>
      <c r="M383" s="61" t="s">
        <v>1483</v>
      </c>
      <c r="N383" s="63">
        <v>45189</v>
      </c>
      <c r="O383" s="61" t="s">
        <v>1400</v>
      </c>
      <c r="P383" s="66" t="s">
        <v>1483</v>
      </c>
    </row>
    <row r="384" spans="1:16" ht="42.75" x14ac:dyDescent="0.65">
      <c r="A384" s="60">
        <v>383</v>
      </c>
      <c r="B384" s="61" t="s">
        <v>60</v>
      </c>
      <c r="C384" s="61" t="s">
        <v>1652</v>
      </c>
      <c r="D384" s="61" t="s">
        <v>64</v>
      </c>
      <c r="E384" s="61" t="s">
        <v>55</v>
      </c>
      <c r="F384" s="61" t="s">
        <v>1290</v>
      </c>
      <c r="G384" s="61" t="s">
        <v>832</v>
      </c>
      <c r="H384" s="61" t="s">
        <v>832</v>
      </c>
      <c r="I384" s="61" t="s">
        <v>63</v>
      </c>
      <c r="J384" s="61" t="s">
        <v>1643</v>
      </c>
      <c r="K384" s="61" t="s">
        <v>62</v>
      </c>
      <c r="L384" s="61" t="s">
        <v>1644</v>
      </c>
      <c r="M384" s="61" t="s">
        <v>1481</v>
      </c>
      <c r="N384" s="63">
        <v>45189</v>
      </c>
      <c r="O384" s="61" t="s">
        <v>1400</v>
      </c>
      <c r="P384" s="66" t="s">
        <v>1653</v>
      </c>
    </row>
    <row r="385" spans="1:16" ht="57" x14ac:dyDescent="0.65">
      <c r="A385" s="60">
        <v>384</v>
      </c>
      <c r="B385" s="61" t="s">
        <v>281</v>
      </c>
      <c r="C385" s="61" t="s">
        <v>1452</v>
      </c>
      <c r="D385" s="61" t="s">
        <v>64</v>
      </c>
      <c r="E385" s="61" t="s">
        <v>279</v>
      </c>
      <c r="F385" s="61" t="s">
        <v>1290</v>
      </c>
      <c r="G385" s="61" t="s">
        <v>988</v>
      </c>
      <c r="H385" s="61" t="s">
        <v>988</v>
      </c>
      <c r="I385" s="61" t="s">
        <v>63</v>
      </c>
      <c r="J385" s="61" t="s">
        <v>1453</v>
      </c>
      <c r="K385" s="61" t="s">
        <v>62</v>
      </c>
      <c r="L385" s="61" t="s">
        <v>1007</v>
      </c>
      <c r="M385" s="61" t="s">
        <v>1298</v>
      </c>
      <c r="N385" s="62">
        <v>45189</v>
      </c>
      <c r="O385" s="61" t="s">
        <v>1400</v>
      </c>
      <c r="P385" s="66" t="s">
        <v>1454</v>
      </c>
    </row>
    <row r="386" spans="1:16" ht="71.25" x14ac:dyDescent="0.65">
      <c r="A386" s="60">
        <v>385</v>
      </c>
      <c r="B386" s="61" t="s">
        <v>60</v>
      </c>
      <c r="C386" s="61" t="s">
        <v>795</v>
      </c>
      <c r="D386" s="61" t="s">
        <v>64</v>
      </c>
      <c r="E386" s="61" t="s">
        <v>55</v>
      </c>
      <c r="F386" s="61" t="s">
        <v>1290</v>
      </c>
      <c r="G386" s="61" t="s">
        <v>779</v>
      </c>
      <c r="H386" s="61" t="s">
        <v>779</v>
      </c>
      <c r="I386" s="61" t="s">
        <v>63</v>
      </c>
      <c r="J386" s="61" t="s">
        <v>1398</v>
      </c>
      <c r="K386" s="61" t="s">
        <v>62</v>
      </c>
      <c r="L386" s="61" t="s">
        <v>1007</v>
      </c>
      <c r="M386" s="61" t="s">
        <v>1298</v>
      </c>
      <c r="N386" s="62">
        <v>45189</v>
      </c>
      <c r="O386" s="61" t="s">
        <v>1294</v>
      </c>
      <c r="P386" s="66" t="s">
        <v>796</v>
      </c>
    </row>
    <row r="387" spans="1:16" ht="42.75" x14ac:dyDescent="0.65">
      <c r="A387" s="60">
        <v>386</v>
      </c>
      <c r="B387" s="61" t="s">
        <v>76</v>
      </c>
      <c r="C387" s="61" t="s">
        <v>1766</v>
      </c>
      <c r="D387" s="61" t="s">
        <v>64</v>
      </c>
      <c r="E387" s="61" t="s">
        <v>55</v>
      </c>
      <c r="F387" s="61" t="s">
        <v>1290</v>
      </c>
      <c r="G387" s="61" t="s">
        <v>526</v>
      </c>
      <c r="H387" s="61" t="s">
        <v>526</v>
      </c>
      <c r="I387" s="61" t="s">
        <v>63</v>
      </c>
      <c r="J387" s="61" t="s">
        <v>1632</v>
      </c>
      <c r="K387" s="61" t="s">
        <v>62</v>
      </c>
      <c r="L387" s="61" t="s">
        <v>1731</v>
      </c>
      <c r="M387" s="61" t="s">
        <v>1483</v>
      </c>
      <c r="N387" s="63">
        <v>45189</v>
      </c>
      <c r="O387" s="61" t="s">
        <v>1400</v>
      </c>
      <c r="P387" s="66" t="s">
        <v>1483</v>
      </c>
    </row>
    <row r="388" spans="1:16" ht="28.5" x14ac:dyDescent="0.65">
      <c r="A388" s="60">
        <v>387</v>
      </c>
      <c r="B388" s="61" t="s">
        <v>60</v>
      </c>
      <c r="C388" s="61" t="s">
        <v>1511</v>
      </c>
      <c r="D388" s="61" t="s">
        <v>64</v>
      </c>
      <c r="E388" s="61" t="s">
        <v>55</v>
      </c>
      <c r="F388" s="61" t="s">
        <v>1290</v>
      </c>
      <c r="G388" s="61" t="s">
        <v>189</v>
      </c>
      <c r="H388" s="61" t="s">
        <v>189</v>
      </c>
      <c r="I388" s="61" t="s">
        <v>63</v>
      </c>
      <c r="J388" s="61" t="s">
        <v>1503</v>
      </c>
      <c r="K388" s="61" t="s">
        <v>62</v>
      </c>
      <c r="L388" s="61" t="s">
        <v>1504</v>
      </c>
      <c r="M388" s="61" t="s">
        <v>1501</v>
      </c>
      <c r="N388" s="62">
        <v>45189</v>
      </c>
      <c r="O388" s="61" t="s">
        <v>1502</v>
      </c>
      <c r="P388" s="66" t="s">
        <v>1410</v>
      </c>
    </row>
    <row r="389" spans="1:16" ht="42.75" x14ac:dyDescent="0.65">
      <c r="A389" s="60">
        <v>388</v>
      </c>
      <c r="B389" s="61" t="s">
        <v>60</v>
      </c>
      <c r="C389" s="61" t="s">
        <v>1189</v>
      </c>
      <c r="D389" s="61" t="s">
        <v>64</v>
      </c>
      <c r="E389" s="61" t="s">
        <v>56</v>
      </c>
      <c r="F389" s="61" t="s">
        <v>1290</v>
      </c>
      <c r="G389" s="61" t="s">
        <v>1160</v>
      </c>
      <c r="H389" s="61" t="s">
        <v>1160</v>
      </c>
      <c r="I389" s="61" t="s">
        <v>63</v>
      </c>
      <c r="J389" s="61" t="s">
        <v>1632</v>
      </c>
      <c r="K389" s="61" t="s">
        <v>62</v>
      </c>
      <c r="L389" s="61" t="s">
        <v>1731</v>
      </c>
      <c r="M389" s="61" t="s">
        <v>1483</v>
      </c>
      <c r="N389" s="63">
        <v>45189</v>
      </c>
      <c r="O389" s="61" t="s">
        <v>1400</v>
      </c>
      <c r="P389" s="66" t="s">
        <v>1483</v>
      </c>
    </row>
    <row r="390" spans="1:16" ht="42.75" x14ac:dyDescent="0.65">
      <c r="A390" s="60">
        <v>389</v>
      </c>
      <c r="B390" s="61" t="s">
        <v>60</v>
      </c>
      <c r="C390" s="61" t="s">
        <v>1178</v>
      </c>
      <c r="D390" s="61" t="s">
        <v>64</v>
      </c>
      <c r="E390" s="61" t="s">
        <v>56</v>
      </c>
      <c r="F390" s="61" t="s">
        <v>1290</v>
      </c>
      <c r="G390" s="61" t="s">
        <v>1160</v>
      </c>
      <c r="H390" s="61" t="s">
        <v>1160</v>
      </c>
      <c r="I390" s="61" t="s">
        <v>63</v>
      </c>
      <c r="J390" s="61" t="s">
        <v>1632</v>
      </c>
      <c r="K390" s="61" t="s">
        <v>62</v>
      </c>
      <c r="L390" s="61" t="s">
        <v>1731</v>
      </c>
      <c r="M390" s="61" t="s">
        <v>1483</v>
      </c>
      <c r="N390" s="63">
        <v>45189</v>
      </c>
      <c r="O390" s="61" t="s">
        <v>1400</v>
      </c>
      <c r="P390" s="66" t="s">
        <v>1483</v>
      </c>
    </row>
    <row r="391" spans="1:16" ht="42.75" x14ac:dyDescent="0.65">
      <c r="A391" s="60">
        <v>390</v>
      </c>
      <c r="B391" s="61" t="s">
        <v>60</v>
      </c>
      <c r="C391" s="61" t="s">
        <v>867</v>
      </c>
      <c r="D391" s="61" t="s">
        <v>64</v>
      </c>
      <c r="E391" s="61" t="s">
        <v>55</v>
      </c>
      <c r="F391" s="61" t="s">
        <v>1290</v>
      </c>
      <c r="G391" s="61" t="s">
        <v>832</v>
      </c>
      <c r="H391" s="61" t="s">
        <v>832</v>
      </c>
      <c r="I391" s="61" t="s">
        <v>148</v>
      </c>
      <c r="J391" s="61" t="s">
        <v>1562</v>
      </c>
      <c r="K391" s="61" t="s">
        <v>869</v>
      </c>
      <c r="L391" s="61" t="s">
        <v>869</v>
      </c>
      <c r="M391" s="61" t="s">
        <v>1293</v>
      </c>
      <c r="N391" s="62">
        <v>45189</v>
      </c>
      <c r="O391" s="61" t="s">
        <v>1294</v>
      </c>
      <c r="P391" s="66" t="s">
        <v>1293</v>
      </c>
    </row>
    <row r="392" spans="1:16" ht="128.25" x14ac:dyDescent="0.65">
      <c r="A392" s="60">
        <v>391</v>
      </c>
      <c r="B392" s="61" t="s">
        <v>60</v>
      </c>
      <c r="C392" s="61" t="s">
        <v>867</v>
      </c>
      <c r="D392" s="61" t="s">
        <v>64</v>
      </c>
      <c r="E392" s="61" t="s">
        <v>56</v>
      </c>
      <c r="F392" s="61" t="s">
        <v>1290</v>
      </c>
      <c r="G392" s="61" t="s">
        <v>975</v>
      </c>
      <c r="H392" s="61" t="s">
        <v>975</v>
      </c>
      <c r="I392" s="61" t="s">
        <v>148</v>
      </c>
      <c r="J392" s="61" t="s">
        <v>1676</v>
      </c>
      <c r="K392" s="61" t="s">
        <v>1725</v>
      </c>
      <c r="L392" s="61" t="s">
        <v>1726</v>
      </c>
      <c r="M392" s="61" t="s">
        <v>1481</v>
      </c>
      <c r="N392" s="63">
        <v>45189</v>
      </c>
      <c r="O392" s="61" t="s">
        <v>1400</v>
      </c>
      <c r="P392" s="66" t="s">
        <v>1412</v>
      </c>
    </row>
    <row r="393" spans="1:16" ht="28.5" x14ac:dyDescent="0.65">
      <c r="A393" s="60">
        <v>392</v>
      </c>
      <c r="B393" s="61" t="s">
        <v>76</v>
      </c>
      <c r="C393" s="61" t="s">
        <v>898</v>
      </c>
      <c r="D393" s="61" t="s">
        <v>64</v>
      </c>
      <c r="E393" s="61" t="s">
        <v>56</v>
      </c>
      <c r="F393" s="61" t="s">
        <v>1290</v>
      </c>
      <c r="G393" s="61" t="s">
        <v>880</v>
      </c>
      <c r="H393" s="61" t="s">
        <v>880</v>
      </c>
      <c r="I393" s="61" t="s">
        <v>63</v>
      </c>
      <c r="J393" s="61" t="s">
        <v>1535</v>
      </c>
      <c r="K393" s="61" t="s">
        <v>62</v>
      </c>
      <c r="L393" s="61" t="s">
        <v>1547</v>
      </c>
      <c r="M393" s="61" t="s">
        <v>1501</v>
      </c>
      <c r="N393" s="62">
        <v>45189</v>
      </c>
      <c r="O393" s="61" t="s">
        <v>1400</v>
      </c>
      <c r="P393" s="66" t="s">
        <v>1783</v>
      </c>
    </row>
    <row r="394" spans="1:16" ht="42.75" x14ac:dyDescent="0.65">
      <c r="A394" s="60">
        <v>393</v>
      </c>
      <c r="B394" s="61" t="s">
        <v>146</v>
      </c>
      <c r="C394" s="61" t="s">
        <v>143</v>
      </c>
      <c r="D394" s="61" t="s">
        <v>64</v>
      </c>
      <c r="E394" s="61" t="s">
        <v>56</v>
      </c>
      <c r="F394" s="61" t="s">
        <v>1290</v>
      </c>
      <c r="G394" s="61" t="s">
        <v>142</v>
      </c>
      <c r="H394" s="61" t="s">
        <v>142</v>
      </c>
      <c r="I394" s="61" t="s">
        <v>148</v>
      </c>
      <c r="J394" s="61" t="s">
        <v>1803</v>
      </c>
      <c r="K394" s="61" t="s">
        <v>147</v>
      </c>
      <c r="L394" s="61" t="s">
        <v>1804</v>
      </c>
      <c r="M394" s="61" t="s">
        <v>1501</v>
      </c>
      <c r="N394" s="62">
        <v>45189</v>
      </c>
      <c r="O394" s="61" t="s">
        <v>1400</v>
      </c>
      <c r="P394" s="66" t="s">
        <v>1805</v>
      </c>
    </row>
    <row r="395" spans="1:16" ht="28.5" x14ac:dyDescent="0.65">
      <c r="A395" s="60">
        <v>394</v>
      </c>
      <c r="B395" s="64" t="s">
        <v>281</v>
      </c>
      <c r="C395" s="61" t="s">
        <v>1838</v>
      </c>
      <c r="D395" s="61" t="s">
        <v>64</v>
      </c>
      <c r="E395" s="61" t="s">
        <v>136</v>
      </c>
      <c r="F395" s="61" t="s">
        <v>1290</v>
      </c>
      <c r="G395" s="61" t="s">
        <v>201</v>
      </c>
      <c r="H395" s="61" t="s">
        <v>201</v>
      </c>
      <c r="I395" s="61" t="s">
        <v>63</v>
      </c>
      <c r="J395" s="61" t="s">
        <v>1535</v>
      </c>
      <c r="K395" s="61" t="s">
        <v>62</v>
      </c>
      <c r="L395" s="61" t="s">
        <v>1547</v>
      </c>
      <c r="M395" s="61" t="s">
        <v>1501</v>
      </c>
      <c r="N395" s="62">
        <v>45189</v>
      </c>
      <c r="O395" s="61" t="s">
        <v>1400</v>
      </c>
      <c r="P395" s="66" t="s">
        <v>1410</v>
      </c>
    </row>
    <row r="396" spans="1:16" ht="28.5" x14ac:dyDescent="0.65">
      <c r="A396" s="60">
        <v>395</v>
      </c>
      <c r="B396" s="61" t="s">
        <v>76</v>
      </c>
      <c r="C396" s="61" t="s">
        <v>1077</v>
      </c>
      <c r="D396" s="61" t="s">
        <v>64</v>
      </c>
      <c r="E396" s="61" t="s">
        <v>56</v>
      </c>
      <c r="F396" s="61" t="s">
        <v>1290</v>
      </c>
      <c r="G396" s="61" t="s">
        <v>1075</v>
      </c>
      <c r="H396" s="61" t="s">
        <v>1075</v>
      </c>
      <c r="I396" s="61" t="s">
        <v>63</v>
      </c>
      <c r="J396" s="61" t="s">
        <v>1535</v>
      </c>
      <c r="K396" s="61" t="s">
        <v>62</v>
      </c>
      <c r="L396" s="61" t="s">
        <v>1547</v>
      </c>
      <c r="M396" s="61" t="s">
        <v>1501</v>
      </c>
      <c r="N396" s="62">
        <v>45189</v>
      </c>
      <c r="O396" s="61" t="s">
        <v>1400</v>
      </c>
      <c r="P396" s="66" t="s">
        <v>1795</v>
      </c>
    </row>
    <row r="397" spans="1:16" ht="28.5" x14ac:dyDescent="0.65">
      <c r="A397" s="60">
        <v>396</v>
      </c>
      <c r="B397" s="61" t="s">
        <v>136</v>
      </c>
      <c r="C397" s="61" t="s">
        <v>134</v>
      </c>
      <c r="D397" s="61" t="s">
        <v>64</v>
      </c>
      <c r="E397" s="61" t="s">
        <v>55</v>
      </c>
      <c r="F397" s="61" t="s">
        <v>1290</v>
      </c>
      <c r="G397" s="61" t="s">
        <v>122</v>
      </c>
      <c r="H397" s="61" t="s">
        <v>122</v>
      </c>
      <c r="I397" s="61" t="s">
        <v>63</v>
      </c>
      <c r="J397" s="61" t="s">
        <v>1535</v>
      </c>
      <c r="K397" s="61" t="s">
        <v>62</v>
      </c>
      <c r="L397" s="61" t="s">
        <v>1547</v>
      </c>
      <c r="M397" s="61" t="s">
        <v>1501</v>
      </c>
      <c r="N397" s="62">
        <v>45189</v>
      </c>
      <c r="O397" s="61" t="s">
        <v>1400</v>
      </c>
      <c r="P397" s="66" t="s">
        <v>1410</v>
      </c>
    </row>
    <row r="398" spans="1:16" ht="42.75" x14ac:dyDescent="0.65">
      <c r="A398" s="60">
        <v>397</v>
      </c>
      <c r="B398" s="61" t="s">
        <v>76</v>
      </c>
      <c r="C398" s="61" t="s">
        <v>1772</v>
      </c>
      <c r="D398" s="61" t="s">
        <v>64</v>
      </c>
      <c r="E398" s="61" t="s">
        <v>56</v>
      </c>
      <c r="F398" s="61" t="s">
        <v>1290</v>
      </c>
      <c r="G398" s="61" t="s">
        <v>571</v>
      </c>
      <c r="H398" s="61" t="s">
        <v>571</v>
      </c>
      <c r="I398" s="61" t="s">
        <v>63</v>
      </c>
      <c r="J398" s="61" t="s">
        <v>1632</v>
      </c>
      <c r="K398" s="61" t="s">
        <v>62</v>
      </c>
      <c r="L398" s="61" t="s">
        <v>1731</v>
      </c>
      <c r="M398" s="61" t="s">
        <v>1483</v>
      </c>
      <c r="N398" s="63">
        <v>45189</v>
      </c>
      <c r="O398" s="61" t="s">
        <v>1400</v>
      </c>
      <c r="P398" s="66" t="s">
        <v>1483</v>
      </c>
    </row>
    <row r="399" spans="1:16" ht="42.75" x14ac:dyDescent="0.65">
      <c r="A399" s="60">
        <v>398</v>
      </c>
      <c r="B399" s="61" t="s">
        <v>76</v>
      </c>
      <c r="C399" s="61" t="s">
        <v>720</v>
      </c>
      <c r="D399" s="61" t="s">
        <v>64</v>
      </c>
      <c r="E399" s="61" t="s">
        <v>56</v>
      </c>
      <c r="F399" s="61" t="s">
        <v>1290</v>
      </c>
      <c r="G399" s="61" t="s">
        <v>571</v>
      </c>
      <c r="H399" s="61" t="s">
        <v>571</v>
      </c>
      <c r="I399" s="61" t="s">
        <v>63</v>
      </c>
      <c r="J399" s="61" t="s">
        <v>1632</v>
      </c>
      <c r="K399" s="61" t="s">
        <v>62</v>
      </c>
      <c r="L399" s="61" t="s">
        <v>1731</v>
      </c>
      <c r="M399" s="61" t="s">
        <v>1483</v>
      </c>
      <c r="N399" s="63">
        <v>45189</v>
      </c>
      <c r="O399" s="61" t="s">
        <v>1400</v>
      </c>
      <c r="P399" s="66" t="s">
        <v>1483</v>
      </c>
    </row>
    <row r="400" spans="1:16" ht="42.75" x14ac:dyDescent="0.65">
      <c r="A400" s="60">
        <v>399</v>
      </c>
      <c r="B400" s="61" t="s">
        <v>60</v>
      </c>
      <c r="C400" s="61" t="s">
        <v>625</v>
      </c>
      <c r="D400" s="61" t="s">
        <v>64</v>
      </c>
      <c r="E400" s="61" t="s">
        <v>56</v>
      </c>
      <c r="F400" s="61" t="s">
        <v>1290</v>
      </c>
      <c r="G400" s="61" t="s">
        <v>576</v>
      </c>
      <c r="H400" s="61" t="s">
        <v>576</v>
      </c>
      <c r="I400" s="61" t="s">
        <v>63</v>
      </c>
      <c r="J400" s="61" t="s">
        <v>1398</v>
      </c>
      <c r="K400" s="61" t="s">
        <v>62</v>
      </c>
      <c r="L400" s="61" t="s">
        <v>1292</v>
      </c>
      <c r="M400" s="61" t="s">
        <v>1298</v>
      </c>
      <c r="N400" s="62">
        <v>45189</v>
      </c>
      <c r="O400" s="61" t="s">
        <v>1294</v>
      </c>
      <c r="P400" s="66" t="s">
        <v>1410</v>
      </c>
    </row>
    <row r="401" spans="1:16" ht="42.75" x14ac:dyDescent="0.65">
      <c r="A401" s="60">
        <v>400</v>
      </c>
      <c r="B401" s="61" t="s">
        <v>60</v>
      </c>
      <c r="C401" s="61" t="s">
        <v>1739</v>
      </c>
      <c r="D401" s="61" t="s">
        <v>64</v>
      </c>
      <c r="E401" s="61" t="s">
        <v>56</v>
      </c>
      <c r="F401" s="61" t="s">
        <v>1290</v>
      </c>
      <c r="G401" s="61" t="s">
        <v>1160</v>
      </c>
      <c r="H401" s="61" t="s">
        <v>1160</v>
      </c>
      <c r="I401" s="61" t="s">
        <v>63</v>
      </c>
      <c r="J401" s="61" t="s">
        <v>1632</v>
      </c>
      <c r="K401" s="61" t="s">
        <v>62</v>
      </c>
      <c r="L401" s="61" t="s">
        <v>1731</v>
      </c>
      <c r="M401" s="61" t="s">
        <v>1483</v>
      </c>
      <c r="N401" s="63">
        <v>45189</v>
      </c>
      <c r="O401" s="61" t="s">
        <v>1400</v>
      </c>
      <c r="P401" s="66" t="s">
        <v>1483</v>
      </c>
    </row>
    <row r="402" spans="1:16" ht="42.75" x14ac:dyDescent="0.65">
      <c r="A402" s="60">
        <v>401</v>
      </c>
      <c r="B402" s="61" t="s">
        <v>60</v>
      </c>
      <c r="C402" s="61" t="s">
        <v>1742</v>
      </c>
      <c r="D402" s="61" t="s">
        <v>64</v>
      </c>
      <c r="E402" s="61" t="s">
        <v>250</v>
      </c>
      <c r="F402" s="61" t="s">
        <v>1290</v>
      </c>
      <c r="G402" s="61" t="s">
        <v>1075</v>
      </c>
      <c r="H402" s="61" t="s">
        <v>1075</v>
      </c>
      <c r="I402" s="61" t="s">
        <v>63</v>
      </c>
      <c r="J402" s="61" t="s">
        <v>1632</v>
      </c>
      <c r="K402" s="61" t="s">
        <v>62</v>
      </c>
      <c r="L402" s="61" t="s">
        <v>1731</v>
      </c>
      <c r="M402" s="61" t="s">
        <v>1483</v>
      </c>
      <c r="N402" s="63">
        <v>45189</v>
      </c>
      <c r="O402" s="61" t="s">
        <v>1400</v>
      </c>
      <c r="P402" s="66" t="s">
        <v>1483</v>
      </c>
    </row>
    <row r="403" spans="1:16" ht="42.75" x14ac:dyDescent="0.65">
      <c r="A403" s="60">
        <v>402</v>
      </c>
      <c r="B403" s="61" t="s">
        <v>60</v>
      </c>
      <c r="C403" s="61" t="s">
        <v>1255</v>
      </c>
      <c r="D403" s="61" t="s">
        <v>64</v>
      </c>
      <c r="E403" s="61" t="s">
        <v>56</v>
      </c>
      <c r="F403" s="61" t="s">
        <v>1290</v>
      </c>
      <c r="G403" s="61" t="s">
        <v>1160</v>
      </c>
      <c r="H403" s="61" t="s">
        <v>1160</v>
      </c>
      <c r="I403" s="61" t="s">
        <v>63</v>
      </c>
      <c r="J403" s="61" t="s">
        <v>1632</v>
      </c>
      <c r="K403" s="61" t="s">
        <v>62</v>
      </c>
      <c r="L403" s="61" t="s">
        <v>1731</v>
      </c>
      <c r="M403" s="61" t="s">
        <v>1483</v>
      </c>
      <c r="N403" s="63">
        <v>45189</v>
      </c>
      <c r="O403" s="61" t="s">
        <v>1400</v>
      </c>
      <c r="P403" s="66" t="s">
        <v>1483</v>
      </c>
    </row>
    <row r="404" spans="1:16" ht="28.5" x14ac:dyDescent="0.65">
      <c r="A404" s="60">
        <v>403</v>
      </c>
      <c r="B404" s="61" t="s">
        <v>60</v>
      </c>
      <c r="C404" s="61" t="s">
        <v>284</v>
      </c>
      <c r="D404" s="61" t="s">
        <v>64</v>
      </c>
      <c r="E404" s="61" t="s">
        <v>250</v>
      </c>
      <c r="F404" s="61" t="s">
        <v>1290</v>
      </c>
      <c r="G404" s="61" t="s">
        <v>234</v>
      </c>
      <c r="H404" s="61" t="s">
        <v>234</v>
      </c>
      <c r="I404" s="61" t="s">
        <v>63</v>
      </c>
      <c r="J404" s="61" t="s">
        <v>1535</v>
      </c>
      <c r="K404" s="61" t="s">
        <v>62</v>
      </c>
      <c r="L404" s="61" t="s">
        <v>1536</v>
      </c>
      <c r="M404" s="61" t="s">
        <v>1501</v>
      </c>
      <c r="N404" s="62">
        <v>45189</v>
      </c>
      <c r="O404" s="61" t="s">
        <v>1502</v>
      </c>
      <c r="P404" s="66" t="s">
        <v>1406</v>
      </c>
    </row>
    <row r="405" spans="1:16" ht="42.75" x14ac:dyDescent="0.65">
      <c r="A405" s="60">
        <v>404</v>
      </c>
      <c r="B405" s="61" t="s">
        <v>60</v>
      </c>
      <c r="C405" s="61" t="s">
        <v>1738</v>
      </c>
      <c r="D405" s="61" t="s">
        <v>64</v>
      </c>
      <c r="E405" s="61" t="s">
        <v>56</v>
      </c>
      <c r="F405" s="61" t="s">
        <v>1290</v>
      </c>
      <c r="G405" s="61" t="s">
        <v>1075</v>
      </c>
      <c r="H405" s="61" t="s">
        <v>1075</v>
      </c>
      <c r="I405" s="61" t="s">
        <v>63</v>
      </c>
      <c r="J405" s="61" t="s">
        <v>1632</v>
      </c>
      <c r="K405" s="61" t="s">
        <v>62</v>
      </c>
      <c r="L405" s="61" t="s">
        <v>1731</v>
      </c>
      <c r="M405" s="61" t="s">
        <v>1483</v>
      </c>
      <c r="N405" s="63">
        <v>45189</v>
      </c>
      <c r="O405" s="61" t="s">
        <v>1400</v>
      </c>
      <c r="P405" s="66" t="s">
        <v>1483</v>
      </c>
    </row>
    <row r="406" spans="1:16" ht="28.5" x14ac:dyDescent="0.65">
      <c r="A406" s="60">
        <v>405</v>
      </c>
      <c r="B406" s="61" t="s">
        <v>60</v>
      </c>
      <c r="C406" s="61" t="s">
        <v>809</v>
      </c>
      <c r="D406" s="61" t="s">
        <v>64</v>
      </c>
      <c r="E406" s="61" t="s">
        <v>56</v>
      </c>
      <c r="F406" s="61" t="s">
        <v>1290</v>
      </c>
      <c r="G406" s="61" t="s">
        <v>804</v>
      </c>
      <c r="H406" s="61" t="s">
        <v>804</v>
      </c>
      <c r="I406" s="61" t="s">
        <v>63</v>
      </c>
      <c r="J406" s="61" t="s">
        <v>1398</v>
      </c>
      <c r="K406" s="61" t="s">
        <v>62</v>
      </c>
      <c r="L406" s="61" t="s">
        <v>1007</v>
      </c>
      <c r="M406" s="61" t="s">
        <v>1298</v>
      </c>
      <c r="N406" s="62">
        <v>45189</v>
      </c>
      <c r="O406" s="61" t="s">
        <v>1294</v>
      </c>
      <c r="P406" s="66" t="s">
        <v>1410</v>
      </c>
    </row>
    <row r="407" spans="1:16" ht="42.75" x14ac:dyDescent="0.65">
      <c r="A407" s="60">
        <v>406</v>
      </c>
      <c r="B407" s="61" t="s">
        <v>281</v>
      </c>
      <c r="C407" s="61" t="s">
        <v>1461</v>
      </c>
      <c r="D407" s="61" t="s">
        <v>64</v>
      </c>
      <c r="E407" s="61" t="s">
        <v>55</v>
      </c>
      <c r="F407" s="61" t="s">
        <v>1290</v>
      </c>
      <c r="G407" s="61" t="s">
        <v>1022</v>
      </c>
      <c r="H407" s="61" t="s">
        <v>1022</v>
      </c>
      <c r="I407" s="61" t="s">
        <v>148</v>
      </c>
      <c r="J407" s="61" t="s">
        <v>1291</v>
      </c>
      <c r="K407" s="61" t="s">
        <v>1017</v>
      </c>
      <c r="L407" s="61" t="s">
        <v>1446</v>
      </c>
      <c r="M407" s="61" t="s">
        <v>1293</v>
      </c>
      <c r="N407" s="62">
        <v>45189</v>
      </c>
      <c r="O407" s="61" t="s">
        <v>1462</v>
      </c>
      <c r="P407" s="66" t="s">
        <v>1463</v>
      </c>
    </row>
    <row r="408" spans="1:16" ht="28.5" x14ac:dyDescent="0.65">
      <c r="A408" s="60">
        <v>407</v>
      </c>
      <c r="B408" s="61" t="s">
        <v>76</v>
      </c>
      <c r="C408" s="61" t="s">
        <v>894</v>
      </c>
      <c r="D408" s="61" t="s">
        <v>64</v>
      </c>
      <c r="E408" s="61" t="s">
        <v>55</v>
      </c>
      <c r="F408" s="61" t="s">
        <v>1290</v>
      </c>
      <c r="G408" s="61" t="s">
        <v>880</v>
      </c>
      <c r="H408" s="61" t="s">
        <v>880</v>
      </c>
      <c r="I408" s="61" t="s">
        <v>63</v>
      </c>
      <c r="J408" s="61" t="s">
        <v>1535</v>
      </c>
      <c r="K408" s="61" t="s">
        <v>62</v>
      </c>
      <c r="L408" s="61" t="s">
        <v>1547</v>
      </c>
      <c r="M408" s="61" t="s">
        <v>1501</v>
      </c>
      <c r="N408" s="62">
        <v>45189</v>
      </c>
      <c r="O408" s="61" t="s">
        <v>1400</v>
      </c>
      <c r="P408" s="66" t="s">
        <v>1783</v>
      </c>
    </row>
    <row r="409" spans="1:16" ht="42.75" x14ac:dyDescent="0.65">
      <c r="A409" s="60">
        <v>408</v>
      </c>
      <c r="B409" s="61" t="s">
        <v>76</v>
      </c>
      <c r="C409" s="61" t="s">
        <v>98</v>
      </c>
      <c r="D409" s="61" t="s">
        <v>64</v>
      </c>
      <c r="E409" s="61" t="s">
        <v>55</v>
      </c>
      <c r="F409" s="61" t="s">
        <v>1290</v>
      </c>
      <c r="G409" s="61" t="s">
        <v>81</v>
      </c>
      <c r="H409" s="61" t="s">
        <v>81</v>
      </c>
      <c r="I409" s="61" t="s">
        <v>63</v>
      </c>
      <c r="J409" s="61" t="s">
        <v>1632</v>
      </c>
      <c r="K409" s="61" t="s">
        <v>62</v>
      </c>
      <c r="L409" s="61" t="s">
        <v>1731</v>
      </c>
      <c r="M409" s="61" t="s">
        <v>1483</v>
      </c>
      <c r="N409" s="63">
        <v>45189</v>
      </c>
      <c r="O409" s="61" t="s">
        <v>1400</v>
      </c>
      <c r="P409" s="66" t="s">
        <v>1483</v>
      </c>
    </row>
    <row r="410" spans="1:16" ht="28.5" x14ac:dyDescent="0.65">
      <c r="A410" s="60">
        <v>409</v>
      </c>
      <c r="B410" s="61" t="s">
        <v>136</v>
      </c>
      <c r="C410" s="61" t="s">
        <v>1858</v>
      </c>
      <c r="D410" s="61" t="s">
        <v>64</v>
      </c>
      <c r="E410" s="61" t="s">
        <v>55</v>
      </c>
      <c r="F410" s="61" t="s">
        <v>1290</v>
      </c>
      <c r="G410" s="61" t="s">
        <v>1437</v>
      </c>
      <c r="H410" s="61" t="s">
        <v>1437</v>
      </c>
      <c r="I410" s="61" t="s">
        <v>63</v>
      </c>
      <c r="J410" s="61" t="s">
        <v>1535</v>
      </c>
      <c r="K410" s="61" t="s">
        <v>62</v>
      </c>
      <c r="L410" s="61" t="s">
        <v>1547</v>
      </c>
      <c r="M410" s="61" t="s">
        <v>1501</v>
      </c>
      <c r="N410" s="62">
        <v>45189</v>
      </c>
      <c r="O410" s="61" t="s">
        <v>1400</v>
      </c>
      <c r="P410" s="66" t="s">
        <v>1410</v>
      </c>
    </row>
    <row r="411" spans="1:16" ht="28.5" x14ac:dyDescent="0.65">
      <c r="A411" s="60">
        <v>410</v>
      </c>
      <c r="B411" s="61" t="s">
        <v>60</v>
      </c>
      <c r="C411" s="61" t="s">
        <v>1576</v>
      </c>
      <c r="D411" s="61" t="s">
        <v>64</v>
      </c>
      <c r="E411" s="61" t="s">
        <v>56</v>
      </c>
      <c r="F411" s="61" t="s">
        <v>1290</v>
      </c>
      <c r="G411" s="61" t="s">
        <v>571</v>
      </c>
      <c r="H411" s="61" t="s">
        <v>571</v>
      </c>
      <c r="I411" s="61" t="s">
        <v>63</v>
      </c>
      <c r="J411" s="61" t="s">
        <v>1398</v>
      </c>
      <c r="K411" s="61" t="s">
        <v>62</v>
      </c>
      <c r="L411" s="61" t="s">
        <v>1488</v>
      </c>
      <c r="M411" s="61" t="s">
        <v>1298</v>
      </c>
      <c r="N411" s="62">
        <v>45189</v>
      </c>
      <c r="O411" s="61" t="s">
        <v>1294</v>
      </c>
      <c r="P411" s="66" t="s">
        <v>1410</v>
      </c>
    </row>
    <row r="412" spans="1:16" ht="71.25" x14ac:dyDescent="0.65">
      <c r="A412" s="60">
        <v>411</v>
      </c>
      <c r="B412" s="61" t="s">
        <v>60</v>
      </c>
      <c r="C412" s="61" t="s">
        <v>982</v>
      </c>
      <c r="D412" s="61" t="s">
        <v>64</v>
      </c>
      <c r="E412" s="61" t="s">
        <v>55</v>
      </c>
      <c r="F412" s="61" t="s">
        <v>1290</v>
      </c>
      <c r="G412" s="61" t="s">
        <v>975</v>
      </c>
      <c r="H412" s="61" t="s">
        <v>975</v>
      </c>
      <c r="I412" s="61" t="s">
        <v>148</v>
      </c>
      <c r="J412" s="61" t="s">
        <v>1676</v>
      </c>
      <c r="K412" s="61" t="s">
        <v>1677</v>
      </c>
      <c r="L412" s="61" t="s">
        <v>1678</v>
      </c>
      <c r="M412" s="61" t="s">
        <v>1483</v>
      </c>
      <c r="N412" s="63">
        <v>45189</v>
      </c>
      <c r="O412" s="61" t="s">
        <v>1400</v>
      </c>
      <c r="P412" s="66" t="s">
        <v>1483</v>
      </c>
    </row>
    <row r="413" spans="1:16" ht="28.5" x14ac:dyDescent="0.65">
      <c r="A413" s="60">
        <v>412</v>
      </c>
      <c r="B413" s="61" t="s">
        <v>136</v>
      </c>
      <c r="C413" s="61" t="s">
        <v>1864</v>
      </c>
      <c r="D413" s="61" t="s">
        <v>64</v>
      </c>
      <c r="E413" s="61" t="s">
        <v>55</v>
      </c>
      <c r="F413" s="61" t="s">
        <v>1290</v>
      </c>
      <c r="G413" s="61" t="s">
        <v>880</v>
      </c>
      <c r="H413" s="61" t="s">
        <v>880</v>
      </c>
      <c r="I413" s="61" t="s">
        <v>63</v>
      </c>
      <c r="J413" s="61" t="s">
        <v>1535</v>
      </c>
      <c r="K413" s="61" t="s">
        <v>62</v>
      </c>
      <c r="L413" s="61" t="s">
        <v>1547</v>
      </c>
      <c r="M413" s="61" t="s">
        <v>1483</v>
      </c>
      <c r="N413" s="62">
        <v>45189</v>
      </c>
      <c r="O413" s="61" t="s">
        <v>1400</v>
      </c>
      <c r="P413" s="66" t="s">
        <v>1483</v>
      </c>
    </row>
    <row r="414" spans="1:16" ht="28.5" x14ac:dyDescent="0.65">
      <c r="A414" s="60">
        <v>413</v>
      </c>
      <c r="B414" s="61" t="s">
        <v>76</v>
      </c>
      <c r="C414" s="61" t="s">
        <v>1791</v>
      </c>
      <c r="D414" s="61" t="s">
        <v>64</v>
      </c>
      <c r="E414" s="61" t="s">
        <v>55</v>
      </c>
      <c r="F414" s="61" t="s">
        <v>1290</v>
      </c>
      <c r="G414" s="61" t="s">
        <v>958</v>
      </c>
      <c r="H414" s="61" t="s">
        <v>958</v>
      </c>
      <c r="I414" s="61" t="s">
        <v>63</v>
      </c>
      <c r="J414" s="61" t="s">
        <v>1535</v>
      </c>
      <c r="K414" s="61" t="s">
        <v>62</v>
      </c>
      <c r="L414" s="61" t="s">
        <v>1547</v>
      </c>
      <c r="M414" s="61" t="s">
        <v>1501</v>
      </c>
      <c r="N414" s="62">
        <v>45189</v>
      </c>
      <c r="O414" s="61" t="s">
        <v>1400</v>
      </c>
      <c r="P414" s="66" t="s">
        <v>1785</v>
      </c>
    </row>
    <row r="415" spans="1:16" ht="28.5" x14ac:dyDescent="0.65">
      <c r="A415" s="60">
        <v>414</v>
      </c>
      <c r="B415" s="61" t="s">
        <v>76</v>
      </c>
      <c r="C415" s="61" t="s">
        <v>1790</v>
      </c>
      <c r="D415" s="61" t="s">
        <v>64</v>
      </c>
      <c r="E415" s="61" t="s">
        <v>55</v>
      </c>
      <c r="F415" s="61" t="s">
        <v>1290</v>
      </c>
      <c r="G415" s="61" t="s">
        <v>927</v>
      </c>
      <c r="H415" s="61" t="s">
        <v>927</v>
      </c>
      <c r="I415" s="61" t="s">
        <v>63</v>
      </c>
      <c r="J415" s="61" t="s">
        <v>1535</v>
      </c>
      <c r="K415" s="61" t="s">
        <v>62</v>
      </c>
      <c r="L415" s="61" t="s">
        <v>1547</v>
      </c>
      <c r="M415" s="61" t="s">
        <v>1501</v>
      </c>
      <c r="N415" s="62">
        <v>45189</v>
      </c>
      <c r="O415" s="61" t="s">
        <v>1400</v>
      </c>
      <c r="P415" s="66" t="s">
        <v>1785</v>
      </c>
    </row>
    <row r="416" spans="1:16" ht="28.5" x14ac:dyDescent="0.65">
      <c r="A416" s="60">
        <v>415</v>
      </c>
      <c r="B416" s="61" t="s">
        <v>76</v>
      </c>
      <c r="C416" s="61" t="s">
        <v>1793</v>
      </c>
      <c r="D416" s="61" t="s">
        <v>64</v>
      </c>
      <c r="E416" s="61" t="s">
        <v>55</v>
      </c>
      <c r="F416" s="61" t="s">
        <v>1290</v>
      </c>
      <c r="G416" s="61" t="s">
        <v>944</v>
      </c>
      <c r="H416" s="61" t="s">
        <v>944</v>
      </c>
      <c r="I416" s="61" t="s">
        <v>63</v>
      </c>
      <c r="J416" s="61" t="s">
        <v>1535</v>
      </c>
      <c r="K416" s="61" t="s">
        <v>62</v>
      </c>
      <c r="L416" s="61" t="s">
        <v>1547</v>
      </c>
      <c r="M416" s="61" t="s">
        <v>1501</v>
      </c>
      <c r="N416" s="62">
        <v>45189</v>
      </c>
      <c r="O416" s="61" t="s">
        <v>1400</v>
      </c>
      <c r="P416" s="66" t="s">
        <v>1785</v>
      </c>
    </row>
    <row r="417" spans="1:16" ht="28.5" x14ac:dyDescent="0.65">
      <c r="A417" s="60">
        <v>416</v>
      </c>
      <c r="B417" s="61" t="s">
        <v>76</v>
      </c>
      <c r="C417" s="61" t="s">
        <v>1792</v>
      </c>
      <c r="D417" s="61" t="s">
        <v>64</v>
      </c>
      <c r="E417" s="61" t="s">
        <v>55</v>
      </c>
      <c r="F417" s="61" t="s">
        <v>1290</v>
      </c>
      <c r="G417" s="61" t="s">
        <v>832</v>
      </c>
      <c r="H417" s="61" t="s">
        <v>832</v>
      </c>
      <c r="I417" s="61" t="s">
        <v>63</v>
      </c>
      <c r="J417" s="61" t="s">
        <v>1535</v>
      </c>
      <c r="K417" s="61" t="s">
        <v>62</v>
      </c>
      <c r="L417" s="61" t="s">
        <v>1547</v>
      </c>
      <c r="M417" s="61" t="s">
        <v>1501</v>
      </c>
      <c r="N417" s="62">
        <v>45189</v>
      </c>
      <c r="O417" s="61" t="s">
        <v>1400</v>
      </c>
      <c r="P417" s="66" t="s">
        <v>1785</v>
      </c>
    </row>
    <row r="418" spans="1:16" ht="28.5" x14ac:dyDescent="0.65">
      <c r="A418" s="60">
        <v>417</v>
      </c>
      <c r="B418" s="61" t="s">
        <v>76</v>
      </c>
      <c r="C418" s="61" t="s">
        <v>1786</v>
      </c>
      <c r="D418" s="61" t="s">
        <v>64</v>
      </c>
      <c r="E418" s="61" t="s">
        <v>55</v>
      </c>
      <c r="F418" s="61" t="s">
        <v>1290</v>
      </c>
      <c r="G418" s="61" t="s">
        <v>880</v>
      </c>
      <c r="H418" s="61" t="s">
        <v>880</v>
      </c>
      <c r="I418" s="61" t="s">
        <v>63</v>
      </c>
      <c r="J418" s="61" t="s">
        <v>1535</v>
      </c>
      <c r="K418" s="61" t="s">
        <v>62</v>
      </c>
      <c r="L418" s="61" t="s">
        <v>1547</v>
      </c>
      <c r="M418" s="61" t="s">
        <v>1501</v>
      </c>
      <c r="N418" s="62">
        <v>45189</v>
      </c>
      <c r="O418" s="61" t="s">
        <v>1400</v>
      </c>
      <c r="P418" s="66" t="s">
        <v>1785</v>
      </c>
    </row>
    <row r="419" spans="1:16" ht="28.5" x14ac:dyDescent="0.65">
      <c r="A419" s="60">
        <v>418</v>
      </c>
      <c r="B419" s="61" t="s">
        <v>136</v>
      </c>
      <c r="C419" s="61" t="s">
        <v>1866</v>
      </c>
      <c r="D419" s="61" t="s">
        <v>64</v>
      </c>
      <c r="E419" s="61" t="s">
        <v>55</v>
      </c>
      <c r="F419" s="61" t="s">
        <v>1290</v>
      </c>
      <c r="G419" s="61" t="s">
        <v>958</v>
      </c>
      <c r="H419" s="61" t="s">
        <v>958</v>
      </c>
      <c r="I419" s="61" t="s">
        <v>63</v>
      </c>
      <c r="J419" s="61" t="s">
        <v>1535</v>
      </c>
      <c r="K419" s="61" t="s">
        <v>62</v>
      </c>
      <c r="L419" s="61" t="s">
        <v>1547</v>
      </c>
      <c r="M419" s="61" t="s">
        <v>1501</v>
      </c>
      <c r="N419" s="62">
        <v>45189</v>
      </c>
      <c r="O419" s="61" t="s">
        <v>1400</v>
      </c>
      <c r="P419" s="66" t="s">
        <v>1862</v>
      </c>
    </row>
    <row r="420" spans="1:16" ht="28.5" x14ac:dyDescent="0.65">
      <c r="A420" s="60">
        <v>419</v>
      </c>
      <c r="B420" s="61" t="s">
        <v>136</v>
      </c>
      <c r="C420" s="61" t="s">
        <v>1865</v>
      </c>
      <c r="D420" s="61" t="s">
        <v>64</v>
      </c>
      <c r="E420" s="61" t="s">
        <v>55</v>
      </c>
      <c r="F420" s="61" t="s">
        <v>1290</v>
      </c>
      <c r="G420" s="61" t="s">
        <v>927</v>
      </c>
      <c r="H420" s="61" t="s">
        <v>927</v>
      </c>
      <c r="I420" s="61" t="s">
        <v>63</v>
      </c>
      <c r="J420" s="61" t="s">
        <v>1535</v>
      </c>
      <c r="K420" s="61" t="s">
        <v>62</v>
      </c>
      <c r="L420" s="61" t="s">
        <v>1547</v>
      </c>
      <c r="M420" s="61" t="s">
        <v>1501</v>
      </c>
      <c r="N420" s="62">
        <v>45189</v>
      </c>
      <c r="O420" s="61" t="s">
        <v>1400</v>
      </c>
      <c r="P420" s="66" t="s">
        <v>1862</v>
      </c>
    </row>
    <row r="421" spans="1:16" ht="28.5" x14ac:dyDescent="0.65">
      <c r="A421" s="60">
        <v>420</v>
      </c>
      <c r="B421" s="61" t="s">
        <v>136</v>
      </c>
      <c r="C421" s="61" t="s">
        <v>1868</v>
      </c>
      <c r="D421" s="61" t="s">
        <v>64</v>
      </c>
      <c r="E421" s="61" t="s">
        <v>55</v>
      </c>
      <c r="F421" s="61" t="s">
        <v>1290</v>
      </c>
      <c r="G421" s="61" t="s">
        <v>944</v>
      </c>
      <c r="H421" s="61" t="s">
        <v>944</v>
      </c>
      <c r="I421" s="61" t="s">
        <v>63</v>
      </c>
      <c r="J421" s="61" t="s">
        <v>1535</v>
      </c>
      <c r="K421" s="61" t="s">
        <v>62</v>
      </c>
      <c r="L421" s="61" t="s">
        <v>1547</v>
      </c>
      <c r="M421" s="61" t="s">
        <v>1501</v>
      </c>
      <c r="N421" s="62">
        <v>45189</v>
      </c>
      <c r="O421" s="61" t="s">
        <v>1400</v>
      </c>
      <c r="P421" s="66" t="s">
        <v>1862</v>
      </c>
    </row>
    <row r="422" spans="1:16" ht="28.5" x14ac:dyDescent="0.65">
      <c r="A422" s="60">
        <v>421</v>
      </c>
      <c r="B422" s="61" t="s">
        <v>136</v>
      </c>
      <c r="C422" s="61" t="s">
        <v>1867</v>
      </c>
      <c r="D422" s="61" t="s">
        <v>64</v>
      </c>
      <c r="E422" s="61" t="s">
        <v>55</v>
      </c>
      <c r="F422" s="61" t="s">
        <v>1290</v>
      </c>
      <c r="G422" s="61" t="s">
        <v>832</v>
      </c>
      <c r="H422" s="61" t="s">
        <v>832</v>
      </c>
      <c r="I422" s="61" t="s">
        <v>63</v>
      </c>
      <c r="J422" s="61" t="s">
        <v>1535</v>
      </c>
      <c r="K422" s="61" t="s">
        <v>62</v>
      </c>
      <c r="L422" s="61" t="s">
        <v>1547</v>
      </c>
      <c r="M422" s="61" t="s">
        <v>1501</v>
      </c>
      <c r="N422" s="62">
        <v>45189</v>
      </c>
      <c r="O422" s="61" t="s">
        <v>1400</v>
      </c>
      <c r="P422" s="66" t="s">
        <v>1862</v>
      </c>
    </row>
    <row r="423" spans="1:16" ht="28.5" x14ac:dyDescent="0.65">
      <c r="A423" s="60">
        <v>422</v>
      </c>
      <c r="B423" s="61" t="s">
        <v>136</v>
      </c>
      <c r="C423" s="61" t="s">
        <v>1863</v>
      </c>
      <c r="D423" s="61" t="s">
        <v>64</v>
      </c>
      <c r="E423" s="61" t="s">
        <v>55</v>
      </c>
      <c r="F423" s="61" t="s">
        <v>1290</v>
      </c>
      <c r="G423" s="61" t="s">
        <v>880</v>
      </c>
      <c r="H423" s="61" t="s">
        <v>880</v>
      </c>
      <c r="I423" s="61" t="s">
        <v>63</v>
      </c>
      <c r="J423" s="61" t="s">
        <v>1535</v>
      </c>
      <c r="K423" s="61" t="s">
        <v>62</v>
      </c>
      <c r="L423" s="61" t="s">
        <v>1547</v>
      </c>
      <c r="M423" s="61" t="s">
        <v>1501</v>
      </c>
      <c r="N423" s="62">
        <v>45189</v>
      </c>
      <c r="O423" s="61" t="s">
        <v>1400</v>
      </c>
      <c r="P423" s="66" t="s">
        <v>1408</v>
      </c>
    </row>
    <row r="424" spans="1:16" ht="42.75" x14ac:dyDescent="0.65">
      <c r="A424" s="60">
        <v>423</v>
      </c>
      <c r="B424" s="61" t="s">
        <v>76</v>
      </c>
      <c r="C424" s="61" t="s">
        <v>1750</v>
      </c>
      <c r="D424" s="61" t="s">
        <v>64</v>
      </c>
      <c r="E424" s="61" t="s">
        <v>55</v>
      </c>
      <c r="F424" s="61" t="s">
        <v>1290</v>
      </c>
      <c r="G424" s="61" t="s">
        <v>153</v>
      </c>
      <c r="H424" s="61" t="s">
        <v>153</v>
      </c>
      <c r="I424" s="61" t="s">
        <v>63</v>
      </c>
      <c r="J424" s="61" t="s">
        <v>1632</v>
      </c>
      <c r="K424" s="61" t="s">
        <v>62</v>
      </c>
      <c r="L424" s="61" t="s">
        <v>1731</v>
      </c>
      <c r="M424" s="61" t="s">
        <v>1483</v>
      </c>
      <c r="N424" s="63">
        <v>45189</v>
      </c>
      <c r="O424" s="61" t="s">
        <v>1400</v>
      </c>
      <c r="P424" s="66" t="s">
        <v>1483</v>
      </c>
    </row>
    <row r="425" spans="1:16" ht="28.5" x14ac:dyDescent="0.65">
      <c r="A425" s="60">
        <v>424</v>
      </c>
      <c r="B425" s="61" t="s">
        <v>76</v>
      </c>
      <c r="C425" s="61" t="s">
        <v>921</v>
      </c>
      <c r="D425" s="61" t="s">
        <v>64</v>
      </c>
      <c r="E425" s="61" t="s">
        <v>55</v>
      </c>
      <c r="F425" s="61" t="s">
        <v>1290</v>
      </c>
      <c r="G425" s="61" t="s">
        <v>880</v>
      </c>
      <c r="H425" s="61" t="s">
        <v>880</v>
      </c>
      <c r="I425" s="61" t="s">
        <v>63</v>
      </c>
      <c r="J425" s="61" t="s">
        <v>1535</v>
      </c>
      <c r="K425" s="61" t="s">
        <v>62</v>
      </c>
      <c r="L425" s="61" t="s">
        <v>1547</v>
      </c>
      <c r="M425" s="61" t="s">
        <v>1501</v>
      </c>
      <c r="N425" s="62">
        <v>45189</v>
      </c>
      <c r="O425" s="61" t="s">
        <v>1400</v>
      </c>
      <c r="P425" s="66" t="s">
        <v>1412</v>
      </c>
    </row>
    <row r="426" spans="1:16" ht="71.25" x14ac:dyDescent="0.65">
      <c r="A426" s="60">
        <v>425</v>
      </c>
      <c r="B426" s="61" t="s">
        <v>60</v>
      </c>
      <c r="C426" s="61" t="s">
        <v>1011</v>
      </c>
      <c r="D426" s="61" t="s">
        <v>64</v>
      </c>
      <c r="E426" s="61" t="s">
        <v>56</v>
      </c>
      <c r="F426" s="61" t="s">
        <v>1290</v>
      </c>
      <c r="G426" s="61" t="s">
        <v>988</v>
      </c>
      <c r="H426" s="61" t="s">
        <v>988</v>
      </c>
      <c r="I426" s="61" t="s">
        <v>148</v>
      </c>
      <c r="J426" s="61" t="s">
        <v>1676</v>
      </c>
      <c r="K426" s="61" t="s">
        <v>1692</v>
      </c>
      <c r="L426" s="61" t="s">
        <v>1693</v>
      </c>
      <c r="M426" s="61" t="s">
        <v>1481</v>
      </c>
      <c r="N426" s="63">
        <v>45189</v>
      </c>
      <c r="O426" s="61" t="s">
        <v>1400</v>
      </c>
      <c r="P426" s="66" t="s">
        <v>1412</v>
      </c>
    </row>
    <row r="427" spans="1:16" ht="28.5" x14ac:dyDescent="0.65">
      <c r="A427" s="60">
        <v>426</v>
      </c>
      <c r="B427" s="64" t="s">
        <v>281</v>
      </c>
      <c r="C427" s="61" t="s">
        <v>1842</v>
      </c>
      <c r="D427" s="61" t="s">
        <v>64</v>
      </c>
      <c r="E427" s="61" t="s">
        <v>136</v>
      </c>
      <c r="F427" s="61" t="s">
        <v>1290</v>
      </c>
      <c r="G427" s="61" t="s">
        <v>201</v>
      </c>
      <c r="H427" s="61" t="s">
        <v>201</v>
      </c>
      <c r="I427" s="61" t="s">
        <v>63</v>
      </c>
      <c r="J427" s="61" t="s">
        <v>1535</v>
      </c>
      <c r="K427" s="61" t="s">
        <v>62</v>
      </c>
      <c r="L427" s="61" t="s">
        <v>1547</v>
      </c>
      <c r="M427" s="61" t="s">
        <v>1501</v>
      </c>
      <c r="N427" s="62">
        <v>45189</v>
      </c>
      <c r="O427" s="61" t="s">
        <v>1400</v>
      </c>
      <c r="P427" s="66" t="s">
        <v>1410</v>
      </c>
    </row>
    <row r="428" spans="1:16" ht="42.75" x14ac:dyDescent="0.65">
      <c r="A428" s="60">
        <v>427</v>
      </c>
      <c r="B428" s="61" t="s">
        <v>60</v>
      </c>
      <c r="C428" s="61" t="s">
        <v>1741</v>
      </c>
      <c r="D428" s="61" t="s">
        <v>64</v>
      </c>
      <c r="E428" s="61" t="s">
        <v>250</v>
      </c>
      <c r="F428" s="61" t="s">
        <v>1290</v>
      </c>
      <c r="G428" s="61" t="s">
        <v>1075</v>
      </c>
      <c r="H428" s="61" t="s">
        <v>1075</v>
      </c>
      <c r="I428" s="61" t="s">
        <v>63</v>
      </c>
      <c r="J428" s="61" t="s">
        <v>1632</v>
      </c>
      <c r="K428" s="61" t="s">
        <v>62</v>
      </c>
      <c r="L428" s="61" t="s">
        <v>1731</v>
      </c>
      <c r="M428" s="61" t="s">
        <v>1483</v>
      </c>
      <c r="N428" s="63">
        <v>45189</v>
      </c>
      <c r="O428" s="61" t="s">
        <v>1400</v>
      </c>
      <c r="P428" s="66" t="s">
        <v>1483</v>
      </c>
    </row>
    <row r="429" spans="1:16" ht="42.75" x14ac:dyDescent="0.65">
      <c r="A429" s="60">
        <v>428</v>
      </c>
      <c r="B429" s="61" t="s">
        <v>60</v>
      </c>
      <c r="C429" s="61" t="s">
        <v>310</v>
      </c>
      <c r="D429" s="61" t="s">
        <v>64</v>
      </c>
      <c r="E429" s="61" t="s">
        <v>55</v>
      </c>
      <c r="F429" s="61" t="s">
        <v>1290</v>
      </c>
      <c r="G429" s="61" t="s">
        <v>234</v>
      </c>
      <c r="H429" s="61" t="s">
        <v>234</v>
      </c>
      <c r="I429" s="61" t="s">
        <v>63</v>
      </c>
      <c r="J429" s="61" t="s">
        <v>1535</v>
      </c>
      <c r="K429" s="61" t="s">
        <v>62</v>
      </c>
      <c r="L429" s="61" t="s">
        <v>1545</v>
      </c>
      <c r="M429" s="61" t="s">
        <v>1481</v>
      </c>
      <c r="N429" s="62">
        <v>45189</v>
      </c>
      <c r="O429" s="61" t="s">
        <v>1502</v>
      </c>
      <c r="P429" s="66" t="s">
        <v>1546</v>
      </c>
    </row>
    <row r="430" spans="1:16" ht="28.5" x14ac:dyDescent="0.65">
      <c r="A430" s="60">
        <v>429</v>
      </c>
      <c r="B430" s="61" t="s">
        <v>136</v>
      </c>
      <c r="C430" s="61" t="s">
        <v>756</v>
      </c>
      <c r="D430" s="61" t="s">
        <v>64</v>
      </c>
      <c r="E430" s="61" t="s">
        <v>56</v>
      </c>
      <c r="F430" s="61" t="s">
        <v>1290</v>
      </c>
      <c r="G430" s="61" t="s">
        <v>581</v>
      </c>
      <c r="H430" s="61" t="s">
        <v>581</v>
      </c>
      <c r="I430" s="61" t="s">
        <v>63</v>
      </c>
      <c r="J430" s="61" t="s">
        <v>1535</v>
      </c>
      <c r="K430" s="61" t="s">
        <v>62</v>
      </c>
      <c r="L430" s="61" t="s">
        <v>1547</v>
      </c>
      <c r="M430" s="61" t="s">
        <v>1501</v>
      </c>
      <c r="N430" s="62">
        <v>45189</v>
      </c>
      <c r="O430" s="61" t="s">
        <v>1400</v>
      </c>
      <c r="P430" s="66" t="s">
        <v>1410</v>
      </c>
    </row>
    <row r="431" spans="1:16" ht="42.75" x14ac:dyDescent="0.65">
      <c r="A431" s="60">
        <v>430</v>
      </c>
      <c r="B431" s="61" t="s">
        <v>60</v>
      </c>
      <c r="C431" s="61" t="s">
        <v>1647</v>
      </c>
      <c r="D431" s="61" t="s">
        <v>64</v>
      </c>
      <c r="E431" s="61" t="s">
        <v>56</v>
      </c>
      <c r="F431" s="61" t="s">
        <v>1290</v>
      </c>
      <c r="G431" s="61" t="s">
        <v>958</v>
      </c>
      <c r="H431" s="61" t="s">
        <v>958</v>
      </c>
      <c r="I431" s="61" t="s">
        <v>63</v>
      </c>
      <c r="J431" s="61" t="s">
        <v>1632</v>
      </c>
      <c r="K431" s="61" t="s">
        <v>62</v>
      </c>
      <c r="L431" s="61" t="s">
        <v>1641</v>
      </c>
      <c r="M431" s="61" t="s">
        <v>1481</v>
      </c>
      <c r="N431" s="63">
        <v>45189</v>
      </c>
      <c r="O431" s="61" t="s">
        <v>1400</v>
      </c>
      <c r="P431" s="66" t="s">
        <v>1412</v>
      </c>
    </row>
    <row r="432" spans="1:16" ht="28.5" x14ac:dyDescent="0.65">
      <c r="A432" s="60">
        <v>431</v>
      </c>
      <c r="B432" s="61" t="s">
        <v>60</v>
      </c>
      <c r="C432" s="61" t="s">
        <v>1507</v>
      </c>
      <c r="D432" s="61" t="s">
        <v>64</v>
      </c>
      <c r="E432" s="61" t="s">
        <v>55</v>
      </c>
      <c r="F432" s="61" t="s">
        <v>1290</v>
      </c>
      <c r="G432" s="61" t="s">
        <v>179</v>
      </c>
      <c r="H432" s="61" t="s">
        <v>179</v>
      </c>
      <c r="I432" s="61" t="s">
        <v>63</v>
      </c>
      <c r="J432" s="61" t="s">
        <v>1503</v>
      </c>
      <c r="K432" s="61" t="s">
        <v>62</v>
      </c>
      <c r="L432" s="61" t="s">
        <v>1504</v>
      </c>
      <c r="M432" s="61" t="s">
        <v>1501</v>
      </c>
      <c r="N432" s="62">
        <v>45189</v>
      </c>
      <c r="O432" s="61" t="s">
        <v>1502</v>
      </c>
      <c r="P432" s="66" t="s">
        <v>1410</v>
      </c>
    </row>
    <row r="433" spans="1:16" ht="42.75" x14ac:dyDescent="0.65">
      <c r="A433" s="60">
        <v>432</v>
      </c>
      <c r="B433" s="61" t="s">
        <v>60</v>
      </c>
      <c r="C433" s="61" t="s">
        <v>1236</v>
      </c>
      <c r="D433" s="61" t="s">
        <v>64</v>
      </c>
      <c r="E433" s="61" t="s">
        <v>56</v>
      </c>
      <c r="F433" s="61" t="s">
        <v>1290</v>
      </c>
      <c r="G433" s="61" t="s">
        <v>1160</v>
      </c>
      <c r="H433" s="61" t="s">
        <v>1160</v>
      </c>
      <c r="I433" s="61" t="s">
        <v>63</v>
      </c>
      <c r="J433" s="61" t="s">
        <v>1632</v>
      </c>
      <c r="K433" s="61" t="s">
        <v>62</v>
      </c>
      <c r="L433" s="61" t="s">
        <v>1731</v>
      </c>
      <c r="M433" s="61" t="s">
        <v>1483</v>
      </c>
      <c r="N433" s="63">
        <v>45189</v>
      </c>
      <c r="O433" s="61" t="s">
        <v>1400</v>
      </c>
      <c r="P433" s="66" t="s">
        <v>1483</v>
      </c>
    </row>
    <row r="434" spans="1:16" ht="28.5" x14ac:dyDescent="0.65">
      <c r="A434" s="60">
        <v>433</v>
      </c>
      <c r="B434" s="61" t="s">
        <v>60</v>
      </c>
      <c r="C434" s="61" t="s">
        <v>1567</v>
      </c>
      <c r="D434" s="61" t="s">
        <v>64</v>
      </c>
      <c r="E434" s="61" t="s">
        <v>56</v>
      </c>
      <c r="F434" s="61" t="s">
        <v>1290</v>
      </c>
      <c r="G434" s="61" t="s">
        <v>526</v>
      </c>
      <c r="H434" s="61" t="s">
        <v>526</v>
      </c>
      <c r="I434" s="61" t="s">
        <v>63</v>
      </c>
      <c r="J434" s="61" t="s">
        <v>1398</v>
      </c>
      <c r="K434" s="61" t="s">
        <v>62</v>
      </c>
      <c r="L434" s="61" t="s">
        <v>1007</v>
      </c>
      <c r="M434" s="61" t="s">
        <v>1298</v>
      </c>
      <c r="N434" s="62">
        <v>45189</v>
      </c>
      <c r="O434" s="61" t="s">
        <v>1294</v>
      </c>
      <c r="P434" s="66" t="s">
        <v>1568</v>
      </c>
    </row>
    <row r="435" spans="1:16" ht="42.75" x14ac:dyDescent="0.65">
      <c r="A435" s="60">
        <v>434</v>
      </c>
      <c r="B435" s="61" t="s">
        <v>60</v>
      </c>
      <c r="C435" s="61" t="s">
        <v>774</v>
      </c>
      <c r="D435" s="61" t="s">
        <v>64</v>
      </c>
      <c r="E435" s="61" t="s">
        <v>56</v>
      </c>
      <c r="F435" s="61" t="s">
        <v>1290</v>
      </c>
      <c r="G435" s="61" t="s">
        <v>769</v>
      </c>
      <c r="H435" s="61" t="s">
        <v>769</v>
      </c>
      <c r="I435" s="61" t="s">
        <v>63</v>
      </c>
      <c r="J435" s="61" t="s">
        <v>1398</v>
      </c>
      <c r="K435" s="61" t="s">
        <v>62</v>
      </c>
      <c r="L435" s="61" t="s">
        <v>1292</v>
      </c>
      <c r="M435" s="61" t="s">
        <v>1298</v>
      </c>
      <c r="N435" s="62">
        <v>45189</v>
      </c>
      <c r="O435" s="61" t="s">
        <v>1294</v>
      </c>
      <c r="P435" s="66" t="s">
        <v>1410</v>
      </c>
    </row>
    <row r="436" spans="1:16" ht="42.75" x14ac:dyDescent="0.65">
      <c r="A436" s="60">
        <v>435</v>
      </c>
      <c r="B436" s="61" t="s">
        <v>60</v>
      </c>
      <c r="C436" s="61" t="s">
        <v>900</v>
      </c>
      <c r="D436" s="61" t="s">
        <v>64</v>
      </c>
      <c r="E436" s="61" t="s">
        <v>56</v>
      </c>
      <c r="F436" s="61" t="s">
        <v>1290</v>
      </c>
      <c r="G436" s="61" t="s">
        <v>880</v>
      </c>
      <c r="H436" s="61" t="s">
        <v>880</v>
      </c>
      <c r="I436" s="61" t="s">
        <v>63</v>
      </c>
      <c r="J436" s="61" t="s">
        <v>1398</v>
      </c>
      <c r="K436" s="61" t="s">
        <v>62</v>
      </c>
      <c r="L436" s="61" t="s">
        <v>1292</v>
      </c>
      <c r="M436" s="61" t="s">
        <v>1298</v>
      </c>
      <c r="N436" s="62">
        <v>45189</v>
      </c>
      <c r="O436" s="61" t="s">
        <v>1294</v>
      </c>
      <c r="P436" s="66" t="s">
        <v>1505</v>
      </c>
    </row>
    <row r="437" spans="1:16" ht="28.5" x14ac:dyDescent="0.65">
      <c r="A437" s="60">
        <v>436</v>
      </c>
      <c r="B437" s="61" t="s">
        <v>76</v>
      </c>
      <c r="C437" s="61" t="s">
        <v>1211</v>
      </c>
      <c r="D437" s="61" t="s">
        <v>64</v>
      </c>
      <c r="E437" s="61" t="s">
        <v>56</v>
      </c>
      <c r="F437" s="61" t="s">
        <v>1290</v>
      </c>
      <c r="G437" s="61" t="s">
        <v>1140</v>
      </c>
      <c r="H437" s="61" t="s">
        <v>1140</v>
      </c>
      <c r="I437" s="61" t="s">
        <v>63</v>
      </c>
      <c r="J437" s="61" t="s">
        <v>1781</v>
      </c>
      <c r="K437" s="61" t="s">
        <v>62</v>
      </c>
      <c r="L437" s="61" t="s">
        <v>1782</v>
      </c>
      <c r="M437" s="61" t="s">
        <v>1501</v>
      </c>
      <c r="N437" s="62">
        <v>45189</v>
      </c>
      <c r="O437" s="61" t="s">
        <v>1400</v>
      </c>
      <c r="P437" s="66" t="s">
        <v>1442</v>
      </c>
    </row>
    <row r="438" spans="1:16" ht="42.75" x14ac:dyDescent="0.65">
      <c r="A438" s="60">
        <v>437</v>
      </c>
      <c r="B438" s="61" t="s">
        <v>60</v>
      </c>
      <c r="C438" s="61" t="s">
        <v>1480</v>
      </c>
      <c r="D438" s="61" t="s">
        <v>64</v>
      </c>
      <c r="E438" s="61" t="s">
        <v>55</v>
      </c>
      <c r="F438" s="61" t="s">
        <v>1290</v>
      </c>
      <c r="G438" s="61" t="s">
        <v>51</v>
      </c>
      <c r="H438" s="61" t="s">
        <v>51</v>
      </c>
      <c r="I438" s="61" t="s">
        <v>63</v>
      </c>
      <c r="J438" s="61" t="s">
        <v>1398</v>
      </c>
      <c r="K438" s="61" t="s">
        <v>62</v>
      </c>
      <c r="L438" s="61" t="s">
        <v>1292</v>
      </c>
      <c r="M438" s="61" t="s">
        <v>1298</v>
      </c>
      <c r="N438" s="62">
        <v>45189</v>
      </c>
      <c r="O438" s="61" t="s">
        <v>1481</v>
      </c>
      <c r="P438" s="66" t="s">
        <v>1482</v>
      </c>
    </row>
    <row r="439" spans="1:16" ht="28.5" x14ac:dyDescent="0.65">
      <c r="A439" s="60">
        <v>438</v>
      </c>
      <c r="B439" s="61" t="s">
        <v>146</v>
      </c>
      <c r="C439" s="61" t="s">
        <v>1807</v>
      </c>
      <c r="D439" s="61" t="s">
        <v>64</v>
      </c>
      <c r="E439" s="61" t="s">
        <v>55</v>
      </c>
      <c r="F439" s="61" t="s">
        <v>1290</v>
      </c>
      <c r="G439" s="61" t="s">
        <v>142</v>
      </c>
      <c r="H439" s="61" t="s">
        <v>142</v>
      </c>
      <c r="I439" s="61" t="s">
        <v>63</v>
      </c>
      <c r="J439" s="61" t="s">
        <v>1535</v>
      </c>
      <c r="K439" s="61" t="s">
        <v>62</v>
      </c>
      <c r="L439" s="61" t="s">
        <v>1547</v>
      </c>
      <c r="M439" s="61" t="s">
        <v>1501</v>
      </c>
      <c r="N439" s="62">
        <v>45189</v>
      </c>
      <c r="O439" s="61" t="s">
        <v>1400</v>
      </c>
      <c r="P439" s="66" t="s">
        <v>1410</v>
      </c>
    </row>
    <row r="440" spans="1:16" ht="71.25" x14ac:dyDescent="0.65">
      <c r="A440" s="60">
        <v>439</v>
      </c>
      <c r="B440" s="61" t="s">
        <v>60</v>
      </c>
      <c r="C440" s="61" t="s">
        <v>955</v>
      </c>
      <c r="D440" s="61" t="s">
        <v>64</v>
      </c>
      <c r="E440" s="61" t="s">
        <v>55</v>
      </c>
      <c r="F440" s="61" t="s">
        <v>1290</v>
      </c>
      <c r="G440" s="61" t="s">
        <v>944</v>
      </c>
      <c r="H440" s="61" t="s">
        <v>944</v>
      </c>
      <c r="I440" s="61" t="s">
        <v>63</v>
      </c>
      <c r="J440" s="61" t="s">
        <v>1643</v>
      </c>
      <c r="K440" s="61" t="s">
        <v>62</v>
      </c>
      <c r="L440" s="61" t="s">
        <v>1644</v>
      </c>
      <c r="M440" s="61" t="s">
        <v>1481</v>
      </c>
      <c r="N440" s="63">
        <v>45189</v>
      </c>
      <c r="O440" s="61" t="s">
        <v>1400</v>
      </c>
      <c r="P440" s="66" t="s">
        <v>1645</v>
      </c>
    </row>
    <row r="441" spans="1:16" ht="28.5" x14ac:dyDescent="0.65">
      <c r="A441" s="60">
        <v>440</v>
      </c>
      <c r="B441" s="61" t="s">
        <v>60</v>
      </c>
      <c r="C441" s="61" t="s">
        <v>1531</v>
      </c>
      <c r="D441" s="61" t="s">
        <v>64</v>
      </c>
      <c r="E441" s="61" t="s">
        <v>55</v>
      </c>
      <c r="F441" s="61" t="s">
        <v>1290</v>
      </c>
      <c r="G441" s="61" t="s">
        <v>1526</v>
      </c>
      <c r="H441" s="61" t="s">
        <v>1526</v>
      </c>
      <c r="I441" s="61" t="s">
        <v>63</v>
      </c>
      <c r="J441" s="61" t="s">
        <v>1503</v>
      </c>
      <c r="K441" s="61" t="s">
        <v>62</v>
      </c>
      <c r="L441" s="61" t="s">
        <v>1504</v>
      </c>
      <c r="M441" s="61" t="s">
        <v>1501</v>
      </c>
      <c r="N441" s="62">
        <v>45189</v>
      </c>
      <c r="O441" s="61" t="s">
        <v>1502</v>
      </c>
      <c r="P441" s="66" t="s">
        <v>1410</v>
      </c>
    </row>
    <row r="442" spans="1:16" ht="28.5" x14ac:dyDescent="0.65">
      <c r="A442" s="60">
        <v>441</v>
      </c>
      <c r="B442" s="61" t="s">
        <v>60</v>
      </c>
      <c r="C442" s="61" t="s">
        <v>641</v>
      </c>
      <c r="D442" s="61" t="s">
        <v>64</v>
      </c>
      <c r="E442" s="61" t="s">
        <v>55</v>
      </c>
      <c r="F442" s="61" t="s">
        <v>1290</v>
      </c>
      <c r="G442" s="61" t="s">
        <v>571</v>
      </c>
      <c r="H442" s="61" t="s">
        <v>571</v>
      </c>
      <c r="I442" s="61" t="s">
        <v>148</v>
      </c>
      <c r="J442" s="61" t="s">
        <v>1553</v>
      </c>
      <c r="K442" s="61" t="s">
        <v>62</v>
      </c>
      <c r="L442" s="61" t="s">
        <v>1007</v>
      </c>
      <c r="M442" s="61" t="s">
        <v>1298</v>
      </c>
      <c r="N442" s="62">
        <v>45189</v>
      </c>
      <c r="O442" s="61" t="s">
        <v>1294</v>
      </c>
      <c r="P442" s="66" t="s">
        <v>1574</v>
      </c>
    </row>
    <row r="443" spans="1:16" s="33" customFormat="1" ht="28.5" x14ac:dyDescent="0.65">
      <c r="A443" s="60">
        <v>442</v>
      </c>
      <c r="B443" s="61" t="s">
        <v>60</v>
      </c>
      <c r="C443" s="61" t="s">
        <v>1532</v>
      </c>
      <c r="D443" s="61" t="s">
        <v>64</v>
      </c>
      <c r="E443" s="61" t="s">
        <v>55</v>
      </c>
      <c r="F443" s="61" t="s">
        <v>1290</v>
      </c>
      <c r="G443" s="61" t="s">
        <v>1526</v>
      </c>
      <c r="H443" s="61" t="s">
        <v>1526</v>
      </c>
      <c r="I443" s="61" t="s">
        <v>63</v>
      </c>
      <c r="J443" s="61" t="s">
        <v>1503</v>
      </c>
      <c r="K443" s="61" t="s">
        <v>62</v>
      </c>
      <c r="L443" s="61" t="s">
        <v>1504</v>
      </c>
      <c r="M443" s="61" t="s">
        <v>1501</v>
      </c>
      <c r="N443" s="62">
        <v>45189</v>
      </c>
      <c r="O443" s="61" t="s">
        <v>1502</v>
      </c>
      <c r="P443" s="66" t="s">
        <v>1410</v>
      </c>
    </row>
    <row r="444" spans="1:16" s="33" customFormat="1" ht="28.5" x14ac:dyDescent="0.65">
      <c r="A444" s="60">
        <v>443</v>
      </c>
      <c r="B444" s="61" t="s">
        <v>76</v>
      </c>
      <c r="C444" s="61" t="s">
        <v>1209</v>
      </c>
      <c r="D444" s="61" t="s">
        <v>64</v>
      </c>
      <c r="E444" s="61" t="s">
        <v>56</v>
      </c>
      <c r="F444" s="61" t="s">
        <v>1290</v>
      </c>
      <c r="G444" s="61" t="s">
        <v>1140</v>
      </c>
      <c r="H444" s="61" t="s">
        <v>1140</v>
      </c>
      <c r="I444" s="61" t="s">
        <v>63</v>
      </c>
      <c r="J444" s="61" t="s">
        <v>1781</v>
      </c>
      <c r="K444" s="61" t="s">
        <v>62</v>
      </c>
      <c r="L444" s="61" t="s">
        <v>1782</v>
      </c>
      <c r="M444" s="61" t="s">
        <v>1501</v>
      </c>
      <c r="N444" s="62">
        <v>45189</v>
      </c>
      <c r="O444" s="61" t="s">
        <v>1400</v>
      </c>
      <c r="P444" s="66" t="s">
        <v>1442</v>
      </c>
    </row>
    <row r="445" spans="1:16" ht="28.5" x14ac:dyDescent="0.65">
      <c r="A445" s="60">
        <v>444</v>
      </c>
      <c r="B445" s="61" t="s">
        <v>281</v>
      </c>
      <c r="C445" s="61" t="s">
        <v>1447</v>
      </c>
      <c r="D445" s="61" t="s">
        <v>64</v>
      </c>
      <c r="E445" s="61" t="s">
        <v>55</v>
      </c>
      <c r="F445" s="61" t="s">
        <v>1290</v>
      </c>
      <c r="G445" s="61" t="s">
        <v>779</v>
      </c>
      <c r="H445" s="61" t="s">
        <v>779</v>
      </c>
      <c r="I445" s="61" t="s">
        <v>63</v>
      </c>
      <c r="J445" s="61" t="s">
        <v>1398</v>
      </c>
      <c r="K445" s="61" t="s">
        <v>62</v>
      </c>
      <c r="L445" s="61" t="s">
        <v>1007</v>
      </c>
      <c r="M445" s="61" t="s">
        <v>1298</v>
      </c>
      <c r="N445" s="62">
        <v>45189</v>
      </c>
      <c r="O445" s="61" t="s">
        <v>1400</v>
      </c>
      <c r="P445" s="66" t="s">
        <v>793</v>
      </c>
    </row>
    <row r="446" spans="1:16" ht="28.5" x14ac:dyDescent="0.65">
      <c r="A446" s="60">
        <v>445</v>
      </c>
      <c r="B446" s="61" t="s">
        <v>76</v>
      </c>
      <c r="C446" s="61" t="s">
        <v>1796</v>
      </c>
      <c r="D446" s="61" t="s">
        <v>64</v>
      </c>
      <c r="E446" s="61" t="s">
        <v>55</v>
      </c>
      <c r="F446" s="61" t="s">
        <v>1290</v>
      </c>
      <c r="G446" s="61" t="s">
        <v>988</v>
      </c>
      <c r="H446" s="61" t="s">
        <v>988</v>
      </c>
      <c r="I446" s="61" t="s">
        <v>63</v>
      </c>
      <c r="J446" s="61" t="s">
        <v>1535</v>
      </c>
      <c r="K446" s="61" t="s">
        <v>62</v>
      </c>
      <c r="L446" s="61" t="s">
        <v>1547</v>
      </c>
      <c r="M446" s="61" t="s">
        <v>1501</v>
      </c>
      <c r="N446" s="62">
        <v>45189</v>
      </c>
      <c r="O446" s="61" t="s">
        <v>1400</v>
      </c>
      <c r="P446" s="66" t="s">
        <v>1795</v>
      </c>
    </row>
    <row r="447" spans="1:16" ht="28.5" x14ac:dyDescent="0.65">
      <c r="A447" s="60">
        <v>446</v>
      </c>
      <c r="B447" s="61" t="s">
        <v>76</v>
      </c>
      <c r="C447" s="61" t="s">
        <v>923</v>
      </c>
      <c r="D447" s="61" t="s">
        <v>64</v>
      </c>
      <c r="E447" s="61" t="s">
        <v>56</v>
      </c>
      <c r="F447" s="61" t="s">
        <v>1290</v>
      </c>
      <c r="G447" s="61" t="s">
        <v>880</v>
      </c>
      <c r="H447" s="61" t="s">
        <v>880</v>
      </c>
      <c r="I447" s="61" t="s">
        <v>63</v>
      </c>
      <c r="J447" s="61" t="s">
        <v>1535</v>
      </c>
      <c r="K447" s="61" t="s">
        <v>62</v>
      </c>
      <c r="L447" s="61" t="s">
        <v>1547</v>
      </c>
      <c r="M447" s="61" t="s">
        <v>1501</v>
      </c>
      <c r="N447" s="62">
        <v>45189</v>
      </c>
      <c r="O447" s="61" t="s">
        <v>1400</v>
      </c>
      <c r="P447" s="66" t="s">
        <v>1412</v>
      </c>
    </row>
    <row r="448" spans="1:16" ht="42.75" x14ac:dyDescent="0.65">
      <c r="A448" s="60">
        <v>447</v>
      </c>
      <c r="B448" s="61" t="s">
        <v>60</v>
      </c>
      <c r="C448" s="61" t="s">
        <v>1196</v>
      </c>
      <c r="D448" s="61" t="s">
        <v>64</v>
      </c>
      <c r="E448" s="61" t="s">
        <v>56</v>
      </c>
      <c r="F448" s="61" t="s">
        <v>1290</v>
      </c>
      <c r="G448" s="61" t="s">
        <v>1160</v>
      </c>
      <c r="H448" s="61" t="s">
        <v>1160</v>
      </c>
      <c r="I448" s="61" t="s">
        <v>63</v>
      </c>
      <c r="J448" s="61" t="s">
        <v>1632</v>
      </c>
      <c r="K448" s="61" t="s">
        <v>62</v>
      </c>
      <c r="L448" s="61" t="s">
        <v>1731</v>
      </c>
      <c r="M448" s="61" t="s">
        <v>1483</v>
      </c>
      <c r="N448" s="63">
        <v>45189</v>
      </c>
      <c r="O448" s="61" t="s">
        <v>1400</v>
      </c>
      <c r="P448" s="66" t="s">
        <v>1483</v>
      </c>
    </row>
    <row r="449" spans="1:16" ht="28.5" x14ac:dyDescent="0.65">
      <c r="A449" s="60">
        <v>448</v>
      </c>
      <c r="B449" s="61" t="s">
        <v>76</v>
      </c>
      <c r="C449" s="61" t="s">
        <v>1197</v>
      </c>
      <c r="D449" s="61" t="s">
        <v>64</v>
      </c>
      <c r="E449" s="61" t="s">
        <v>56</v>
      </c>
      <c r="F449" s="61" t="s">
        <v>1290</v>
      </c>
      <c r="G449" s="61" t="s">
        <v>1075</v>
      </c>
      <c r="H449" s="61" t="s">
        <v>1075</v>
      </c>
      <c r="I449" s="61" t="s">
        <v>63</v>
      </c>
      <c r="J449" s="61" t="s">
        <v>1535</v>
      </c>
      <c r="K449" s="61" t="s">
        <v>62</v>
      </c>
      <c r="L449" s="61" t="s">
        <v>1547</v>
      </c>
      <c r="M449" s="61" t="s">
        <v>1501</v>
      </c>
      <c r="N449" s="62">
        <v>45189</v>
      </c>
      <c r="O449" s="61" t="s">
        <v>1400</v>
      </c>
      <c r="P449" s="66" t="s">
        <v>1442</v>
      </c>
    </row>
    <row r="450" spans="1:16" ht="28.5" x14ac:dyDescent="0.65">
      <c r="A450" s="60">
        <v>449</v>
      </c>
      <c r="B450" s="61" t="s">
        <v>76</v>
      </c>
      <c r="C450" s="61" t="s">
        <v>1081</v>
      </c>
      <c r="D450" s="61" t="s">
        <v>64</v>
      </c>
      <c r="E450" s="61" t="s">
        <v>56</v>
      </c>
      <c r="F450" s="61" t="s">
        <v>1290</v>
      </c>
      <c r="G450" s="61" t="s">
        <v>1075</v>
      </c>
      <c r="H450" s="61" t="s">
        <v>1075</v>
      </c>
      <c r="I450" s="61" t="s">
        <v>63</v>
      </c>
      <c r="J450" s="61" t="s">
        <v>1535</v>
      </c>
      <c r="K450" s="61" t="s">
        <v>62</v>
      </c>
      <c r="L450" s="61" t="s">
        <v>1547</v>
      </c>
      <c r="M450" s="61" t="s">
        <v>1501</v>
      </c>
      <c r="N450" s="62">
        <v>45189</v>
      </c>
      <c r="O450" s="61" t="s">
        <v>1400</v>
      </c>
      <c r="P450" s="66" t="s">
        <v>1795</v>
      </c>
    </row>
    <row r="451" spans="1:16" ht="28.5" x14ac:dyDescent="0.65">
      <c r="A451" s="60">
        <v>450</v>
      </c>
      <c r="B451" s="61" t="s">
        <v>60</v>
      </c>
      <c r="C451" s="61" t="s">
        <v>643</v>
      </c>
      <c r="D451" s="61" t="s">
        <v>64</v>
      </c>
      <c r="E451" s="61" t="s">
        <v>56</v>
      </c>
      <c r="F451" s="61" t="s">
        <v>1290</v>
      </c>
      <c r="G451" s="61" t="s">
        <v>571</v>
      </c>
      <c r="H451" s="61" t="s">
        <v>571</v>
      </c>
      <c r="I451" s="61" t="s">
        <v>63</v>
      </c>
      <c r="J451" s="61" t="s">
        <v>1398</v>
      </c>
      <c r="K451" s="61" t="s">
        <v>62</v>
      </c>
      <c r="L451" s="61" t="s">
        <v>1488</v>
      </c>
      <c r="M451" s="61" t="s">
        <v>1298</v>
      </c>
      <c r="N451" s="62">
        <v>45189</v>
      </c>
      <c r="O451" s="61" t="s">
        <v>1294</v>
      </c>
      <c r="P451" s="66" t="s">
        <v>1410</v>
      </c>
    </row>
    <row r="452" spans="1:16" ht="42.75" x14ac:dyDescent="0.65">
      <c r="A452" s="60">
        <v>451</v>
      </c>
      <c r="B452" s="61" t="s">
        <v>60</v>
      </c>
      <c r="C452" s="61" t="s">
        <v>1619</v>
      </c>
      <c r="D452" s="61" t="s">
        <v>64</v>
      </c>
      <c r="E452" s="61" t="s">
        <v>55</v>
      </c>
      <c r="F452" s="61" t="s">
        <v>1290</v>
      </c>
      <c r="G452" s="61" t="s">
        <v>804</v>
      </c>
      <c r="H452" s="61" t="s">
        <v>804</v>
      </c>
      <c r="I452" s="61" t="s">
        <v>63</v>
      </c>
      <c r="J452" s="61" t="s">
        <v>1398</v>
      </c>
      <c r="K452" s="61" t="s">
        <v>62</v>
      </c>
      <c r="L452" s="61" t="s">
        <v>1292</v>
      </c>
      <c r="M452" s="61" t="s">
        <v>1293</v>
      </c>
      <c r="N452" s="62">
        <v>45189</v>
      </c>
      <c r="O452" s="61" t="s">
        <v>1294</v>
      </c>
      <c r="P452" s="66" t="s">
        <v>1293</v>
      </c>
    </row>
    <row r="453" spans="1:16" ht="28.5" x14ac:dyDescent="0.65">
      <c r="A453" s="60">
        <v>452</v>
      </c>
      <c r="B453" s="61" t="s">
        <v>60</v>
      </c>
      <c r="C453" s="61" t="s">
        <v>562</v>
      </c>
      <c r="D453" s="61" t="s">
        <v>64</v>
      </c>
      <c r="E453" s="61" t="s">
        <v>55</v>
      </c>
      <c r="F453" s="61" t="s">
        <v>1290</v>
      </c>
      <c r="G453" s="61" t="s">
        <v>526</v>
      </c>
      <c r="H453" s="61" t="s">
        <v>526</v>
      </c>
      <c r="I453" s="61" t="s">
        <v>63</v>
      </c>
      <c r="J453" s="61" t="s">
        <v>1398</v>
      </c>
      <c r="K453" s="61" t="s">
        <v>62</v>
      </c>
      <c r="L453" s="61" t="s">
        <v>1007</v>
      </c>
      <c r="M453" s="61" t="s">
        <v>1298</v>
      </c>
      <c r="N453" s="62">
        <v>45189</v>
      </c>
      <c r="O453" s="61" t="s">
        <v>1294</v>
      </c>
      <c r="P453" s="66" t="s">
        <v>1564</v>
      </c>
    </row>
    <row r="454" spans="1:16" ht="28.5" x14ac:dyDescent="0.65">
      <c r="A454" s="60">
        <v>453</v>
      </c>
      <c r="B454" s="61" t="s">
        <v>60</v>
      </c>
      <c r="C454" s="61" t="s">
        <v>544</v>
      </c>
      <c r="D454" s="61" t="s">
        <v>64</v>
      </c>
      <c r="E454" s="61" t="s">
        <v>56</v>
      </c>
      <c r="F454" s="61" t="s">
        <v>1290</v>
      </c>
      <c r="G454" s="61" t="s">
        <v>526</v>
      </c>
      <c r="H454" s="61" t="s">
        <v>526</v>
      </c>
      <c r="I454" s="61" t="s">
        <v>63</v>
      </c>
      <c r="J454" s="61" t="s">
        <v>1398</v>
      </c>
      <c r="K454" s="61" t="s">
        <v>62</v>
      </c>
      <c r="L454" s="61" t="s">
        <v>1399</v>
      </c>
      <c r="M454" s="61" t="s">
        <v>1298</v>
      </c>
      <c r="N454" s="62">
        <v>45189</v>
      </c>
      <c r="O454" s="61" t="s">
        <v>1294</v>
      </c>
      <c r="P454" s="66" t="s">
        <v>1410</v>
      </c>
    </row>
    <row r="455" spans="1:16" ht="71.25" x14ac:dyDescent="0.65">
      <c r="A455" s="60">
        <v>454</v>
      </c>
      <c r="B455" s="61" t="s">
        <v>60</v>
      </c>
      <c r="C455" s="61" t="s">
        <v>1028</v>
      </c>
      <c r="D455" s="61" t="s">
        <v>64</v>
      </c>
      <c r="E455" s="61" t="s">
        <v>56</v>
      </c>
      <c r="F455" s="61" t="s">
        <v>1290</v>
      </c>
      <c r="G455" s="61" t="s">
        <v>1022</v>
      </c>
      <c r="H455" s="61" t="s">
        <v>1022</v>
      </c>
      <c r="I455" s="61" t="s">
        <v>148</v>
      </c>
      <c r="J455" s="61" t="s">
        <v>1659</v>
      </c>
      <c r="K455" s="61" t="s">
        <v>1697</v>
      </c>
      <c r="L455" s="61" t="s">
        <v>1695</v>
      </c>
      <c r="M455" s="61" t="s">
        <v>1483</v>
      </c>
      <c r="N455" s="63">
        <v>45189</v>
      </c>
      <c r="O455" s="61" t="s">
        <v>1400</v>
      </c>
      <c r="P455" s="66" t="s">
        <v>1483</v>
      </c>
    </row>
    <row r="456" spans="1:16" ht="28.5" x14ac:dyDescent="0.65">
      <c r="A456" s="60">
        <v>455</v>
      </c>
      <c r="B456" s="61" t="s">
        <v>76</v>
      </c>
      <c r="C456" s="61" t="s">
        <v>822</v>
      </c>
      <c r="D456" s="61" t="s">
        <v>64</v>
      </c>
      <c r="E456" s="61" t="s">
        <v>55</v>
      </c>
      <c r="F456" s="61" t="s">
        <v>1290</v>
      </c>
      <c r="G456" s="61" t="s">
        <v>804</v>
      </c>
      <c r="H456" s="61" t="s">
        <v>804</v>
      </c>
      <c r="I456" s="61" t="s">
        <v>63</v>
      </c>
      <c r="J456" s="61" t="s">
        <v>1535</v>
      </c>
      <c r="K456" s="61" t="s">
        <v>62</v>
      </c>
      <c r="L456" s="61" t="s">
        <v>1547</v>
      </c>
      <c r="M456" s="61" t="s">
        <v>1501</v>
      </c>
      <c r="N456" s="62">
        <v>45189</v>
      </c>
      <c r="O456" s="61" t="s">
        <v>1400</v>
      </c>
      <c r="P456" s="66" t="s">
        <v>1410</v>
      </c>
    </row>
    <row r="457" spans="1:16" ht="42.75" x14ac:dyDescent="0.65">
      <c r="A457" s="60">
        <v>456</v>
      </c>
      <c r="B457" s="61" t="s">
        <v>60</v>
      </c>
      <c r="C457" s="61" t="s">
        <v>956</v>
      </c>
      <c r="D457" s="61" t="s">
        <v>64</v>
      </c>
      <c r="E457" s="61" t="e">
        <v>#NAME?</v>
      </c>
      <c r="F457" s="61" t="s">
        <v>1290</v>
      </c>
      <c r="G457" s="61" t="s">
        <v>944</v>
      </c>
      <c r="H457" s="61" t="s">
        <v>944</v>
      </c>
      <c r="I457" s="61" t="s">
        <v>63</v>
      </c>
      <c r="J457" s="61" t="s">
        <v>1632</v>
      </c>
      <c r="K457" s="61" t="s">
        <v>62</v>
      </c>
      <c r="L457" s="61" t="s">
        <v>1641</v>
      </c>
      <c r="M457" s="61" t="s">
        <v>1481</v>
      </c>
      <c r="N457" s="63">
        <v>45189</v>
      </c>
      <c r="O457" s="61" t="s">
        <v>1400</v>
      </c>
      <c r="P457" s="66" t="s">
        <v>1412</v>
      </c>
    </row>
    <row r="458" spans="1:16" ht="28.5" x14ac:dyDescent="0.65">
      <c r="A458" s="60">
        <v>457</v>
      </c>
      <c r="B458" s="61" t="s">
        <v>146</v>
      </c>
      <c r="C458" s="61" t="s">
        <v>1808</v>
      </c>
      <c r="D458" s="61" t="s">
        <v>64</v>
      </c>
      <c r="E458" s="61" t="s">
        <v>55</v>
      </c>
      <c r="F458" s="61" t="s">
        <v>1290</v>
      </c>
      <c r="G458" s="61" t="s">
        <v>142</v>
      </c>
      <c r="H458" s="61" t="s">
        <v>142</v>
      </c>
      <c r="I458" s="61" t="s">
        <v>63</v>
      </c>
      <c r="J458" s="61" t="s">
        <v>1535</v>
      </c>
      <c r="K458" s="61" t="s">
        <v>62</v>
      </c>
      <c r="L458" s="61" t="s">
        <v>1547</v>
      </c>
      <c r="M458" s="61" t="s">
        <v>1501</v>
      </c>
      <c r="N458" s="62">
        <v>45189</v>
      </c>
      <c r="O458" s="61" t="s">
        <v>1400</v>
      </c>
      <c r="P458" s="66" t="s">
        <v>1410</v>
      </c>
    </row>
    <row r="459" spans="1:16" ht="28.5" x14ac:dyDescent="0.65">
      <c r="A459" s="60">
        <v>458</v>
      </c>
      <c r="B459" s="61" t="s">
        <v>281</v>
      </c>
      <c r="C459" s="61" t="s">
        <v>1053</v>
      </c>
      <c r="D459" s="61" t="s">
        <v>64</v>
      </c>
      <c r="E459" s="61" t="s">
        <v>56</v>
      </c>
      <c r="F459" s="61" t="s">
        <v>1290</v>
      </c>
      <c r="G459" s="61" t="s">
        <v>142</v>
      </c>
      <c r="H459" s="61" t="s">
        <v>142</v>
      </c>
      <c r="I459" s="61" t="s">
        <v>148</v>
      </c>
      <c r="J459" s="61" t="s">
        <v>1433</v>
      </c>
      <c r="K459" s="61" t="s">
        <v>1434</v>
      </c>
      <c r="L459" s="61" t="s">
        <v>1435</v>
      </c>
      <c r="M459" s="61" t="s">
        <v>1293</v>
      </c>
      <c r="N459" s="62">
        <v>45189</v>
      </c>
      <c r="O459" s="61" t="s">
        <v>1400</v>
      </c>
      <c r="P459" s="66" t="s">
        <v>1054</v>
      </c>
    </row>
    <row r="460" spans="1:16" ht="28.5" x14ac:dyDescent="0.65">
      <c r="A460" s="60">
        <v>459</v>
      </c>
      <c r="B460" s="61" t="s">
        <v>281</v>
      </c>
      <c r="C460" s="61" t="s">
        <v>1053</v>
      </c>
      <c r="D460" s="61" t="s">
        <v>64</v>
      </c>
      <c r="E460" s="61" t="s">
        <v>56</v>
      </c>
      <c r="F460" s="61" t="s">
        <v>1290</v>
      </c>
      <c r="G460" s="61" t="s">
        <v>988</v>
      </c>
      <c r="H460" s="61" t="s">
        <v>988</v>
      </c>
      <c r="I460" s="61" t="s">
        <v>148</v>
      </c>
      <c r="J460" s="61" t="s">
        <v>1433</v>
      </c>
      <c r="K460" s="61" t="s">
        <v>979</v>
      </c>
      <c r="L460" s="61" t="s">
        <v>1435</v>
      </c>
      <c r="M460" s="61" t="s">
        <v>1293</v>
      </c>
      <c r="N460" s="62">
        <v>45189</v>
      </c>
      <c r="O460" s="61" t="s">
        <v>1400</v>
      </c>
      <c r="P460" s="66" t="s">
        <v>1054</v>
      </c>
    </row>
    <row r="461" spans="1:16" ht="28.5" x14ac:dyDescent="0.65">
      <c r="A461" s="60">
        <v>460</v>
      </c>
      <c r="B461" s="64" t="s">
        <v>281</v>
      </c>
      <c r="C461" s="61" t="s">
        <v>1844</v>
      </c>
      <c r="D461" s="61" t="s">
        <v>64</v>
      </c>
      <c r="E461" s="61" t="s">
        <v>136</v>
      </c>
      <c r="F461" s="61" t="s">
        <v>1290</v>
      </c>
      <c r="G461" s="61" t="s">
        <v>201</v>
      </c>
      <c r="H461" s="61" t="s">
        <v>201</v>
      </c>
      <c r="I461" s="61" t="s">
        <v>63</v>
      </c>
      <c r="J461" s="61" t="s">
        <v>1535</v>
      </c>
      <c r="K461" s="61" t="s">
        <v>62</v>
      </c>
      <c r="L461" s="61" t="s">
        <v>1547</v>
      </c>
      <c r="M461" s="61" t="s">
        <v>1501</v>
      </c>
      <c r="N461" s="62">
        <v>45189</v>
      </c>
      <c r="O461" s="61" t="s">
        <v>1400</v>
      </c>
      <c r="P461" s="66" t="s">
        <v>1822</v>
      </c>
    </row>
    <row r="462" spans="1:16" ht="28.5" x14ac:dyDescent="0.65">
      <c r="A462" s="60">
        <v>461</v>
      </c>
      <c r="B462" s="64" t="s">
        <v>281</v>
      </c>
      <c r="C462" s="61" t="s">
        <v>1855</v>
      </c>
      <c r="D462" s="61" t="s">
        <v>64</v>
      </c>
      <c r="E462" s="61" t="s">
        <v>136</v>
      </c>
      <c r="F462" s="61" t="s">
        <v>1290</v>
      </c>
      <c r="G462" s="61" t="s">
        <v>201</v>
      </c>
      <c r="H462" s="61" t="s">
        <v>201</v>
      </c>
      <c r="I462" s="61" t="s">
        <v>63</v>
      </c>
      <c r="J462" s="61" t="s">
        <v>1535</v>
      </c>
      <c r="K462" s="61" t="s">
        <v>62</v>
      </c>
      <c r="L462" s="61" t="s">
        <v>1547</v>
      </c>
      <c r="M462" s="61" t="s">
        <v>1501</v>
      </c>
      <c r="N462" s="62">
        <v>45189</v>
      </c>
      <c r="O462" s="61" t="s">
        <v>1400</v>
      </c>
      <c r="P462" s="66" t="s">
        <v>1410</v>
      </c>
    </row>
    <row r="463" spans="1:16" ht="28.5" x14ac:dyDescent="0.65">
      <c r="A463" s="60">
        <v>462</v>
      </c>
      <c r="B463" s="61" t="s">
        <v>60</v>
      </c>
      <c r="C463" s="61" t="s">
        <v>665</v>
      </c>
      <c r="D463" s="61" t="s">
        <v>64</v>
      </c>
      <c r="E463" s="61" t="s">
        <v>56</v>
      </c>
      <c r="F463" s="61" t="s">
        <v>1290</v>
      </c>
      <c r="G463" s="61" t="s">
        <v>571</v>
      </c>
      <c r="H463" s="61" t="s">
        <v>571</v>
      </c>
      <c r="I463" s="61" t="s">
        <v>63</v>
      </c>
      <c r="J463" s="61" t="s">
        <v>1398</v>
      </c>
      <c r="K463" s="61" t="s">
        <v>62</v>
      </c>
      <c r="L463" s="61" t="s">
        <v>1488</v>
      </c>
      <c r="M463" s="61" t="s">
        <v>1298</v>
      </c>
      <c r="N463" s="62">
        <v>45189</v>
      </c>
      <c r="O463" s="61" t="s">
        <v>1294</v>
      </c>
      <c r="P463" s="66" t="s">
        <v>1410</v>
      </c>
    </row>
    <row r="464" spans="1:16" ht="28.5" x14ac:dyDescent="0.65">
      <c r="A464" s="60">
        <v>463</v>
      </c>
      <c r="B464" s="61" t="s">
        <v>76</v>
      </c>
      <c r="C464" s="61" t="s">
        <v>1247</v>
      </c>
      <c r="D464" s="61" t="s">
        <v>64</v>
      </c>
      <c r="E464" s="61" t="s">
        <v>56</v>
      </c>
      <c r="F464" s="61" t="s">
        <v>1290</v>
      </c>
      <c r="G464" s="61" t="s">
        <v>1160</v>
      </c>
      <c r="H464" s="61" t="s">
        <v>1160</v>
      </c>
      <c r="I464" s="61" t="s">
        <v>63</v>
      </c>
      <c r="J464" s="61" t="s">
        <v>1535</v>
      </c>
      <c r="K464" s="61" t="s">
        <v>62</v>
      </c>
      <c r="L464" s="61" t="s">
        <v>1547</v>
      </c>
      <c r="M464" s="61" t="s">
        <v>1501</v>
      </c>
      <c r="N464" s="62">
        <v>45189</v>
      </c>
      <c r="O464" s="61" t="s">
        <v>1400</v>
      </c>
      <c r="P464" s="66" t="s">
        <v>1801</v>
      </c>
    </row>
    <row r="465" spans="1:16" ht="28.5" x14ac:dyDescent="0.65">
      <c r="A465" s="60">
        <v>464</v>
      </c>
      <c r="B465" s="61" t="s">
        <v>76</v>
      </c>
      <c r="C465" s="61" t="s">
        <v>1176</v>
      </c>
      <c r="D465" s="61" t="s">
        <v>64</v>
      </c>
      <c r="E465" s="61" t="s">
        <v>56</v>
      </c>
      <c r="F465" s="61" t="s">
        <v>1290</v>
      </c>
      <c r="G465" s="61" t="s">
        <v>1160</v>
      </c>
      <c r="H465" s="61" t="s">
        <v>1160</v>
      </c>
      <c r="I465" s="61" t="s">
        <v>63</v>
      </c>
      <c r="J465" s="61" t="s">
        <v>1535</v>
      </c>
      <c r="K465" s="61" t="s">
        <v>62</v>
      </c>
      <c r="L465" s="61" t="s">
        <v>1547</v>
      </c>
      <c r="M465" s="61" t="s">
        <v>1501</v>
      </c>
      <c r="N465" s="62">
        <v>45189</v>
      </c>
      <c r="O465" s="61" t="s">
        <v>1400</v>
      </c>
      <c r="P465" s="66" t="s">
        <v>1797</v>
      </c>
    </row>
    <row r="466" spans="1:16" ht="42.75" x14ac:dyDescent="0.65">
      <c r="A466" s="60">
        <v>465</v>
      </c>
      <c r="B466" s="61" t="s">
        <v>60</v>
      </c>
      <c r="C466" s="61" t="s">
        <v>1193</v>
      </c>
      <c r="D466" s="61" t="s">
        <v>64</v>
      </c>
      <c r="E466" s="61" t="s">
        <v>56</v>
      </c>
      <c r="F466" s="61" t="s">
        <v>1290</v>
      </c>
      <c r="G466" s="61" t="s">
        <v>1160</v>
      </c>
      <c r="H466" s="61" t="s">
        <v>1160</v>
      </c>
      <c r="I466" s="61" t="s">
        <v>63</v>
      </c>
      <c r="J466" s="61" t="s">
        <v>1632</v>
      </c>
      <c r="K466" s="61" t="s">
        <v>62</v>
      </c>
      <c r="L466" s="61" t="s">
        <v>1731</v>
      </c>
      <c r="M466" s="61" t="s">
        <v>1483</v>
      </c>
      <c r="N466" s="63">
        <v>45189</v>
      </c>
      <c r="O466" s="61" t="s">
        <v>1400</v>
      </c>
      <c r="P466" s="66" t="s">
        <v>1483</v>
      </c>
    </row>
    <row r="467" spans="1:16" ht="71.25" x14ac:dyDescent="0.65">
      <c r="A467" s="60">
        <v>466</v>
      </c>
      <c r="B467" s="61" t="s">
        <v>60</v>
      </c>
      <c r="C467" s="61" t="s">
        <v>501</v>
      </c>
      <c r="D467" s="61" t="s">
        <v>64</v>
      </c>
      <c r="E467" s="61" t="s">
        <v>56</v>
      </c>
      <c r="F467" s="61" t="s">
        <v>1290</v>
      </c>
      <c r="G467" s="61" t="s">
        <v>234</v>
      </c>
      <c r="H467" s="61" t="s">
        <v>234</v>
      </c>
      <c r="I467" s="61" t="s">
        <v>63</v>
      </c>
      <c r="J467" s="61" t="s">
        <v>1398</v>
      </c>
      <c r="K467" s="61" t="s">
        <v>62</v>
      </c>
      <c r="L467" s="61" t="s">
        <v>1399</v>
      </c>
      <c r="M467" s="61" t="s">
        <v>1298</v>
      </c>
      <c r="N467" s="62">
        <v>45189</v>
      </c>
      <c r="O467" s="61" t="s">
        <v>1294</v>
      </c>
      <c r="P467" s="66" t="s">
        <v>1401</v>
      </c>
    </row>
    <row r="468" spans="1:16" ht="28.5" x14ac:dyDescent="0.65">
      <c r="A468" s="60">
        <v>467</v>
      </c>
      <c r="B468" s="61" t="s">
        <v>60</v>
      </c>
      <c r="C468" s="61" t="s">
        <v>875</v>
      </c>
      <c r="D468" s="61" t="s">
        <v>64</v>
      </c>
      <c r="E468" s="61" t="s">
        <v>55</v>
      </c>
      <c r="F468" s="61" t="s">
        <v>1290</v>
      </c>
      <c r="G468" s="61" t="s">
        <v>832</v>
      </c>
      <c r="H468" s="61" t="s">
        <v>832</v>
      </c>
      <c r="I468" s="61" t="s">
        <v>63</v>
      </c>
      <c r="J468" s="61" t="s">
        <v>1398</v>
      </c>
      <c r="K468" s="61" t="s">
        <v>62</v>
      </c>
      <c r="L468" s="61" t="s">
        <v>1628</v>
      </c>
      <c r="M468" s="61" t="s">
        <v>1293</v>
      </c>
      <c r="N468" s="62">
        <v>45189</v>
      </c>
      <c r="O468" s="61" t="s">
        <v>1294</v>
      </c>
      <c r="P468" s="66" t="s">
        <v>1293</v>
      </c>
    </row>
    <row r="469" spans="1:16" ht="28.5" x14ac:dyDescent="0.65">
      <c r="A469" s="60">
        <v>468</v>
      </c>
      <c r="B469" s="61" t="s">
        <v>60</v>
      </c>
      <c r="C469" s="61" t="s">
        <v>865</v>
      </c>
      <c r="D469" s="61" t="s">
        <v>64</v>
      </c>
      <c r="E469" s="61" t="s">
        <v>55</v>
      </c>
      <c r="F469" s="61" t="s">
        <v>1290</v>
      </c>
      <c r="G469" s="61" t="s">
        <v>832</v>
      </c>
      <c r="H469" s="61" t="s">
        <v>832</v>
      </c>
      <c r="I469" s="61" t="s">
        <v>63</v>
      </c>
      <c r="J469" s="61" t="s">
        <v>1398</v>
      </c>
      <c r="K469" s="61" t="s">
        <v>62</v>
      </c>
      <c r="L469" s="61" t="s">
        <v>1628</v>
      </c>
      <c r="M469" s="61" t="s">
        <v>1293</v>
      </c>
      <c r="N469" s="62">
        <v>45189</v>
      </c>
      <c r="O469" s="61" t="s">
        <v>1294</v>
      </c>
      <c r="P469" s="66" t="s">
        <v>1293</v>
      </c>
    </row>
    <row r="470" spans="1:16" ht="14.75" x14ac:dyDescent="0.65">
      <c r="A470" s="60">
        <v>469</v>
      </c>
      <c r="B470" s="61" t="s">
        <v>60</v>
      </c>
      <c r="C470" s="61" t="s">
        <v>497</v>
      </c>
      <c r="D470" s="61" t="s">
        <v>64</v>
      </c>
      <c r="E470" s="61" t="s">
        <v>56</v>
      </c>
      <c r="F470" s="61" t="s">
        <v>1290</v>
      </c>
      <c r="G470" s="61" t="s">
        <v>234</v>
      </c>
      <c r="H470" s="61" t="s">
        <v>234</v>
      </c>
      <c r="I470" s="61" t="s">
        <v>63</v>
      </c>
      <c r="J470" s="61" t="s">
        <v>1398</v>
      </c>
      <c r="K470" s="61" t="s">
        <v>62</v>
      </c>
      <c r="L470" s="61" t="s">
        <v>1399</v>
      </c>
      <c r="M470" s="61" t="s">
        <v>1293</v>
      </c>
      <c r="N470" s="62">
        <v>45189</v>
      </c>
      <c r="O470" s="61" t="s">
        <v>1294</v>
      </c>
      <c r="P470" s="66" t="s">
        <v>1293</v>
      </c>
    </row>
    <row r="471" spans="1:16" ht="42.75" x14ac:dyDescent="0.65">
      <c r="A471" s="60">
        <v>470</v>
      </c>
      <c r="B471" s="61" t="s">
        <v>60</v>
      </c>
      <c r="C471" s="61" t="s">
        <v>1044</v>
      </c>
      <c r="D471" s="61" t="s">
        <v>64</v>
      </c>
      <c r="E471" s="61" t="s">
        <v>56</v>
      </c>
      <c r="F471" s="61" t="s">
        <v>1290</v>
      </c>
      <c r="G471" s="61" t="s">
        <v>975</v>
      </c>
      <c r="H471" s="61" t="s">
        <v>975</v>
      </c>
      <c r="I471" s="61" t="s">
        <v>63</v>
      </c>
      <c r="J471" s="61" t="s">
        <v>1632</v>
      </c>
      <c r="K471" s="61" t="s">
        <v>62</v>
      </c>
      <c r="L471" s="61" t="s">
        <v>1704</v>
      </c>
      <c r="M471" s="61" t="s">
        <v>1483</v>
      </c>
      <c r="N471" s="63">
        <v>45189</v>
      </c>
      <c r="O471" s="61" t="s">
        <v>1400</v>
      </c>
      <c r="P471" s="66" t="s">
        <v>1483</v>
      </c>
    </row>
    <row r="472" spans="1:16" ht="28.5" x14ac:dyDescent="0.65">
      <c r="A472" s="60">
        <v>471</v>
      </c>
      <c r="B472" s="61" t="s">
        <v>136</v>
      </c>
      <c r="C472" s="61" t="s">
        <v>1869</v>
      </c>
      <c r="D472" s="61" t="s">
        <v>64</v>
      </c>
      <c r="E472" s="61" t="s">
        <v>56</v>
      </c>
      <c r="F472" s="61" t="s">
        <v>1290</v>
      </c>
      <c r="G472" s="61" t="s">
        <v>1075</v>
      </c>
      <c r="H472" s="61" t="s">
        <v>1075</v>
      </c>
      <c r="I472" s="61" t="s">
        <v>63</v>
      </c>
      <c r="J472" s="61" t="s">
        <v>1535</v>
      </c>
      <c r="K472" s="61" t="s">
        <v>62</v>
      </c>
      <c r="L472" s="61" t="s">
        <v>1547</v>
      </c>
      <c r="M472" s="61" t="s">
        <v>1501</v>
      </c>
      <c r="N472" s="62">
        <v>45189</v>
      </c>
      <c r="O472" s="61" t="s">
        <v>1400</v>
      </c>
      <c r="P472" s="66" t="s">
        <v>1862</v>
      </c>
    </row>
    <row r="473" spans="1:16" ht="57" x14ac:dyDescent="0.65">
      <c r="A473" s="60">
        <v>472</v>
      </c>
      <c r="B473" s="61" t="s">
        <v>60</v>
      </c>
      <c r="C473" s="61" t="s">
        <v>1542</v>
      </c>
      <c r="D473" s="61" t="s">
        <v>64</v>
      </c>
      <c r="E473" s="61" t="s">
        <v>250</v>
      </c>
      <c r="F473" s="61" t="s">
        <v>1290</v>
      </c>
      <c r="G473" s="61" t="s">
        <v>234</v>
      </c>
      <c r="H473" s="61" t="s">
        <v>234</v>
      </c>
      <c r="I473" s="61" t="s">
        <v>63</v>
      </c>
      <c r="J473" s="61" t="s">
        <v>1535</v>
      </c>
      <c r="K473" s="61" t="s">
        <v>62</v>
      </c>
      <c r="L473" s="61" t="s">
        <v>1543</v>
      </c>
      <c r="M473" s="61" t="s">
        <v>1483</v>
      </c>
      <c r="N473" s="62">
        <v>45189</v>
      </c>
      <c r="O473" s="61" t="s">
        <v>1502</v>
      </c>
      <c r="P473" s="66" t="s">
        <v>1483</v>
      </c>
    </row>
    <row r="474" spans="1:16" ht="42.75" x14ac:dyDescent="0.65">
      <c r="A474" s="60">
        <v>473</v>
      </c>
      <c r="B474" s="61" t="s">
        <v>76</v>
      </c>
      <c r="C474" s="61" t="s">
        <v>1774</v>
      </c>
      <c r="D474" s="61" t="s">
        <v>64</v>
      </c>
      <c r="E474" s="61" t="s">
        <v>56</v>
      </c>
      <c r="F474" s="61" t="s">
        <v>1290</v>
      </c>
      <c r="G474" s="61" t="s">
        <v>581</v>
      </c>
      <c r="H474" s="61" t="s">
        <v>581</v>
      </c>
      <c r="I474" s="61" t="s">
        <v>63</v>
      </c>
      <c r="J474" s="61" t="s">
        <v>1632</v>
      </c>
      <c r="K474" s="61" t="s">
        <v>62</v>
      </c>
      <c r="L474" s="61" t="s">
        <v>1731</v>
      </c>
      <c r="M474" s="61" t="s">
        <v>1483</v>
      </c>
      <c r="N474" s="63">
        <v>45189</v>
      </c>
      <c r="O474" s="61" t="s">
        <v>1400</v>
      </c>
      <c r="P474" s="66" t="s">
        <v>1483</v>
      </c>
    </row>
    <row r="475" spans="1:16" ht="28.5" x14ac:dyDescent="0.65">
      <c r="A475" s="60">
        <v>474</v>
      </c>
      <c r="B475" s="61" t="s">
        <v>60</v>
      </c>
      <c r="C475" s="61" t="s">
        <v>316</v>
      </c>
      <c r="D475" s="61" t="s">
        <v>64</v>
      </c>
      <c r="E475" s="61" t="s">
        <v>279</v>
      </c>
      <c r="F475" s="61" t="s">
        <v>1290</v>
      </c>
      <c r="G475" s="61" t="s">
        <v>234</v>
      </c>
      <c r="H475" s="61" t="s">
        <v>234</v>
      </c>
      <c r="I475" s="61" t="s">
        <v>63</v>
      </c>
      <c r="J475" s="61" t="s">
        <v>1535</v>
      </c>
      <c r="K475" s="61" t="s">
        <v>62</v>
      </c>
      <c r="L475" s="61" t="s">
        <v>1547</v>
      </c>
      <c r="M475" s="61" t="s">
        <v>1481</v>
      </c>
      <c r="N475" s="62">
        <v>45189</v>
      </c>
      <c r="O475" s="61" t="s">
        <v>1502</v>
      </c>
      <c r="P475" s="66" t="s">
        <v>1548</v>
      </c>
    </row>
    <row r="476" spans="1:16" ht="42.75" x14ac:dyDescent="0.65">
      <c r="A476" s="60">
        <v>475</v>
      </c>
      <c r="B476" s="61" t="s">
        <v>60</v>
      </c>
      <c r="C476" s="61" t="s">
        <v>1243</v>
      </c>
      <c r="D476" s="61" t="s">
        <v>64</v>
      </c>
      <c r="E476" s="61" t="s">
        <v>56</v>
      </c>
      <c r="F476" s="61" t="s">
        <v>1290</v>
      </c>
      <c r="G476" s="61" t="s">
        <v>1160</v>
      </c>
      <c r="H476" s="61" t="s">
        <v>1160</v>
      </c>
      <c r="I476" s="61" t="s">
        <v>63</v>
      </c>
      <c r="J476" s="61" t="s">
        <v>1632</v>
      </c>
      <c r="K476" s="61" t="s">
        <v>62</v>
      </c>
      <c r="L476" s="61" t="s">
        <v>1731</v>
      </c>
      <c r="M476" s="61" t="s">
        <v>1483</v>
      </c>
      <c r="N476" s="63">
        <v>45189</v>
      </c>
      <c r="O476" s="61" t="s">
        <v>1400</v>
      </c>
      <c r="P476" s="66" t="s">
        <v>1483</v>
      </c>
    </row>
    <row r="477" spans="1:16" ht="57" x14ac:dyDescent="0.65">
      <c r="A477" s="60">
        <v>476</v>
      </c>
      <c r="B477" s="61" t="s">
        <v>60</v>
      </c>
      <c r="C477" s="61" t="s">
        <v>984</v>
      </c>
      <c r="D477" s="61" t="s">
        <v>64</v>
      </c>
      <c r="E477" s="61" t="s">
        <v>55</v>
      </c>
      <c r="F477" s="61" t="s">
        <v>1290</v>
      </c>
      <c r="G477" s="61" t="s">
        <v>975</v>
      </c>
      <c r="H477" s="61" t="s">
        <v>975</v>
      </c>
      <c r="I477" s="61" t="s">
        <v>63</v>
      </c>
      <c r="J477" s="61" t="s">
        <v>1679</v>
      </c>
      <c r="K477" s="61" t="s">
        <v>62</v>
      </c>
      <c r="L477" s="61" t="s">
        <v>1680</v>
      </c>
      <c r="M477" s="61" t="s">
        <v>1483</v>
      </c>
      <c r="N477" s="63">
        <v>45189</v>
      </c>
      <c r="O477" s="61" t="s">
        <v>1400</v>
      </c>
      <c r="P477" s="66" t="s">
        <v>1483</v>
      </c>
    </row>
    <row r="478" spans="1:16" ht="85.5" x14ac:dyDescent="0.65">
      <c r="A478" s="60">
        <v>477</v>
      </c>
      <c r="B478" s="61" t="s">
        <v>60</v>
      </c>
      <c r="C478" s="61" t="s">
        <v>1030</v>
      </c>
      <c r="D478" s="61" t="s">
        <v>64</v>
      </c>
      <c r="E478" s="61" t="s">
        <v>56</v>
      </c>
      <c r="F478" s="61" t="s">
        <v>1290</v>
      </c>
      <c r="G478" s="61" t="s">
        <v>1022</v>
      </c>
      <c r="H478" s="61" t="s">
        <v>1022</v>
      </c>
      <c r="I478" s="61" t="s">
        <v>148</v>
      </c>
      <c r="J478" s="61" t="s">
        <v>1659</v>
      </c>
      <c r="K478" s="61" t="s">
        <v>1698</v>
      </c>
      <c r="L478" s="61" t="s">
        <v>1699</v>
      </c>
      <c r="M478" s="61" t="s">
        <v>1483</v>
      </c>
      <c r="N478" s="63">
        <v>45189</v>
      </c>
      <c r="O478" s="61" t="s">
        <v>1400</v>
      </c>
      <c r="P478" s="66" t="s">
        <v>1483</v>
      </c>
    </row>
    <row r="479" spans="1:16" ht="42.75" x14ac:dyDescent="0.65">
      <c r="A479" s="60">
        <v>478</v>
      </c>
      <c r="B479" s="61" t="s">
        <v>281</v>
      </c>
      <c r="C479" s="61" t="s">
        <v>1464</v>
      </c>
      <c r="D479" s="61" t="s">
        <v>64</v>
      </c>
      <c r="E479" s="61" t="s">
        <v>55</v>
      </c>
      <c r="F479" s="61" t="s">
        <v>1290</v>
      </c>
      <c r="G479" s="61" t="s">
        <v>1022</v>
      </c>
      <c r="H479" s="61" t="s">
        <v>1022</v>
      </c>
      <c r="I479" s="61" t="s">
        <v>148</v>
      </c>
      <c r="J479" s="61" t="s">
        <v>1291</v>
      </c>
      <c r="K479" s="61" t="s">
        <v>1017</v>
      </c>
      <c r="L479" s="61" t="s">
        <v>1017</v>
      </c>
      <c r="M479" s="61" t="s">
        <v>1293</v>
      </c>
      <c r="N479" s="62">
        <v>45189</v>
      </c>
      <c r="O479" s="61" t="s">
        <v>1462</v>
      </c>
      <c r="P479" s="66" t="s">
        <v>1465</v>
      </c>
    </row>
    <row r="480" spans="1:16" ht="28.5" x14ac:dyDescent="0.65">
      <c r="A480" s="60">
        <v>479</v>
      </c>
      <c r="B480" s="61" t="s">
        <v>76</v>
      </c>
      <c r="C480" s="61" t="s">
        <v>847</v>
      </c>
      <c r="D480" s="61" t="s">
        <v>64</v>
      </c>
      <c r="E480" s="61" t="s">
        <v>55</v>
      </c>
      <c r="F480" s="61" t="s">
        <v>1290</v>
      </c>
      <c r="G480" s="61" t="s">
        <v>832</v>
      </c>
      <c r="H480" s="61" t="s">
        <v>832</v>
      </c>
      <c r="I480" s="61" t="s">
        <v>63</v>
      </c>
      <c r="J480" s="61" t="s">
        <v>1535</v>
      </c>
      <c r="K480" s="61" t="s">
        <v>62</v>
      </c>
      <c r="L480" s="61" t="s">
        <v>1547</v>
      </c>
      <c r="M480" s="61" t="s">
        <v>1501</v>
      </c>
      <c r="N480" s="62">
        <v>45189</v>
      </c>
      <c r="O480" s="61" t="s">
        <v>1400</v>
      </c>
      <c r="P480" s="66" t="s">
        <v>1783</v>
      </c>
    </row>
    <row r="481" spans="1:16" ht="28.5" x14ac:dyDescent="0.65">
      <c r="A481" s="60">
        <v>480</v>
      </c>
      <c r="B481" s="61" t="s">
        <v>60</v>
      </c>
      <c r="C481" s="61" t="s">
        <v>649</v>
      </c>
      <c r="D481" s="61" t="s">
        <v>64</v>
      </c>
      <c r="E481" s="61" t="s">
        <v>56</v>
      </c>
      <c r="F481" s="61" t="s">
        <v>1290</v>
      </c>
      <c r="G481" s="61" t="s">
        <v>581</v>
      </c>
      <c r="H481" s="61" t="s">
        <v>581</v>
      </c>
      <c r="I481" s="61" t="s">
        <v>63</v>
      </c>
      <c r="J481" s="61" t="s">
        <v>1398</v>
      </c>
      <c r="K481" s="61" t="s">
        <v>62</v>
      </c>
      <c r="L481" s="61" t="s">
        <v>1007</v>
      </c>
      <c r="M481" s="61" t="s">
        <v>1298</v>
      </c>
      <c r="N481" s="62">
        <v>45189</v>
      </c>
      <c r="O481" s="61" t="s">
        <v>1294</v>
      </c>
      <c r="P481" s="66" t="s">
        <v>1410</v>
      </c>
    </row>
    <row r="482" spans="1:16" ht="28.5" x14ac:dyDescent="0.65">
      <c r="A482" s="60">
        <v>481</v>
      </c>
      <c r="B482" s="61" t="s">
        <v>76</v>
      </c>
      <c r="C482" s="61" t="s">
        <v>1141</v>
      </c>
      <c r="D482" s="61" t="s">
        <v>64</v>
      </c>
      <c r="E482" s="61" t="s">
        <v>55</v>
      </c>
      <c r="F482" s="61" t="s">
        <v>1290</v>
      </c>
      <c r="G482" s="61" t="s">
        <v>1140</v>
      </c>
      <c r="H482" s="61" t="s">
        <v>1140</v>
      </c>
      <c r="I482" s="61" t="s">
        <v>63</v>
      </c>
      <c r="J482" s="61" t="s">
        <v>1781</v>
      </c>
      <c r="K482" s="61" t="s">
        <v>62</v>
      </c>
      <c r="L482" s="61" t="s">
        <v>1782</v>
      </c>
      <c r="M482" s="61" t="s">
        <v>1501</v>
      </c>
      <c r="N482" s="62">
        <v>45189</v>
      </c>
      <c r="O482" s="61" t="s">
        <v>1400</v>
      </c>
      <c r="P482" s="66" t="s">
        <v>1797</v>
      </c>
    </row>
    <row r="483" spans="1:16" ht="28.5" x14ac:dyDescent="0.65">
      <c r="A483" s="60">
        <v>482</v>
      </c>
      <c r="B483" s="61" t="s">
        <v>76</v>
      </c>
      <c r="C483" s="61" t="s">
        <v>1789</v>
      </c>
      <c r="D483" s="61" t="s">
        <v>64</v>
      </c>
      <c r="E483" s="61" t="s">
        <v>55</v>
      </c>
      <c r="F483" s="61" t="s">
        <v>1290</v>
      </c>
      <c r="G483" s="61" t="s">
        <v>927</v>
      </c>
      <c r="H483" s="61" t="s">
        <v>927</v>
      </c>
      <c r="I483" s="61" t="s">
        <v>63</v>
      </c>
      <c r="J483" s="61" t="s">
        <v>1535</v>
      </c>
      <c r="K483" s="61" t="s">
        <v>62</v>
      </c>
      <c r="L483" s="61" t="s">
        <v>1547</v>
      </c>
      <c r="M483" s="61" t="s">
        <v>1501</v>
      </c>
      <c r="N483" s="62">
        <v>45189</v>
      </c>
      <c r="O483" s="61" t="s">
        <v>1400</v>
      </c>
      <c r="P483" s="66" t="s">
        <v>1785</v>
      </c>
    </row>
    <row r="484" spans="1:16" ht="85.5" x14ac:dyDescent="0.65">
      <c r="A484" s="60">
        <v>483</v>
      </c>
      <c r="B484" s="61" t="s">
        <v>60</v>
      </c>
      <c r="C484" s="61" t="s">
        <v>1727</v>
      </c>
      <c r="D484" s="61" t="s">
        <v>64</v>
      </c>
      <c r="E484" s="61" t="s">
        <v>55</v>
      </c>
      <c r="F484" s="61" t="s">
        <v>1290</v>
      </c>
      <c r="G484" s="61" t="s">
        <v>1022</v>
      </c>
      <c r="H484" s="61" t="s">
        <v>1022</v>
      </c>
      <c r="I484" s="61" t="s">
        <v>148</v>
      </c>
      <c r="J484" s="61" t="s">
        <v>1676</v>
      </c>
      <c r="K484" s="61" t="s">
        <v>1728</v>
      </c>
      <c r="L484" s="61" t="s">
        <v>1729</v>
      </c>
      <c r="M484" s="61" t="s">
        <v>1483</v>
      </c>
      <c r="N484" s="63">
        <v>45189</v>
      </c>
      <c r="O484" s="61" t="s">
        <v>1400</v>
      </c>
      <c r="P484" s="66" t="s">
        <v>1483</v>
      </c>
    </row>
    <row r="485" spans="1:16" ht="28.5" x14ac:dyDescent="0.65">
      <c r="A485" s="60">
        <v>484</v>
      </c>
      <c r="B485" s="61" t="s">
        <v>136</v>
      </c>
      <c r="C485" s="61" t="s">
        <v>1861</v>
      </c>
      <c r="D485" s="61" t="s">
        <v>64</v>
      </c>
      <c r="E485" s="61" t="s">
        <v>55</v>
      </c>
      <c r="F485" s="61" t="s">
        <v>1290</v>
      </c>
      <c r="G485" s="61" t="s">
        <v>779</v>
      </c>
      <c r="H485" s="61" t="s">
        <v>779</v>
      </c>
      <c r="I485" s="61" t="s">
        <v>63</v>
      </c>
      <c r="J485" s="61" t="s">
        <v>1535</v>
      </c>
      <c r="K485" s="61" t="s">
        <v>62</v>
      </c>
      <c r="L485" s="61" t="s">
        <v>1547</v>
      </c>
      <c r="M485" s="61" t="s">
        <v>1501</v>
      </c>
      <c r="N485" s="62">
        <v>45189</v>
      </c>
      <c r="O485" s="61" t="s">
        <v>1400</v>
      </c>
      <c r="P485" s="66" t="s">
        <v>1862</v>
      </c>
    </row>
    <row r="486" spans="1:16" ht="28.5" x14ac:dyDescent="0.65">
      <c r="A486" s="60">
        <v>485</v>
      </c>
      <c r="B486" s="61" t="s">
        <v>62</v>
      </c>
      <c r="C486" s="61" t="s">
        <v>896</v>
      </c>
      <c r="D486" s="61" t="s">
        <v>64</v>
      </c>
      <c r="E486" s="61" t="s">
        <v>55</v>
      </c>
      <c r="F486" s="61" t="s">
        <v>1290</v>
      </c>
      <c r="G486" s="61" t="s">
        <v>880</v>
      </c>
      <c r="H486" s="61" t="s">
        <v>880</v>
      </c>
      <c r="I486" s="61" t="s">
        <v>63</v>
      </c>
      <c r="J486" s="61" t="s">
        <v>1535</v>
      </c>
      <c r="K486" s="61" t="s">
        <v>62</v>
      </c>
      <c r="L486" s="61" t="s">
        <v>1547</v>
      </c>
      <c r="M486" s="61" t="s">
        <v>1501</v>
      </c>
      <c r="N486" s="62">
        <v>45189</v>
      </c>
      <c r="O486" s="61" t="s">
        <v>1400</v>
      </c>
      <c r="P486" s="66" t="s">
        <v>1412</v>
      </c>
    </row>
    <row r="487" spans="1:16" s="33" customFormat="1" ht="71.25" x14ac:dyDescent="0.65">
      <c r="A487" s="60">
        <v>486</v>
      </c>
      <c r="B487" s="61" t="s">
        <v>60</v>
      </c>
      <c r="C487" s="61" t="s">
        <v>563</v>
      </c>
      <c r="D487" s="61" t="s">
        <v>64</v>
      </c>
      <c r="E487" s="61" t="s">
        <v>56</v>
      </c>
      <c r="F487" s="61" t="s">
        <v>1290</v>
      </c>
      <c r="G487" s="61" t="s">
        <v>526</v>
      </c>
      <c r="H487" s="61" t="s">
        <v>526</v>
      </c>
      <c r="I487" s="61" t="s">
        <v>63</v>
      </c>
      <c r="J487" s="61" t="s">
        <v>1398</v>
      </c>
      <c r="K487" s="61" t="s">
        <v>62</v>
      </c>
      <c r="L487" s="61" t="s">
        <v>1399</v>
      </c>
      <c r="M487" s="61" t="s">
        <v>1298</v>
      </c>
      <c r="N487" s="62">
        <v>45189</v>
      </c>
      <c r="O487" s="61" t="s">
        <v>1294</v>
      </c>
      <c r="P487" s="66" t="s">
        <v>1401</v>
      </c>
    </row>
    <row r="488" spans="1:16" s="33" customFormat="1" ht="42.75" x14ac:dyDescent="0.65">
      <c r="A488" s="60">
        <v>487</v>
      </c>
      <c r="B488" s="61" t="s">
        <v>60</v>
      </c>
      <c r="C488" s="61" t="s">
        <v>1586</v>
      </c>
      <c r="D488" s="61" t="s">
        <v>64</v>
      </c>
      <c r="E488" s="61" t="s">
        <v>56</v>
      </c>
      <c r="F488" s="61" t="s">
        <v>1290</v>
      </c>
      <c r="G488" s="61" t="s">
        <v>576</v>
      </c>
      <c r="H488" s="61" t="s">
        <v>576</v>
      </c>
      <c r="I488" s="61" t="s">
        <v>63</v>
      </c>
      <c r="J488" s="61" t="s">
        <v>1398</v>
      </c>
      <c r="K488" s="61" t="s">
        <v>62</v>
      </c>
      <c r="L488" s="61" t="s">
        <v>1403</v>
      </c>
      <c r="M488" s="61" t="s">
        <v>1298</v>
      </c>
      <c r="N488" s="62">
        <v>45189</v>
      </c>
      <c r="O488" s="61" t="s">
        <v>1294</v>
      </c>
      <c r="P488" s="66" t="s">
        <v>1548</v>
      </c>
    </row>
    <row r="489" spans="1:16" s="33" customFormat="1" ht="42.75" x14ac:dyDescent="0.65">
      <c r="A489" s="60">
        <v>488</v>
      </c>
      <c r="B489" s="61" t="s">
        <v>60</v>
      </c>
      <c r="C489" s="61" t="s">
        <v>1588</v>
      </c>
      <c r="D489" s="61" t="s">
        <v>64</v>
      </c>
      <c r="E489" s="61" t="s">
        <v>56</v>
      </c>
      <c r="F489" s="61" t="s">
        <v>1290</v>
      </c>
      <c r="G489" s="61" t="s">
        <v>576</v>
      </c>
      <c r="H489" s="61" t="s">
        <v>576</v>
      </c>
      <c r="I489" s="61" t="s">
        <v>63</v>
      </c>
      <c r="J489" s="61" t="s">
        <v>1398</v>
      </c>
      <c r="K489" s="61" t="s">
        <v>62</v>
      </c>
      <c r="L489" s="61" t="s">
        <v>1292</v>
      </c>
      <c r="M489" s="61" t="s">
        <v>1298</v>
      </c>
      <c r="N489" s="62">
        <v>45189</v>
      </c>
      <c r="O489" s="61" t="s">
        <v>1294</v>
      </c>
      <c r="P489" s="66" t="s">
        <v>1410</v>
      </c>
    </row>
    <row r="490" spans="1:16" s="33" customFormat="1" ht="42.75" x14ac:dyDescent="0.65">
      <c r="A490" s="60">
        <v>489</v>
      </c>
      <c r="B490" s="61" t="s">
        <v>60</v>
      </c>
      <c r="C490" s="61" t="s">
        <v>1042</v>
      </c>
      <c r="D490" s="61" t="s">
        <v>64</v>
      </c>
      <c r="E490" s="61" t="s">
        <v>56</v>
      </c>
      <c r="F490" s="61" t="s">
        <v>1290</v>
      </c>
      <c r="G490" s="61" t="s">
        <v>975</v>
      </c>
      <c r="H490" s="61" t="s">
        <v>975</v>
      </c>
      <c r="I490" s="61" t="s">
        <v>63</v>
      </c>
      <c r="J490" s="61" t="s">
        <v>1632</v>
      </c>
      <c r="K490" s="61" t="s">
        <v>62</v>
      </c>
      <c r="L490" s="61" t="s">
        <v>1641</v>
      </c>
      <c r="M490" s="61" t="s">
        <v>1483</v>
      </c>
      <c r="N490" s="63">
        <v>45189</v>
      </c>
      <c r="O490" s="61" t="s">
        <v>1400</v>
      </c>
      <c r="P490" s="66" t="s">
        <v>1483</v>
      </c>
    </row>
    <row r="491" spans="1:16" s="33" customFormat="1" ht="71.25" x14ac:dyDescent="0.65">
      <c r="A491" s="60">
        <v>490</v>
      </c>
      <c r="B491" s="61" t="s">
        <v>60</v>
      </c>
      <c r="C491" s="61" t="s">
        <v>487</v>
      </c>
      <c r="D491" s="61" t="s">
        <v>64</v>
      </c>
      <c r="E491" s="61" t="s">
        <v>279</v>
      </c>
      <c r="F491" s="61" t="s">
        <v>1290</v>
      </c>
      <c r="G491" s="61" t="s">
        <v>234</v>
      </c>
      <c r="H491" s="61" t="s">
        <v>234</v>
      </c>
      <c r="I491" s="61" t="s">
        <v>63</v>
      </c>
      <c r="J491" s="61" t="s">
        <v>1398</v>
      </c>
      <c r="K491" s="61" t="s">
        <v>62</v>
      </c>
      <c r="L491" s="61" t="s">
        <v>1399</v>
      </c>
      <c r="M491" s="61" t="s">
        <v>1298</v>
      </c>
      <c r="N491" s="62">
        <v>45189</v>
      </c>
      <c r="O491" s="61" t="s">
        <v>1294</v>
      </c>
      <c r="P491" s="66" t="s">
        <v>1401</v>
      </c>
    </row>
    <row r="492" spans="1:16" s="33" customFormat="1" ht="71.25" x14ac:dyDescent="0.65">
      <c r="A492" s="60">
        <v>491</v>
      </c>
      <c r="B492" s="61" t="s">
        <v>60</v>
      </c>
      <c r="C492" s="61" t="s">
        <v>1009</v>
      </c>
      <c r="D492" s="61" t="s">
        <v>64</v>
      </c>
      <c r="E492" s="61" t="s">
        <v>56</v>
      </c>
      <c r="F492" s="61" t="s">
        <v>1290</v>
      </c>
      <c r="G492" s="61" t="s">
        <v>988</v>
      </c>
      <c r="H492" s="61" t="s">
        <v>988</v>
      </c>
      <c r="I492" s="61" t="s">
        <v>63</v>
      </c>
      <c r="J492" s="61" t="s">
        <v>1632</v>
      </c>
      <c r="K492" s="61" t="s">
        <v>62</v>
      </c>
      <c r="L492" s="61" t="s">
        <v>1688</v>
      </c>
      <c r="M492" s="61" t="s">
        <v>1481</v>
      </c>
      <c r="N492" s="63">
        <v>45189</v>
      </c>
      <c r="O492" s="61" t="s">
        <v>1400</v>
      </c>
      <c r="P492" s="66" t="s">
        <v>1412</v>
      </c>
    </row>
    <row r="493" spans="1:16" s="33" customFormat="1" ht="42.75" x14ac:dyDescent="0.65">
      <c r="A493" s="60">
        <v>492</v>
      </c>
      <c r="B493" s="61" t="s">
        <v>60</v>
      </c>
      <c r="C493" s="61" t="s">
        <v>1665</v>
      </c>
      <c r="D493" s="61" t="s">
        <v>64</v>
      </c>
      <c r="E493" s="61" t="s">
        <v>56</v>
      </c>
      <c r="F493" s="61" t="s">
        <v>1290</v>
      </c>
      <c r="G493" s="61" t="s">
        <v>927</v>
      </c>
      <c r="H493" s="61" t="s">
        <v>927</v>
      </c>
      <c r="I493" s="61" t="s">
        <v>63</v>
      </c>
      <c r="J493" s="61" t="s">
        <v>1632</v>
      </c>
      <c r="K493" s="61" t="s">
        <v>62</v>
      </c>
      <c r="L493" s="61" t="s">
        <v>1666</v>
      </c>
      <c r="M493" s="61" t="s">
        <v>1481</v>
      </c>
      <c r="N493" s="63">
        <v>45189</v>
      </c>
      <c r="O493" s="61" t="s">
        <v>1400</v>
      </c>
      <c r="P493" s="66" t="s">
        <v>1412</v>
      </c>
    </row>
    <row r="494" spans="1:16" s="33" customFormat="1" ht="71.25" x14ac:dyDescent="0.65">
      <c r="A494" s="60">
        <v>493</v>
      </c>
      <c r="B494" s="61" t="s">
        <v>60</v>
      </c>
      <c r="C494" s="61" t="s">
        <v>408</v>
      </c>
      <c r="D494" s="61" t="s">
        <v>64</v>
      </c>
      <c r="E494" s="61" t="s">
        <v>56</v>
      </c>
      <c r="F494" s="61" t="s">
        <v>1290</v>
      </c>
      <c r="G494" s="61" t="s">
        <v>234</v>
      </c>
      <c r="H494" s="61" t="s">
        <v>234</v>
      </c>
      <c r="I494" s="61" t="s">
        <v>63</v>
      </c>
      <c r="J494" s="61" t="s">
        <v>1398</v>
      </c>
      <c r="K494" s="61" t="s">
        <v>62</v>
      </c>
      <c r="L494" s="61" t="s">
        <v>1399</v>
      </c>
      <c r="M494" s="61" t="s">
        <v>1298</v>
      </c>
      <c r="N494" s="62">
        <v>45189</v>
      </c>
      <c r="O494" s="61" t="s">
        <v>1294</v>
      </c>
      <c r="P494" s="66" t="s">
        <v>1401</v>
      </c>
    </row>
    <row r="495" spans="1:16" s="33" customFormat="1" ht="42.75" x14ac:dyDescent="0.65">
      <c r="A495" s="60">
        <v>494</v>
      </c>
      <c r="B495" s="61" t="s">
        <v>76</v>
      </c>
      <c r="C495" s="61" t="s">
        <v>599</v>
      </c>
      <c r="D495" s="61" t="s">
        <v>64</v>
      </c>
      <c r="E495" s="61" t="s">
        <v>55</v>
      </c>
      <c r="F495" s="61" t="s">
        <v>1290</v>
      </c>
      <c r="G495" s="61" t="s">
        <v>571</v>
      </c>
      <c r="H495" s="61" t="s">
        <v>571</v>
      </c>
      <c r="I495" s="61" t="s">
        <v>63</v>
      </c>
      <c r="J495" s="61" t="s">
        <v>1632</v>
      </c>
      <c r="K495" s="61" t="s">
        <v>62</v>
      </c>
      <c r="L495" s="61" t="s">
        <v>1731</v>
      </c>
      <c r="M495" s="61" t="s">
        <v>1483</v>
      </c>
      <c r="N495" s="63">
        <v>45189</v>
      </c>
      <c r="O495" s="61" t="s">
        <v>1400</v>
      </c>
      <c r="P495" s="66" t="s">
        <v>1483</v>
      </c>
    </row>
    <row r="496" spans="1:16" s="33" customFormat="1" ht="42.75" x14ac:dyDescent="0.65">
      <c r="A496" s="60">
        <v>495</v>
      </c>
      <c r="B496" s="61" t="s">
        <v>60</v>
      </c>
      <c r="C496" s="61" t="s">
        <v>1267</v>
      </c>
      <c r="D496" s="61" t="s">
        <v>64</v>
      </c>
      <c r="E496" s="61" t="s">
        <v>56</v>
      </c>
      <c r="F496" s="61" t="s">
        <v>1290</v>
      </c>
      <c r="G496" s="61" t="s">
        <v>1075</v>
      </c>
      <c r="H496" s="61" t="s">
        <v>1075</v>
      </c>
      <c r="I496" s="61" t="s">
        <v>63</v>
      </c>
      <c r="J496" s="61" t="s">
        <v>1632</v>
      </c>
      <c r="K496" s="61" t="s">
        <v>62</v>
      </c>
      <c r="L496" s="61" t="s">
        <v>1731</v>
      </c>
      <c r="M496" s="61" t="s">
        <v>1483</v>
      </c>
      <c r="N496" s="63">
        <v>45189</v>
      </c>
      <c r="O496" s="61" t="s">
        <v>1400</v>
      </c>
      <c r="P496" s="66" t="s">
        <v>1483</v>
      </c>
    </row>
    <row r="497" spans="1:16" s="33" customFormat="1" ht="28.5" x14ac:dyDescent="0.65">
      <c r="A497" s="60">
        <v>496</v>
      </c>
      <c r="B497" s="61" t="s">
        <v>76</v>
      </c>
      <c r="C497" s="61" t="s">
        <v>1238</v>
      </c>
      <c r="D497" s="61" t="s">
        <v>64</v>
      </c>
      <c r="E497" s="61" t="s">
        <v>56</v>
      </c>
      <c r="F497" s="61" t="s">
        <v>1290</v>
      </c>
      <c r="G497" s="61" t="s">
        <v>1160</v>
      </c>
      <c r="H497" s="61" t="s">
        <v>1160</v>
      </c>
      <c r="I497" s="61" t="s">
        <v>63</v>
      </c>
      <c r="J497" s="61" t="s">
        <v>1535</v>
      </c>
      <c r="K497" s="61" t="s">
        <v>62</v>
      </c>
      <c r="L497" s="61" t="s">
        <v>1547</v>
      </c>
      <c r="M497" s="61" t="s">
        <v>1501</v>
      </c>
      <c r="N497" s="62">
        <v>45189</v>
      </c>
      <c r="O497" s="61" t="s">
        <v>1400</v>
      </c>
      <c r="P497" s="66" t="s">
        <v>1798</v>
      </c>
    </row>
    <row r="498" spans="1:16" s="33" customFormat="1" ht="71.25" x14ac:dyDescent="0.65">
      <c r="A498" s="60">
        <v>497</v>
      </c>
      <c r="B498" s="61" t="s">
        <v>60</v>
      </c>
      <c r="C498" s="61" t="s">
        <v>1722</v>
      </c>
      <c r="D498" s="61" t="s">
        <v>64</v>
      </c>
      <c r="E498" s="61" t="s">
        <v>55</v>
      </c>
      <c r="F498" s="61" t="s">
        <v>1290</v>
      </c>
      <c r="G498" s="61" t="s">
        <v>975</v>
      </c>
      <c r="H498" s="61" t="s">
        <v>975</v>
      </c>
      <c r="I498" s="61" t="s">
        <v>148</v>
      </c>
      <c r="J498" s="61" t="s">
        <v>1676</v>
      </c>
      <c r="K498" s="61" t="s">
        <v>1723</v>
      </c>
      <c r="L498" s="61" t="s">
        <v>1724</v>
      </c>
      <c r="M498" s="61" t="s">
        <v>1483</v>
      </c>
      <c r="N498" s="63">
        <v>45189</v>
      </c>
      <c r="O498" s="61" t="s">
        <v>1400</v>
      </c>
      <c r="P498" s="66" t="s">
        <v>1412</v>
      </c>
    </row>
    <row r="499" spans="1:16" s="33" customFormat="1" ht="28.5" x14ac:dyDescent="0.65">
      <c r="A499" s="60">
        <v>498</v>
      </c>
      <c r="B499" s="61" t="s">
        <v>60</v>
      </c>
      <c r="C499" s="61" t="s">
        <v>1530</v>
      </c>
      <c r="D499" s="61" t="s">
        <v>64</v>
      </c>
      <c r="E499" s="61" t="s">
        <v>55</v>
      </c>
      <c r="F499" s="61" t="s">
        <v>1290</v>
      </c>
      <c r="G499" s="61" t="s">
        <v>1526</v>
      </c>
      <c r="H499" s="61" t="s">
        <v>1526</v>
      </c>
      <c r="I499" s="61" t="s">
        <v>63</v>
      </c>
      <c r="J499" s="61" t="s">
        <v>1503</v>
      </c>
      <c r="K499" s="61" t="s">
        <v>62</v>
      </c>
      <c r="L499" s="61" t="s">
        <v>1504</v>
      </c>
      <c r="M499" s="61" t="s">
        <v>1501</v>
      </c>
      <c r="N499" s="62">
        <v>45189</v>
      </c>
      <c r="O499" s="61" t="s">
        <v>1502</v>
      </c>
      <c r="P499" s="66" t="s">
        <v>1410</v>
      </c>
    </row>
    <row r="500" spans="1:16" s="33" customFormat="1" ht="28.5" x14ac:dyDescent="0.65">
      <c r="A500" s="60">
        <v>499</v>
      </c>
      <c r="B500" s="61" t="s">
        <v>76</v>
      </c>
      <c r="C500" s="61" t="s">
        <v>1779</v>
      </c>
      <c r="D500" s="61" t="s">
        <v>64</v>
      </c>
      <c r="E500" s="61" t="s">
        <v>55</v>
      </c>
      <c r="F500" s="61" t="s">
        <v>1290</v>
      </c>
      <c r="G500" s="61" t="s">
        <v>804</v>
      </c>
      <c r="H500" s="61" t="s">
        <v>804</v>
      </c>
      <c r="I500" s="61" t="s">
        <v>63</v>
      </c>
      <c r="J500" s="61" t="s">
        <v>1535</v>
      </c>
      <c r="K500" s="61" t="s">
        <v>62</v>
      </c>
      <c r="L500" s="61" t="s">
        <v>1547</v>
      </c>
      <c r="M500" s="61" t="s">
        <v>1501</v>
      </c>
      <c r="N500" s="62">
        <v>45189</v>
      </c>
      <c r="O500" s="61" t="s">
        <v>1400</v>
      </c>
      <c r="P500" s="66" t="s">
        <v>1410</v>
      </c>
    </row>
    <row r="501" spans="1:16" s="33" customFormat="1" ht="42.75" x14ac:dyDescent="0.65">
      <c r="A501" s="60">
        <v>500</v>
      </c>
      <c r="B501" s="61" t="s">
        <v>60</v>
      </c>
      <c r="C501" s="61" t="s">
        <v>1040</v>
      </c>
      <c r="D501" s="61" t="s">
        <v>64</v>
      </c>
      <c r="E501" s="61" t="s">
        <v>56</v>
      </c>
      <c r="F501" s="61" t="s">
        <v>1290</v>
      </c>
      <c r="G501" s="61" t="s">
        <v>975</v>
      </c>
      <c r="H501" s="61" t="s">
        <v>975</v>
      </c>
      <c r="I501" s="61" t="s">
        <v>63</v>
      </c>
      <c r="J501" s="61" t="s">
        <v>1632</v>
      </c>
      <c r="K501" s="61" t="s">
        <v>62</v>
      </c>
      <c r="L501" s="61" t="s">
        <v>1641</v>
      </c>
      <c r="M501" s="61" t="s">
        <v>1483</v>
      </c>
      <c r="N501" s="63">
        <v>45189</v>
      </c>
      <c r="O501" s="61" t="s">
        <v>1400</v>
      </c>
      <c r="P501" s="66" t="s">
        <v>1483</v>
      </c>
    </row>
    <row r="502" spans="1:16" s="33" customFormat="1" ht="28.5" x14ac:dyDescent="0.65">
      <c r="A502" s="60">
        <v>501</v>
      </c>
      <c r="B502" s="61" t="s">
        <v>76</v>
      </c>
      <c r="C502" s="61" t="s">
        <v>1136</v>
      </c>
      <c r="D502" s="61" t="s">
        <v>64</v>
      </c>
      <c r="E502" s="61" t="s">
        <v>55</v>
      </c>
      <c r="F502" s="61" t="s">
        <v>1290</v>
      </c>
      <c r="G502" s="61" t="s">
        <v>1089</v>
      </c>
      <c r="H502" s="61" t="s">
        <v>1089</v>
      </c>
      <c r="I502" s="61" t="s">
        <v>63</v>
      </c>
      <c r="J502" s="61" t="s">
        <v>1535</v>
      </c>
      <c r="K502" s="61" t="s">
        <v>62</v>
      </c>
      <c r="L502" s="61" t="s">
        <v>1547</v>
      </c>
      <c r="M502" s="61" t="s">
        <v>1501</v>
      </c>
      <c r="N502" s="62">
        <v>45189</v>
      </c>
      <c r="O502" s="61" t="s">
        <v>1400</v>
      </c>
      <c r="P502" s="66" t="s">
        <v>1797</v>
      </c>
    </row>
    <row r="503" spans="1:16" s="33" customFormat="1" ht="28.5" x14ac:dyDescent="0.65">
      <c r="A503" s="60">
        <v>502</v>
      </c>
      <c r="B503" s="61" t="s">
        <v>76</v>
      </c>
      <c r="C503" s="61" t="s">
        <v>1780</v>
      </c>
      <c r="D503" s="61" t="s">
        <v>64</v>
      </c>
      <c r="E503" s="61" t="s">
        <v>55</v>
      </c>
      <c r="F503" s="61" t="s">
        <v>1290</v>
      </c>
      <c r="G503" s="61" t="s">
        <v>804</v>
      </c>
      <c r="H503" s="61" t="s">
        <v>804</v>
      </c>
      <c r="I503" s="61" t="s">
        <v>63</v>
      </c>
      <c r="J503" s="61" t="s">
        <v>1535</v>
      </c>
      <c r="K503" s="61" t="s">
        <v>62</v>
      </c>
      <c r="L503" s="61" t="s">
        <v>1547</v>
      </c>
      <c r="M503" s="61" t="s">
        <v>1501</v>
      </c>
      <c r="N503" s="62">
        <v>45189</v>
      </c>
      <c r="O503" s="61" t="s">
        <v>1400</v>
      </c>
      <c r="P503" s="66" t="s">
        <v>1410</v>
      </c>
    </row>
    <row r="504" spans="1:16" s="33" customFormat="1" ht="42.75" x14ac:dyDescent="0.65">
      <c r="A504" s="60">
        <v>503</v>
      </c>
      <c r="B504" s="61" t="s">
        <v>60</v>
      </c>
      <c r="C504" s="61" t="s">
        <v>1525</v>
      </c>
      <c r="D504" s="61" t="s">
        <v>64</v>
      </c>
      <c r="E504" s="61" t="s">
        <v>55</v>
      </c>
      <c r="F504" s="61" t="s">
        <v>1290</v>
      </c>
      <c r="G504" s="61" t="s">
        <v>1526</v>
      </c>
      <c r="H504" s="61" t="s">
        <v>1526</v>
      </c>
      <c r="I504" s="61" t="s">
        <v>148</v>
      </c>
      <c r="J504" s="61" t="s">
        <v>1527</v>
      </c>
      <c r="K504" s="61" t="s">
        <v>62</v>
      </c>
      <c r="L504" s="61" t="s">
        <v>1528</v>
      </c>
      <c r="M504" s="61" t="s">
        <v>1501</v>
      </c>
      <c r="N504" s="62">
        <v>45189</v>
      </c>
      <c r="O504" s="61" t="s">
        <v>1502</v>
      </c>
      <c r="P504" s="66" t="s">
        <v>1475</v>
      </c>
    </row>
    <row r="505" spans="1:16" s="33" customFormat="1" ht="28.5" x14ac:dyDescent="0.65">
      <c r="A505" s="60">
        <v>504</v>
      </c>
      <c r="B505" s="61" t="s">
        <v>76</v>
      </c>
      <c r="C505" s="61" t="s">
        <v>1138</v>
      </c>
      <c r="D505" s="61" t="s">
        <v>64</v>
      </c>
      <c r="E505" s="61" t="s">
        <v>55</v>
      </c>
      <c r="F505" s="61" t="s">
        <v>1290</v>
      </c>
      <c r="G505" s="61" t="s">
        <v>1089</v>
      </c>
      <c r="H505" s="61" t="s">
        <v>1089</v>
      </c>
      <c r="I505" s="61" t="s">
        <v>63</v>
      </c>
      <c r="J505" s="61" t="s">
        <v>1535</v>
      </c>
      <c r="K505" s="61" t="s">
        <v>62</v>
      </c>
      <c r="L505" s="61" t="s">
        <v>1547</v>
      </c>
      <c r="M505" s="61" t="s">
        <v>1501</v>
      </c>
      <c r="N505" s="62">
        <v>45189</v>
      </c>
      <c r="O505" s="61" t="s">
        <v>1400</v>
      </c>
      <c r="P505" s="66" t="s">
        <v>1797</v>
      </c>
    </row>
    <row r="506" spans="1:16" s="33" customFormat="1" ht="28.5" x14ac:dyDescent="0.65">
      <c r="A506" s="60">
        <v>505</v>
      </c>
      <c r="B506" s="61" t="s">
        <v>76</v>
      </c>
      <c r="C506" s="61" t="s">
        <v>1133</v>
      </c>
      <c r="D506" s="61" t="s">
        <v>64</v>
      </c>
      <c r="E506" s="61" t="s">
        <v>55</v>
      </c>
      <c r="F506" s="61" t="s">
        <v>1290</v>
      </c>
      <c r="G506" s="61" t="s">
        <v>1089</v>
      </c>
      <c r="H506" s="61" t="s">
        <v>1089</v>
      </c>
      <c r="I506" s="61" t="s">
        <v>63</v>
      </c>
      <c r="J506" s="61" t="s">
        <v>1535</v>
      </c>
      <c r="K506" s="61" t="s">
        <v>62</v>
      </c>
      <c r="L506" s="61" t="s">
        <v>1547</v>
      </c>
      <c r="M506" s="61" t="s">
        <v>1501</v>
      </c>
      <c r="N506" s="62">
        <v>45189</v>
      </c>
      <c r="O506" s="61" t="s">
        <v>1400</v>
      </c>
      <c r="P506" s="66" t="s">
        <v>1797</v>
      </c>
    </row>
    <row r="507" spans="1:16" s="33" customFormat="1" ht="71.25" x14ac:dyDescent="0.65">
      <c r="A507" s="60">
        <v>506</v>
      </c>
      <c r="B507" s="61" t="s">
        <v>60</v>
      </c>
      <c r="C507" s="61" t="s">
        <v>1014</v>
      </c>
      <c r="D507" s="61" t="s">
        <v>64</v>
      </c>
      <c r="E507" s="61" t="s">
        <v>56</v>
      </c>
      <c r="F507" s="61" t="s">
        <v>1290</v>
      </c>
      <c r="G507" s="61" t="s">
        <v>988</v>
      </c>
      <c r="H507" s="61" t="s">
        <v>988</v>
      </c>
      <c r="I507" s="61" t="s">
        <v>148</v>
      </c>
      <c r="J507" s="61" t="s">
        <v>1676</v>
      </c>
      <c r="K507" s="61" t="s">
        <v>1694</v>
      </c>
      <c r="L507" s="61" t="s">
        <v>1695</v>
      </c>
      <c r="M507" s="61" t="s">
        <v>1483</v>
      </c>
      <c r="N507" s="63">
        <v>45189</v>
      </c>
      <c r="O507" s="61" t="s">
        <v>1400</v>
      </c>
      <c r="P507" s="66" t="s">
        <v>1483</v>
      </c>
    </row>
    <row r="508" spans="1:16" s="33" customFormat="1" ht="28.5" x14ac:dyDescent="0.65">
      <c r="A508" s="60">
        <v>507</v>
      </c>
      <c r="B508" s="61" t="s">
        <v>60</v>
      </c>
      <c r="C508" s="61" t="s">
        <v>1582</v>
      </c>
      <c r="D508" s="61" t="s">
        <v>64</v>
      </c>
      <c r="E508" s="61" t="s">
        <v>56</v>
      </c>
      <c r="F508" s="61" t="s">
        <v>1290</v>
      </c>
      <c r="G508" s="61" t="s">
        <v>584</v>
      </c>
      <c r="H508" s="61" t="s">
        <v>584</v>
      </c>
      <c r="I508" s="61" t="s">
        <v>63</v>
      </c>
      <c r="J508" s="61" t="s">
        <v>1398</v>
      </c>
      <c r="K508" s="61" t="s">
        <v>62</v>
      </c>
      <c r="L508" s="61" t="s">
        <v>1488</v>
      </c>
      <c r="M508" s="61" t="s">
        <v>1298</v>
      </c>
      <c r="N508" s="62">
        <v>45189</v>
      </c>
      <c r="O508" s="61" t="s">
        <v>1294</v>
      </c>
      <c r="P508" s="66" t="s">
        <v>1410</v>
      </c>
    </row>
    <row r="509" spans="1:16" s="33" customFormat="1" ht="42.75" x14ac:dyDescent="0.65">
      <c r="A509" s="60">
        <v>508</v>
      </c>
      <c r="B509" s="61" t="s">
        <v>60</v>
      </c>
      <c r="C509" s="61" t="s">
        <v>579</v>
      </c>
      <c r="D509" s="61" t="s">
        <v>64</v>
      </c>
      <c r="E509" s="61" t="s">
        <v>55</v>
      </c>
      <c r="F509" s="61" t="s">
        <v>1290</v>
      </c>
      <c r="G509" s="61" t="s">
        <v>576</v>
      </c>
      <c r="H509" s="61" t="s">
        <v>576</v>
      </c>
      <c r="I509" s="61" t="s">
        <v>63</v>
      </c>
      <c r="J509" s="61" t="s">
        <v>1398</v>
      </c>
      <c r="K509" s="61" t="s">
        <v>62</v>
      </c>
      <c r="L509" s="61" t="s">
        <v>1292</v>
      </c>
      <c r="M509" s="61" t="s">
        <v>1298</v>
      </c>
      <c r="N509" s="62">
        <v>45189</v>
      </c>
      <c r="O509" s="61" t="s">
        <v>1294</v>
      </c>
      <c r="P509" s="66" t="s">
        <v>1410</v>
      </c>
    </row>
    <row r="510" spans="1:16" s="33" customFormat="1" ht="42.75" x14ac:dyDescent="0.65">
      <c r="A510" s="60">
        <v>509</v>
      </c>
      <c r="B510" s="61" t="s">
        <v>60</v>
      </c>
      <c r="C510" s="61" t="s">
        <v>1734</v>
      </c>
      <c r="D510" s="61" t="s">
        <v>64</v>
      </c>
      <c r="E510" s="61" t="s">
        <v>56</v>
      </c>
      <c r="F510" s="61" t="s">
        <v>1290</v>
      </c>
      <c r="G510" s="61" t="s">
        <v>1058</v>
      </c>
      <c r="H510" s="61" t="s">
        <v>1058</v>
      </c>
      <c r="I510" s="61" t="s">
        <v>63</v>
      </c>
      <c r="J510" s="61" t="s">
        <v>1632</v>
      </c>
      <c r="K510" s="61" t="s">
        <v>62</v>
      </c>
      <c r="L510" s="61" t="s">
        <v>1731</v>
      </c>
      <c r="M510" s="61" t="s">
        <v>1481</v>
      </c>
      <c r="N510" s="63">
        <v>45189</v>
      </c>
      <c r="O510" s="61" t="s">
        <v>1400</v>
      </c>
      <c r="P510" s="66" t="s">
        <v>1483</v>
      </c>
    </row>
    <row r="511" spans="1:16" s="33" customFormat="1" ht="28.5" x14ac:dyDescent="0.65">
      <c r="A511" s="60">
        <v>510</v>
      </c>
      <c r="B511" s="61" t="s">
        <v>76</v>
      </c>
      <c r="C511" s="61" t="s">
        <v>1213</v>
      </c>
      <c r="D511" s="61" t="s">
        <v>64</v>
      </c>
      <c r="E511" s="61" t="s">
        <v>279</v>
      </c>
      <c r="F511" s="61" t="s">
        <v>1290</v>
      </c>
      <c r="G511" s="61" t="s">
        <v>1140</v>
      </c>
      <c r="H511" s="61" t="s">
        <v>1140</v>
      </c>
      <c r="I511" s="61" t="s">
        <v>63</v>
      </c>
      <c r="J511" s="61" t="s">
        <v>1781</v>
      </c>
      <c r="K511" s="61" t="s">
        <v>62</v>
      </c>
      <c r="L511" s="61" t="s">
        <v>1799</v>
      </c>
      <c r="M511" s="61" t="s">
        <v>1501</v>
      </c>
      <c r="N511" s="62">
        <v>45189</v>
      </c>
      <c r="O511" s="61" t="s">
        <v>1400</v>
      </c>
      <c r="P511" s="66" t="s">
        <v>1800</v>
      </c>
    </row>
    <row r="512" spans="1:16" s="33" customFormat="1" ht="42.75" x14ac:dyDescent="0.65">
      <c r="A512" s="60">
        <v>511</v>
      </c>
      <c r="B512" s="61" t="s">
        <v>60</v>
      </c>
      <c r="C512" s="61" t="s">
        <v>1616</v>
      </c>
      <c r="D512" s="61" t="s">
        <v>64</v>
      </c>
      <c r="E512" s="61" t="s">
        <v>56</v>
      </c>
      <c r="F512" s="61" t="s">
        <v>1290</v>
      </c>
      <c r="G512" s="61" t="s">
        <v>779</v>
      </c>
      <c r="H512" s="61" t="s">
        <v>779</v>
      </c>
      <c r="I512" s="61" t="s">
        <v>63</v>
      </c>
      <c r="J512" s="61" t="s">
        <v>1398</v>
      </c>
      <c r="K512" s="61" t="s">
        <v>62</v>
      </c>
      <c r="L512" s="61" t="s">
        <v>1292</v>
      </c>
      <c r="M512" s="61" t="s">
        <v>1298</v>
      </c>
      <c r="N512" s="62">
        <v>45189</v>
      </c>
      <c r="O512" s="61" t="s">
        <v>1294</v>
      </c>
      <c r="P512" s="66" t="s">
        <v>1410</v>
      </c>
    </row>
    <row r="513" spans="1:16" s="33" customFormat="1" ht="28.5" x14ac:dyDescent="0.65">
      <c r="A513" s="60">
        <v>512</v>
      </c>
      <c r="B513" s="61" t="s">
        <v>76</v>
      </c>
      <c r="C513" s="61" t="s">
        <v>1131</v>
      </c>
      <c r="D513" s="61" t="s">
        <v>64</v>
      </c>
      <c r="E513" s="61" t="s">
        <v>55</v>
      </c>
      <c r="F513" s="61" t="s">
        <v>1290</v>
      </c>
      <c r="G513" s="61" t="s">
        <v>1089</v>
      </c>
      <c r="H513" s="61" t="s">
        <v>1089</v>
      </c>
      <c r="I513" s="61" t="s">
        <v>63</v>
      </c>
      <c r="J513" s="61" t="s">
        <v>1535</v>
      </c>
      <c r="K513" s="61" t="s">
        <v>62</v>
      </c>
      <c r="L513" s="61" t="s">
        <v>1547</v>
      </c>
      <c r="M513" s="61" t="s">
        <v>1501</v>
      </c>
      <c r="N513" s="62">
        <v>45189</v>
      </c>
      <c r="O513" s="61" t="s">
        <v>1400</v>
      </c>
      <c r="P513" s="66" t="s">
        <v>1797</v>
      </c>
    </row>
    <row r="514" spans="1:16" s="33" customFormat="1" ht="42.75" x14ac:dyDescent="0.65">
      <c r="A514" s="60">
        <v>513</v>
      </c>
      <c r="B514" s="61" t="s">
        <v>60</v>
      </c>
      <c r="C514" s="61" t="s">
        <v>1730</v>
      </c>
      <c r="D514" s="61" t="s">
        <v>64</v>
      </c>
      <c r="E514" s="61" t="s">
        <v>55</v>
      </c>
      <c r="F514" s="61" t="s">
        <v>1290</v>
      </c>
      <c r="G514" s="61" t="s">
        <v>1022</v>
      </c>
      <c r="H514" s="61" t="s">
        <v>1022</v>
      </c>
      <c r="I514" s="61" t="s">
        <v>63</v>
      </c>
      <c r="J514" s="61" t="s">
        <v>1632</v>
      </c>
      <c r="K514" s="61" t="s">
        <v>62</v>
      </c>
      <c r="L514" s="61" t="s">
        <v>1731</v>
      </c>
      <c r="M514" s="61" t="s">
        <v>1483</v>
      </c>
      <c r="N514" s="63">
        <v>45189</v>
      </c>
      <c r="O514" s="61" t="s">
        <v>1400</v>
      </c>
      <c r="P514" s="66" t="s">
        <v>1412</v>
      </c>
    </row>
    <row r="515" spans="1:16" s="33" customFormat="1" ht="42.75" x14ac:dyDescent="0.65">
      <c r="A515" s="60">
        <v>514</v>
      </c>
      <c r="B515" s="61" t="s">
        <v>76</v>
      </c>
      <c r="C515" s="61" t="s">
        <v>112</v>
      </c>
      <c r="D515" s="61" t="s">
        <v>64</v>
      </c>
      <c r="E515" s="61" t="s">
        <v>56</v>
      </c>
      <c r="F515" s="61" t="s">
        <v>1290</v>
      </c>
      <c r="G515" s="61" t="s">
        <v>81</v>
      </c>
      <c r="H515" s="61" t="s">
        <v>81</v>
      </c>
      <c r="I515" s="61" t="s">
        <v>63</v>
      </c>
      <c r="J515" s="61" t="s">
        <v>1632</v>
      </c>
      <c r="K515" s="61" t="s">
        <v>62</v>
      </c>
      <c r="L515" s="61" t="s">
        <v>1731</v>
      </c>
      <c r="M515" s="61" t="s">
        <v>1483</v>
      </c>
      <c r="N515" s="63">
        <v>45189</v>
      </c>
      <c r="O515" s="61" t="s">
        <v>1400</v>
      </c>
      <c r="P515" s="66" t="s">
        <v>1483</v>
      </c>
    </row>
    <row r="516" spans="1:16" s="33" customFormat="1" ht="42.75" x14ac:dyDescent="0.65">
      <c r="A516" s="60">
        <v>515</v>
      </c>
      <c r="B516" s="61" t="s">
        <v>76</v>
      </c>
      <c r="C516" s="61" t="s">
        <v>114</v>
      </c>
      <c r="D516" s="61" t="s">
        <v>64</v>
      </c>
      <c r="E516" s="61" t="s">
        <v>55</v>
      </c>
      <c r="F516" s="61" t="s">
        <v>1290</v>
      </c>
      <c r="G516" s="61" t="s">
        <v>81</v>
      </c>
      <c r="H516" s="61" t="s">
        <v>81</v>
      </c>
      <c r="I516" s="61" t="s">
        <v>63</v>
      </c>
      <c r="J516" s="61" t="s">
        <v>1632</v>
      </c>
      <c r="K516" s="61" t="s">
        <v>62</v>
      </c>
      <c r="L516" s="61" t="s">
        <v>1731</v>
      </c>
      <c r="M516" s="61" t="s">
        <v>1483</v>
      </c>
      <c r="N516" s="63">
        <v>45189</v>
      </c>
      <c r="O516" s="61" t="s">
        <v>1400</v>
      </c>
      <c r="P516" s="66" t="s">
        <v>1483</v>
      </c>
    </row>
    <row r="517" spans="1:16" s="33" customFormat="1" ht="71.25" x14ac:dyDescent="0.65">
      <c r="A517" s="60">
        <v>516</v>
      </c>
      <c r="B517" s="61" t="s">
        <v>60</v>
      </c>
      <c r="C517" s="61" t="s">
        <v>1003</v>
      </c>
      <c r="D517" s="61" t="s">
        <v>64</v>
      </c>
      <c r="E517" s="61" t="s">
        <v>56</v>
      </c>
      <c r="F517" s="61" t="s">
        <v>1290</v>
      </c>
      <c r="G517" s="61" t="s">
        <v>975</v>
      </c>
      <c r="H517" s="61" t="s">
        <v>975</v>
      </c>
      <c r="I517" s="61" t="s">
        <v>148</v>
      </c>
      <c r="J517" s="61" t="s">
        <v>1691</v>
      </c>
      <c r="K517" s="61" t="s">
        <v>1682</v>
      </c>
      <c r="L517" s="61" t="s">
        <v>1683</v>
      </c>
      <c r="M517" s="61" t="s">
        <v>1483</v>
      </c>
      <c r="N517" s="63">
        <v>45189</v>
      </c>
      <c r="O517" s="61" t="s">
        <v>1400</v>
      </c>
      <c r="P517" s="66" t="s">
        <v>1483</v>
      </c>
    </row>
    <row r="518" spans="1:16" s="33" customFormat="1" ht="42.75" x14ac:dyDescent="0.65">
      <c r="A518" s="60">
        <v>517</v>
      </c>
      <c r="B518" s="61" t="s">
        <v>76</v>
      </c>
      <c r="C518" s="61" t="s">
        <v>1767</v>
      </c>
      <c r="D518" s="61" t="s">
        <v>64</v>
      </c>
      <c r="E518" s="61" t="s">
        <v>55</v>
      </c>
      <c r="F518" s="61" t="s">
        <v>1290</v>
      </c>
      <c r="G518" s="61" t="s">
        <v>576</v>
      </c>
      <c r="H518" s="61" t="s">
        <v>576</v>
      </c>
      <c r="I518" s="61" t="s">
        <v>63</v>
      </c>
      <c r="J518" s="61" t="s">
        <v>1632</v>
      </c>
      <c r="K518" s="61" t="s">
        <v>62</v>
      </c>
      <c r="L518" s="61" t="s">
        <v>1731</v>
      </c>
      <c r="M518" s="61" t="s">
        <v>1483</v>
      </c>
      <c r="N518" s="63">
        <v>45189</v>
      </c>
      <c r="O518" s="61" t="s">
        <v>1400</v>
      </c>
      <c r="P518" s="66" t="s">
        <v>1483</v>
      </c>
    </row>
    <row r="519" spans="1:16" s="33" customFormat="1" ht="42.75" x14ac:dyDescent="0.65">
      <c r="A519" s="60">
        <v>518</v>
      </c>
      <c r="B519" s="61" t="s">
        <v>60</v>
      </c>
      <c r="C519" s="61" t="s">
        <v>655</v>
      </c>
      <c r="D519" s="61" t="s">
        <v>64</v>
      </c>
      <c r="E519" s="61" t="s">
        <v>56</v>
      </c>
      <c r="F519" s="61" t="s">
        <v>1290</v>
      </c>
      <c r="G519" s="61" t="s">
        <v>584</v>
      </c>
      <c r="H519" s="61" t="s">
        <v>584</v>
      </c>
      <c r="I519" s="61" t="s">
        <v>63</v>
      </c>
      <c r="J519" s="61" t="s">
        <v>1398</v>
      </c>
      <c r="K519" s="61" t="s">
        <v>62</v>
      </c>
      <c r="L519" s="61" t="s">
        <v>1292</v>
      </c>
      <c r="M519" s="61" t="s">
        <v>1298</v>
      </c>
      <c r="N519" s="62">
        <v>45189</v>
      </c>
      <c r="O519" s="61" t="s">
        <v>1294</v>
      </c>
      <c r="P519" s="66" t="s">
        <v>1410</v>
      </c>
    </row>
    <row r="520" spans="1:16" s="33" customFormat="1" ht="85.5" x14ac:dyDescent="0.65">
      <c r="A520" s="60">
        <v>519</v>
      </c>
      <c r="B520" s="61" t="s">
        <v>60</v>
      </c>
      <c r="C520" s="61" t="s">
        <v>1036</v>
      </c>
      <c r="D520" s="61" t="s">
        <v>64</v>
      </c>
      <c r="E520" s="61" t="s">
        <v>56</v>
      </c>
      <c r="F520" s="61" t="s">
        <v>1290</v>
      </c>
      <c r="G520" s="61" t="s">
        <v>1022</v>
      </c>
      <c r="H520" s="61" t="s">
        <v>1022</v>
      </c>
      <c r="I520" s="61" t="s">
        <v>148</v>
      </c>
      <c r="J520" s="61" t="s">
        <v>1659</v>
      </c>
      <c r="K520" s="61" t="s">
        <v>1698</v>
      </c>
      <c r="L520" s="61" t="s">
        <v>1699</v>
      </c>
      <c r="M520" s="61" t="s">
        <v>1483</v>
      </c>
      <c r="N520" s="63">
        <v>45189</v>
      </c>
      <c r="O520" s="61" t="s">
        <v>1400</v>
      </c>
      <c r="P520" s="66" t="s">
        <v>1483</v>
      </c>
    </row>
    <row r="521" spans="1:16" s="33" customFormat="1" ht="28.5" x14ac:dyDescent="0.65">
      <c r="A521" s="60">
        <v>520</v>
      </c>
      <c r="B521" s="61" t="s">
        <v>60</v>
      </c>
      <c r="C521" s="61" t="s">
        <v>274</v>
      </c>
      <c r="D521" s="61" t="s">
        <v>64</v>
      </c>
      <c r="E521" s="61" t="s">
        <v>56</v>
      </c>
      <c r="F521" s="61" t="s">
        <v>1290</v>
      </c>
      <c r="G521" s="61" t="s">
        <v>234</v>
      </c>
      <c r="H521" s="61" t="s">
        <v>234</v>
      </c>
      <c r="I521" s="61" t="s">
        <v>63</v>
      </c>
      <c r="J521" s="61" t="s">
        <v>1535</v>
      </c>
      <c r="K521" s="61" t="s">
        <v>62</v>
      </c>
      <c r="L521" s="61" t="s">
        <v>1536</v>
      </c>
      <c r="M521" s="61" t="s">
        <v>1501</v>
      </c>
      <c r="N521" s="62">
        <v>45189</v>
      </c>
      <c r="O521" s="61" t="s">
        <v>1502</v>
      </c>
      <c r="P521" s="66" t="s">
        <v>1537</v>
      </c>
    </row>
    <row r="522" spans="1:16" s="33" customFormat="1" ht="71.25" x14ac:dyDescent="0.65">
      <c r="A522" s="60">
        <v>521</v>
      </c>
      <c r="B522" s="61" t="s">
        <v>60</v>
      </c>
      <c r="C522" s="61" t="s">
        <v>1557</v>
      </c>
      <c r="D522" s="61" t="s">
        <v>64</v>
      </c>
      <c r="E522" s="61" t="s">
        <v>279</v>
      </c>
      <c r="F522" s="61" t="s">
        <v>1290</v>
      </c>
      <c r="G522" s="61" t="s">
        <v>234</v>
      </c>
      <c r="H522" s="61" t="s">
        <v>234</v>
      </c>
      <c r="I522" s="61" t="s">
        <v>63</v>
      </c>
      <c r="J522" s="61" t="s">
        <v>1398</v>
      </c>
      <c r="K522" s="61" t="s">
        <v>62</v>
      </c>
      <c r="L522" s="61" t="s">
        <v>1399</v>
      </c>
      <c r="M522" s="61" t="s">
        <v>1298</v>
      </c>
      <c r="N522" s="62">
        <v>45189</v>
      </c>
      <c r="O522" s="61" t="s">
        <v>1294</v>
      </c>
      <c r="P522" s="66" t="s">
        <v>1401</v>
      </c>
    </row>
    <row r="523" spans="1:16" s="33" customFormat="1" ht="28.5" x14ac:dyDescent="0.65">
      <c r="A523" s="60">
        <v>522</v>
      </c>
      <c r="B523" s="61" t="s">
        <v>60</v>
      </c>
      <c r="C523" s="61" t="s">
        <v>1512</v>
      </c>
      <c r="D523" s="61" t="s">
        <v>64</v>
      </c>
      <c r="E523" s="61" t="s">
        <v>55</v>
      </c>
      <c r="F523" s="61" t="s">
        <v>1290</v>
      </c>
      <c r="G523" s="61" t="s">
        <v>189</v>
      </c>
      <c r="H523" s="61" t="s">
        <v>189</v>
      </c>
      <c r="I523" s="61" t="s">
        <v>63</v>
      </c>
      <c r="J523" s="61" t="s">
        <v>1503</v>
      </c>
      <c r="K523" s="61" t="s">
        <v>62</v>
      </c>
      <c r="L523" s="61" t="s">
        <v>1504</v>
      </c>
      <c r="M523" s="61" t="s">
        <v>1501</v>
      </c>
      <c r="N523" s="62">
        <v>45189</v>
      </c>
      <c r="O523" s="61" t="s">
        <v>1502</v>
      </c>
      <c r="P523" s="66" t="s">
        <v>1410</v>
      </c>
    </row>
    <row r="524" spans="1:16" s="33" customFormat="1" ht="71.25" x14ac:dyDescent="0.65">
      <c r="A524" s="60">
        <v>523</v>
      </c>
      <c r="B524" s="61" t="s">
        <v>60</v>
      </c>
      <c r="C524" s="61" t="s">
        <v>381</v>
      </c>
      <c r="D524" s="61" t="s">
        <v>64</v>
      </c>
      <c r="E524" s="61" t="s">
        <v>56</v>
      </c>
      <c r="F524" s="61" t="s">
        <v>1290</v>
      </c>
      <c r="G524" s="61" t="s">
        <v>234</v>
      </c>
      <c r="H524" s="61" t="s">
        <v>234</v>
      </c>
      <c r="I524" s="61" t="s">
        <v>63</v>
      </c>
      <c r="J524" s="61" t="s">
        <v>1398</v>
      </c>
      <c r="K524" s="61" t="s">
        <v>62</v>
      </c>
      <c r="L524" s="61" t="s">
        <v>1399</v>
      </c>
      <c r="M524" s="61" t="s">
        <v>1298</v>
      </c>
      <c r="N524" s="62">
        <v>45189</v>
      </c>
      <c r="O524" s="61" t="s">
        <v>1294</v>
      </c>
      <c r="P524" s="66" t="s">
        <v>1401</v>
      </c>
    </row>
    <row r="525" spans="1:16" s="33" customFormat="1" ht="42.75" x14ac:dyDescent="0.65">
      <c r="A525" s="60">
        <v>524</v>
      </c>
      <c r="B525" s="61" t="s">
        <v>60</v>
      </c>
      <c r="C525" s="61" t="s">
        <v>953</v>
      </c>
      <c r="D525" s="61" t="s">
        <v>64</v>
      </c>
      <c r="E525" s="61" t="s">
        <v>55</v>
      </c>
      <c r="F525" s="61" t="s">
        <v>1290</v>
      </c>
      <c r="G525" s="61" t="s">
        <v>944</v>
      </c>
      <c r="H525" s="61" t="s">
        <v>944</v>
      </c>
      <c r="I525" s="61" t="s">
        <v>63</v>
      </c>
      <c r="J525" s="61" t="s">
        <v>1632</v>
      </c>
      <c r="K525" s="61" t="s">
        <v>62</v>
      </c>
      <c r="L525" s="61" t="s">
        <v>1641</v>
      </c>
      <c r="M525" s="61" t="s">
        <v>1481</v>
      </c>
      <c r="N525" s="63">
        <v>45189</v>
      </c>
      <c r="O525" s="61" t="s">
        <v>1400</v>
      </c>
      <c r="P525" s="66" t="s">
        <v>1412</v>
      </c>
    </row>
    <row r="526" spans="1:16" s="33" customFormat="1" ht="42.75" x14ac:dyDescent="0.65">
      <c r="A526" s="60">
        <v>525</v>
      </c>
      <c r="B526" s="61" t="s">
        <v>60</v>
      </c>
      <c r="C526" s="61" t="s">
        <v>1648</v>
      </c>
      <c r="D526" s="61" t="s">
        <v>64</v>
      </c>
      <c r="E526" s="61" t="s">
        <v>56</v>
      </c>
      <c r="F526" s="61" t="s">
        <v>1290</v>
      </c>
      <c r="G526" s="61" t="s">
        <v>958</v>
      </c>
      <c r="H526" s="61" t="s">
        <v>958</v>
      </c>
      <c r="I526" s="61" t="s">
        <v>63</v>
      </c>
      <c r="J526" s="61" t="s">
        <v>1632</v>
      </c>
      <c r="K526" s="61" t="s">
        <v>62</v>
      </c>
      <c r="L526" s="61" t="s">
        <v>1641</v>
      </c>
      <c r="M526" s="61" t="s">
        <v>1481</v>
      </c>
      <c r="N526" s="63">
        <v>45189</v>
      </c>
      <c r="O526" s="61" t="s">
        <v>1400</v>
      </c>
      <c r="P526" s="66" t="s">
        <v>1412</v>
      </c>
    </row>
    <row r="527" spans="1:16" s="33" customFormat="1" ht="28.5" x14ac:dyDescent="0.65">
      <c r="A527" s="60">
        <v>526</v>
      </c>
      <c r="B527" s="61" t="s">
        <v>281</v>
      </c>
      <c r="C527" s="61" t="s">
        <v>1431</v>
      </c>
      <c r="D527" s="61" t="s">
        <v>64</v>
      </c>
      <c r="E527" s="61" t="s">
        <v>55</v>
      </c>
      <c r="F527" s="61" t="s">
        <v>1290</v>
      </c>
      <c r="G527" s="61" t="s">
        <v>142</v>
      </c>
      <c r="H527" s="61" t="s">
        <v>142</v>
      </c>
      <c r="I527" s="61" t="s">
        <v>63</v>
      </c>
      <c r="J527" s="61" t="s">
        <v>1428</v>
      </c>
      <c r="K527" s="61" t="s">
        <v>62</v>
      </c>
      <c r="L527" s="61" t="s">
        <v>1428</v>
      </c>
      <c r="M527" s="61" t="s">
        <v>1293</v>
      </c>
      <c r="N527" s="62">
        <v>45189</v>
      </c>
      <c r="O527" s="61" t="s">
        <v>1400</v>
      </c>
      <c r="P527" s="66" t="s">
        <v>1432</v>
      </c>
    </row>
    <row r="528" spans="1:16" s="33" customFormat="1" ht="85.5" x14ac:dyDescent="0.65">
      <c r="A528" s="60">
        <v>527</v>
      </c>
      <c r="B528" s="61" t="s">
        <v>60</v>
      </c>
      <c r="C528" s="61" t="s">
        <v>1732</v>
      </c>
      <c r="D528" s="61" t="s">
        <v>64</v>
      </c>
      <c r="E528" s="61" t="s">
        <v>55</v>
      </c>
      <c r="F528" s="61" t="s">
        <v>1290</v>
      </c>
      <c r="G528" s="61" t="s">
        <v>1022</v>
      </c>
      <c r="H528" s="61" t="s">
        <v>1022</v>
      </c>
      <c r="I528" s="61" t="s">
        <v>148</v>
      </c>
      <c r="J528" s="61" t="s">
        <v>1676</v>
      </c>
      <c r="K528" s="61" t="s">
        <v>1733</v>
      </c>
      <c r="L528" s="61" t="s">
        <v>1729</v>
      </c>
      <c r="M528" s="61" t="s">
        <v>1483</v>
      </c>
      <c r="N528" s="63">
        <v>45189</v>
      </c>
      <c r="O528" s="61" t="s">
        <v>1400</v>
      </c>
      <c r="P528" s="66" t="s">
        <v>1483</v>
      </c>
    </row>
    <row r="529" spans="1:16" s="33" customFormat="1" ht="14.75" x14ac:dyDescent="0.65">
      <c r="A529" s="60">
        <v>528</v>
      </c>
      <c r="B529" s="61" t="s">
        <v>60</v>
      </c>
      <c r="C529" s="61" t="s">
        <v>450</v>
      </c>
      <c r="D529" s="61" t="s">
        <v>64</v>
      </c>
      <c r="E529" s="61" t="s">
        <v>55</v>
      </c>
      <c r="F529" s="61" t="s">
        <v>1290</v>
      </c>
      <c r="G529" s="61" t="s">
        <v>234</v>
      </c>
      <c r="H529" s="61" t="s">
        <v>234</v>
      </c>
      <c r="I529" s="61" t="s">
        <v>63</v>
      </c>
      <c r="J529" s="61" t="s">
        <v>1398</v>
      </c>
      <c r="K529" s="61" t="s">
        <v>62</v>
      </c>
      <c r="L529" s="61" t="s">
        <v>1399</v>
      </c>
      <c r="M529" s="61" t="s">
        <v>1293</v>
      </c>
      <c r="N529" s="62">
        <v>45189</v>
      </c>
      <c r="O529" s="61" t="s">
        <v>1294</v>
      </c>
      <c r="P529" s="66" t="s">
        <v>1293</v>
      </c>
    </row>
    <row r="530" spans="1:16" s="33" customFormat="1" ht="28.5" x14ac:dyDescent="0.65">
      <c r="A530" s="60">
        <v>529</v>
      </c>
      <c r="B530" s="61" t="s">
        <v>76</v>
      </c>
      <c r="C530" s="61" t="s">
        <v>1216</v>
      </c>
      <c r="D530" s="61" t="s">
        <v>64</v>
      </c>
      <c r="E530" s="61" t="s">
        <v>56</v>
      </c>
      <c r="F530" s="61" t="s">
        <v>1290</v>
      </c>
      <c r="G530" s="61" t="s">
        <v>1140</v>
      </c>
      <c r="H530" s="61" t="s">
        <v>1140</v>
      </c>
      <c r="I530" s="61" t="s">
        <v>63</v>
      </c>
      <c r="J530" s="61" t="s">
        <v>1781</v>
      </c>
      <c r="K530" s="61" t="s">
        <v>62</v>
      </c>
      <c r="L530" s="61" t="s">
        <v>1782</v>
      </c>
      <c r="M530" s="61" t="s">
        <v>1501</v>
      </c>
      <c r="N530" s="62">
        <v>45189</v>
      </c>
      <c r="O530" s="61" t="s">
        <v>1400</v>
      </c>
      <c r="P530" s="66" t="s">
        <v>1552</v>
      </c>
    </row>
    <row r="531" spans="1:16" s="33" customFormat="1" ht="28.5" x14ac:dyDescent="0.65">
      <c r="A531" s="60">
        <v>530</v>
      </c>
      <c r="B531" s="64" t="s">
        <v>281</v>
      </c>
      <c r="C531" s="61" t="s">
        <v>1854</v>
      </c>
      <c r="D531" s="61" t="s">
        <v>64</v>
      </c>
      <c r="E531" s="61" t="s">
        <v>136</v>
      </c>
      <c r="F531" s="61" t="s">
        <v>1290</v>
      </c>
      <c r="G531" s="61" t="s">
        <v>201</v>
      </c>
      <c r="H531" s="61" t="s">
        <v>201</v>
      </c>
      <c r="I531" s="61" t="s">
        <v>63</v>
      </c>
      <c r="J531" s="61" t="s">
        <v>1535</v>
      </c>
      <c r="K531" s="61" t="s">
        <v>62</v>
      </c>
      <c r="L531" s="61" t="s">
        <v>1547</v>
      </c>
      <c r="M531" s="61" t="s">
        <v>1501</v>
      </c>
      <c r="N531" s="62">
        <v>45189</v>
      </c>
      <c r="O531" s="61" t="s">
        <v>1400</v>
      </c>
      <c r="P531" s="66" t="s">
        <v>1410</v>
      </c>
    </row>
    <row r="532" spans="1:16" s="33" customFormat="1" ht="42.75" x14ac:dyDescent="0.65">
      <c r="A532" s="60">
        <v>531</v>
      </c>
      <c r="B532" s="61" t="s">
        <v>76</v>
      </c>
      <c r="C532" s="61" t="s">
        <v>1768</v>
      </c>
      <c r="D532" s="61" t="s">
        <v>64</v>
      </c>
      <c r="E532" s="61" t="s">
        <v>56</v>
      </c>
      <c r="F532" s="61" t="s">
        <v>1290</v>
      </c>
      <c r="G532" s="61" t="s">
        <v>571</v>
      </c>
      <c r="H532" s="61" t="s">
        <v>571</v>
      </c>
      <c r="I532" s="61" t="s">
        <v>63</v>
      </c>
      <c r="J532" s="61" t="s">
        <v>1632</v>
      </c>
      <c r="K532" s="61" t="s">
        <v>62</v>
      </c>
      <c r="L532" s="61" t="s">
        <v>1731</v>
      </c>
      <c r="M532" s="61" t="s">
        <v>1483</v>
      </c>
      <c r="N532" s="63">
        <v>45189</v>
      </c>
      <c r="O532" s="61" t="s">
        <v>1400</v>
      </c>
      <c r="P532" s="66" t="s">
        <v>1483</v>
      </c>
    </row>
    <row r="533" spans="1:16" s="33" customFormat="1" ht="85.5" x14ac:dyDescent="0.65">
      <c r="A533" s="60">
        <v>532</v>
      </c>
      <c r="B533" s="61" t="s">
        <v>60</v>
      </c>
      <c r="C533" s="61" t="s">
        <v>1033</v>
      </c>
      <c r="D533" s="61" t="s">
        <v>64</v>
      </c>
      <c r="E533" s="61" t="s">
        <v>56</v>
      </c>
      <c r="F533" s="61" t="s">
        <v>1290</v>
      </c>
      <c r="G533" s="61" t="s">
        <v>1022</v>
      </c>
      <c r="H533" s="61" t="s">
        <v>1022</v>
      </c>
      <c r="I533" s="61" t="s">
        <v>148</v>
      </c>
      <c r="J533" s="61" t="s">
        <v>1659</v>
      </c>
      <c r="K533" s="61" t="s">
        <v>1698</v>
      </c>
      <c r="L533" s="61" t="s">
        <v>1699</v>
      </c>
      <c r="M533" s="61" t="s">
        <v>1483</v>
      </c>
      <c r="N533" s="63">
        <v>45189</v>
      </c>
      <c r="O533" s="61" t="s">
        <v>1400</v>
      </c>
      <c r="P533" s="66" t="s">
        <v>1483</v>
      </c>
    </row>
    <row r="534" spans="1:16" s="33" customFormat="1" ht="28.5" x14ac:dyDescent="0.65">
      <c r="A534" s="60">
        <v>533</v>
      </c>
      <c r="B534" s="61" t="s">
        <v>60</v>
      </c>
      <c r="C534" s="61" t="s">
        <v>859</v>
      </c>
      <c r="D534" s="61" t="s">
        <v>64</v>
      </c>
      <c r="E534" s="61" t="s">
        <v>55</v>
      </c>
      <c r="F534" s="61" t="s">
        <v>1290</v>
      </c>
      <c r="G534" s="61" t="s">
        <v>832</v>
      </c>
      <c r="H534" s="61" t="s">
        <v>832</v>
      </c>
      <c r="I534" s="61" t="s">
        <v>63</v>
      </c>
      <c r="J534" s="61" t="s">
        <v>1398</v>
      </c>
      <c r="K534" s="61" t="s">
        <v>62</v>
      </c>
      <c r="L534" s="61" t="s">
        <v>1626</v>
      </c>
      <c r="M534" s="61" t="s">
        <v>1293</v>
      </c>
      <c r="N534" s="62">
        <v>45189</v>
      </c>
      <c r="O534" s="61" t="s">
        <v>1294</v>
      </c>
      <c r="P534" s="66" t="s">
        <v>1293</v>
      </c>
    </row>
    <row r="535" spans="1:16" ht="28.5" x14ac:dyDescent="0.65">
      <c r="A535" s="60">
        <v>534</v>
      </c>
      <c r="B535" s="61" t="s">
        <v>60</v>
      </c>
      <c r="C535" s="61" t="s">
        <v>290</v>
      </c>
      <c r="D535" s="61" t="s">
        <v>64</v>
      </c>
      <c r="E535" s="61" t="s">
        <v>55</v>
      </c>
      <c r="F535" s="61" t="s">
        <v>1290</v>
      </c>
      <c r="G535" s="61" t="s">
        <v>234</v>
      </c>
      <c r="H535" s="61" t="s">
        <v>234</v>
      </c>
      <c r="I535" s="61" t="s">
        <v>63</v>
      </c>
      <c r="J535" s="61" t="s">
        <v>1535</v>
      </c>
      <c r="K535" s="61" t="s">
        <v>62</v>
      </c>
      <c r="L535" s="61" t="s">
        <v>1536</v>
      </c>
      <c r="M535" s="61" t="s">
        <v>1481</v>
      </c>
      <c r="N535" s="62">
        <v>45189</v>
      </c>
      <c r="O535" s="61" t="s">
        <v>1502</v>
      </c>
      <c r="P535" s="66" t="s">
        <v>1406</v>
      </c>
    </row>
  </sheetData>
  <autoFilter ref="B4:P536" xr:uid="{8E0B04FE-DBCD-41F3-8098-C408CEC4E704}"/>
  <sortState xmlns:xlrd2="http://schemas.microsoft.com/office/spreadsheetml/2017/richdata2" ref="A5:P535">
    <sortCondition ref="C5:C535"/>
  </sortState>
  <mergeCells count="2">
    <mergeCell ref="A1:B3"/>
    <mergeCell ref="C1:P3"/>
  </mergeCells>
  <phoneticPr fontId="10"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8f0654a-b6e7-443a-93a2-3c861cfa592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031DBC39F038242A25B324D6F8E4B88" ma:contentTypeVersion="16" ma:contentTypeDescription="Crear nuevo documento." ma:contentTypeScope="" ma:versionID="a4419ebd679e0d0fde62c2fb74d38234">
  <xsd:schema xmlns:xsd="http://www.w3.org/2001/XMLSchema" xmlns:xs="http://www.w3.org/2001/XMLSchema" xmlns:p="http://schemas.microsoft.com/office/2006/metadata/properties" xmlns:ns3="a8f0654a-b6e7-443a-93a2-3c861cfa592f" xmlns:ns4="ebcbb85e-ed03-418e-9c1c-7a47131d2975" targetNamespace="http://schemas.microsoft.com/office/2006/metadata/properties" ma:root="true" ma:fieldsID="b403e34ffa483e67422472cdaed2b01f" ns3:_="" ns4:_="">
    <xsd:import namespace="a8f0654a-b6e7-443a-93a2-3c861cfa592f"/>
    <xsd:import namespace="ebcbb85e-ed03-418e-9c1c-7a47131d297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AutoKeyPoints" minOccurs="0"/>
                <xsd:element ref="ns3:MediaServiceKeyPoints" minOccurs="0"/>
                <xsd:element ref="ns3:MediaServiceLocation"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0654a-b6e7-443a-93a2-3c861cfa59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bb85e-ed03-418e-9c1c-7a47131d297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B8E5F3-6512-4654-89A8-DE57296A82CD}">
  <ds:schemaRefs>
    <ds:schemaRef ds:uri="http://schemas.microsoft.com/office/2006/metadata/properties"/>
    <ds:schemaRef ds:uri="http://schemas.microsoft.com/office/infopath/2007/PartnerControls"/>
    <ds:schemaRef ds:uri="a8f0654a-b6e7-443a-93a2-3c861cfa592f"/>
  </ds:schemaRefs>
</ds:datastoreItem>
</file>

<file path=customXml/itemProps2.xml><?xml version="1.0" encoding="utf-8"?>
<ds:datastoreItem xmlns:ds="http://schemas.openxmlformats.org/officeDocument/2006/customXml" ds:itemID="{15257A34-247E-4131-B224-8DFBC30CBB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0654a-b6e7-443a-93a2-3c861cfa592f"/>
    <ds:schemaRef ds:uri="ebcbb85e-ed03-418e-9c1c-7a47131d29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70FEFF-2F1E-4807-BF00-5520AFCD2F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Activos Regionales</vt:lpstr>
      <vt:lpstr>Activos de Información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George Henrry Zambrano Prada</cp:lastModifiedBy>
  <cp:revision/>
  <dcterms:created xsi:type="dcterms:W3CDTF">2023-04-10T17:16:27Z</dcterms:created>
  <dcterms:modified xsi:type="dcterms:W3CDTF">2023-12-04T17:29:56Z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0x0101001031DBC39F038242A25B324D6F8E4B88</vt:lpwstr>
  </property>
  <property fmtid="{D5CDD505-2E9C-101B-9397-08002B2CF9AE}" pid="3" name="MediaServiceImageTags">
    <vt:lpwstr/>
  </property>
</Properties>
</file>