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lor.Rojas\Documents\1 OCI 2017\INFORMES CONTRATISTAS\MARCELA LÓPEZ\ANTICORRUPCIÓN\1 ER CUATRIMESTRE\"/>
    </mc:Choice>
  </mc:AlternateContent>
  <bookViews>
    <workbookView xWindow="0" yWindow="0" windowWidth="20490" windowHeight="7530" tabRatio="601" firstSheet="6" activeTab="7"/>
  </bookViews>
  <sheets>
    <sheet name="Inicio" sheetId="1" state="hidden" r:id="rId1"/>
    <sheet name="Comp1" sheetId="2" state="hidden" r:id="rId2"/>
    <sheet name="Comp3" sheetId="4" state="hidden" r:id="rId3"/>
    <sheet name="Comp4" sheetId="5" state="hidden" r:id="rId4"/>
    <sheet name="Comp5" sheetId="6" state="hidden" r:id="rId5"/>
    <sheet name="Comp6" sheetId="7" state="hidden" r:id="rId6"/>
    <sheet name="PAAC versión imprimible" sheetId="9" r:id="rId7"/>
    <sheet name="Comp 2" sheetId="3" r:id="rId8"/>
    <sheet name="Seguimiento mapa de riesgos" sheetId="8" r:id="rId9"/>
    <sheet name="Hoja1" sheetId="10" state="veryHidden" r:id="rId10"/>
  </sheets>
  <externalReferences>
    <externalReference r:id="rId11"/>
  </externalReferences>
  <definedNames>
    <definedName name="_xlnm.Print_Area" localSheetId="7">'Comp 2'!$A$1:$T$20</definedName>
    <definedName name="_xlnm.Print_Area" localSheetId="1">Comp1!$A$1:$X$34</definedName>
    <definedName name="_xlnm.Print_Area" localSheetId="2">Comp3!$A$1:$X$46</definedName>
    <definedName name="_xlnm.Print_Area" localSheetId="3">Comp4!$A$1:$X$35</definedName>
    <definedName name="_xlnm.Print_Area" localSheetId="4">Comp5!$A$1:$X$44</definedName>
    <definedName name="_xlnm.Print_Area" localSheetId="5">Comp6!$A$1:$X$17</definedName>
    <definedName name="_xlnm.Print_Area" localSheetId="6">'PAAC versión imprimible'!$A$1:$L$142</definedName>
    <definedName name="_xlnm.Print_Area" localSheetId="8">'Seguimiento mapa de riesgos'!$A$1:$J$22</definedName>
    <definedName name="Califica">Hoja1!$A$1:$A$6</definedName>
    <definedName name="Califica2">Hoja1!$A$9:$A$11</definedName>
    <definedName name="festivos">OFFSET([1]Listas!$V$2,0,0,COUNTA([1]Listas!$V:$V)-1,1)</definedName>
    <definedName name="Lista_Fase">OFFSET([1]Listas!$K$2,0,0,COUNTA([1]Listas!$K:$K)-1,1)</definedName>
    <definedName name="lista2">OFFSET([1]Listas!$K$2,0,0,COUNTA([1]Listas!$K:$K)-1,2)</definedName>
    <definedName name="Tipos">OFFSET([1]Listas!$Q$2,0,0,COUNTA([1]Listas!$Q:$Q)-1,2)</definedName>
    <definedName name="_xlnm.Print_Titles" localSheetId="1">Comp1!$2:$8</definedName>
    <definedName name="_xlnm.Print_Titles" localSheetId="2">Comp3!$2:$8</definedName>
    <definedName name="_xlnm.Print_Titles" localSheetId="3">Comp4!$2:$8</definedName>
    <definedName name="_xlnm.Print_Titles" localSheetId="4">Comp5!$2:$8</definedName>
    <definedName name="_xlnm.Print_Titles" localSheetId="5">Comp6!$2:$8</definedName>
    <definedName name="_xlnm.Print_Titles" localSheetId="6">'PAAC versión imprimible'!$2:$8</definedName>
    <definedName name="Z_13CE4E0B_6D7C_47AC_BA40_02AD9E229BD1_.wvu.Cols" localSheetId="7" hidden="1">'Comp 2'!$AH:$XFD</definedName>
    <definedName name="Z_13CE4E0B_6D7C_47AC_BA40_02AD9E229BD1_.wvu.Cols" localSheetId="1" hidden="1">Comp1!$Z:$XFD</definedName>
    <definedName name="Z_13CE4E0B_6D7C_47AC_BA40_02AD9E229BD1_.wvu.Cols" localSheetId="2" hidden="1">Comp3!$Z:$XFD</definedName>
    <definedName name="Z_13CE4E0B_6D7C_47AC_BA40_02AD9E229BD1_.wvu.Cols" localSheetId="3" hidden="1">Comp4!$Z:$XFD</definedName>
    <definedName name="Z_13CE4E0B_6D7C_47AC_BA40_02AD9E229BD1_.wvu.Cols" localSheetId="4" hidden="1">Comp5!$Z:$XFD</definedName>
    <definedName name="Z_13CE4E0B_6D7C_47AC_BA40_02AD9E229BD1_.wvu.Cols" localSheetId="5" hidden="1">Comp6!$Z:$XFD</definedName>
    <definedName name="Z_13CE4E0B_6D7C_47AC_BA40_02AD9E229BD1_.wvu.Cols" localSheetId="0" hidden="1">Inicio!$P:$XFD</definedName>
    <definedName name="Z_13CE4E0B_6D7C_47AC_BA40_02AD9E229BD1_.wvu.Cols" localSheetId="6" hidden="1">'PAAC versión imprimible'!$Z:$XFD</definedName>
    <definedName name="Z_13CE4E0B_6D7C_47AC_BA40_02AD9E229BD1_.wvu.Cols" localSheetId="8" hidden="1">'Seguimiento mapa de riesgos'!$V:$XFD</definedName>
    <definedName name="Z_13CE4E0B_6D7C_47AC_BA40_02AD9E229BD1_.wvu.PrintArea" localSheetId="1" hidden="1">Comp1!$A$1:$X$34</definedName>
    <definedName name="Z_13CE4E0B_6D7C_47AC_BA40_02AD9E229BD1_.wvu.PrintArea" localSheetId="2" hidden="1">Comp3!$A$1:$X$46</definedName>
    <definedName name="Z_13CE4E0B_6D7C_47AC_BA40_02AD9E229BD1_.wvu.PrintArea" localSheetId="3" hidden="1">Comp4!$A$1:$X$35</definedName>
    <definedName name="Z_13CE4E0B_6D7C_47AC_BA40_02AD9E229BD1_.wvu.PrintArea" localSheetId="4" hidden="1">Comp5!$A$1:$X$44</definedName>
    <definedName name="Z_13CE4E0B_6D7C_47AC_BA40_02AD9E229BD1_.wvu.PrintArea" localSheetId="5" hidden="1">Comp6!$A$1:$X$17</definedName>
    <definedName name="Z_13CE4E0B_6D7C_47AC_BA40_02AD9E229BD1_.wvu.PrintArea" localSheetId="6" hidden="1">'PAAC versión imprimible'!$A$1:$X$133</definedName>
    <definedName name="Z_13CE4E0B_6D7C_47AC_BA40_02AD9E229BD1_.wvu.PrintTitles" localSheetId="1" hidden="1">Comp1!$2:$8</definedName>
    <definedName name="Z_13CE4E0B_6D7C_47AC_BA40_02AD9E229BD1_.wvu.PrintTitles" localSheetId="2" hidden="1">Comp3!$2:$8</definedName>
    <definedName name="Z_13CE4E0B_6D7C_47AC_BA40_02AD9E229BD1_.wvu.PrintTitles" localSheetId="3" hidden="1">Comp4!$2:$8</definedName>
    <definedName name="Z_13CE4E0B_6D7C_47AC_BA40_02AD9E229BD1_.wvu.PrintTitles" localSheetId="4" hidden="1">Comp5!$2:$8</definedName>
    <definedName name="Z_13CE4E0B_6D7C_47AC_BA40_02AD9E229BD1_.wvu.PrintTitles" localSheetId="5" hidden="1">Comp6!$2:$8</definedName>
    <definedName name="Z_13CE4E0B_6D7C_47AC_BA40_02AD9E229BD1_.wvu.PrintTitles" localSheetId="6" hidden="1">'PAAC versión imprimible'!$2:$8</definedName>
    <definedName name="Z_13CE4E0B_6D7C_47AC_BA40_02AD9E229BD1_.wvu.Rows" localSheetId="7" hidden="1">'Comp 2'!$22:$1048576</definedName>
    <definedName name="Z_13CE4E0B_6D7C_47AC_BA40_02AD9E229BD1_.wvu.Rows" localSheetId="1" hidden="1">Comp1!$134:$1048576,Comp1!$35:$133</definedName>
    <definedName name="Z_13CE4E0B_6D7C_47AC_BA40_02AD9E229BD1_.wvu.Rows" localSheetId="2" hidden="1">Comp3!$135:$1048576,Comp3!$47:$134</definedName>
    <definedName name="Z_13CE4E0B_6D7C_47AC_BA40_02AD9E229BD1_.wvu.Rows" localSheetId="3" hidden="1">Comp4!$134:$1048576,Comp4!$37:$133</definedName>
    <definedName name="Z_13CE4E0B_6D7C_47AC_BA40_02AD9E229BD1_.wvu.Rows" localSheetId="4" hidden="1">Comp5!$134:$1048576,Comp5!$46:$133</definedName>
    <definedName name="Z_13CE4E0B_6D7C_47AC_BA40_02AD9E229BD1_.wvu.Rows" localSheetId="5" hidden="1">Comp6!$134:$1048576,Comp6!$41:$133</definedName>
    <definedName name="Z_13CE4E0B_6D7C_47AC_BA40_02AD9E229BD1_.wvu.Rows" localSheetId="0" hidden="1">Inicio!$23:$1048576,Inicio!$1:$1,Inicio!$9:$9,Inicio!$19:$22</definedName>
    <definedName name="Z_13CE4E0B_6D7C_47AC_BA40_02AD9E229BD1_.wvu.Rows" localSheetId="8" hidden="1">'Seguimiento mapa de riesgos'!$61:$1048576,'Seguimiento mapa de riesgos'!$24:$60</definedName>
    <definedName name="Z_A18BB86E_DB44_47F1_B842_D73307AB453F_.wvu.Cols" localSheetId="7" hidden="1">'Comp 2'!$AH:$XFD</definedName>
    <definedName name="Z_A18BB86E_DB44_47F1_B842_D73307AB453F_.wvu.Cols" localSheetId="1" hidden="1">Comp1!$Z:$XFD</definedName>
    <definedName name="Z_A18BB86E_DB44_47F1_B842_D73307AB453F_.wvu.Cols" localSheetId="2" hidden="1">Comp3!$Z:$XFD</definedName>
    <definedName name="Z_A18BB86E_DB44_47F1_B842_D73307AB453F_.wvu.Cols" localSheetId="3" hidden="1">Comp4!$Z:$XFD</definedName>
    <definedName name="Z_A18BB86E_DB44_47F1_B842_D73307AB453F_.wvu.Cols" localSheetId="4" hidden="1">Comp5!$Z:$XFD</definedName>
    <definedName name="Z_A18BB86E_DB44_47F1_B842_D73307AB453F_.wvu.Cols" localSheetId="5" hidden="1">Comp6!$Z:$XFD</definedName>
    <definedName name="Z_A18BB86E_DB44_47F1_B842_D73307AB453F_.wvu.Cols" localSheetId="0" hidden="1">Inicio!$P:$XFD</definedName>
    <definedName name="Z_A18BB86E_DB44_47F1_B842_D73307AB453F_.wvu.Cols" localSheetId="6" hidden="1">'PAAC versión imprimible'!$Z:$XFD</definedName>
    <definedName name="Z_A18BB86E_DB44_47F1_B842_D73307AB453F_.wvu.Cols" localSheetId="8" hidden="1">'Seguimiento mapa de riesgos'!$V:$XFD</definedName>
    <definedName name="Z_A18BB86E_DB44_47F1_B842_D73307AB453F_.wvu.PrintArea" localSheetId="1" hidden="1">Comp1!$A$1:$X$34</definedName>
    <definedName name="Z_A18BB86E_DB44_47F1_B842_D73307AB453F_.wvu.PrintArea" localSheetId="2" hidden="1">Comp3!$A$1:$X$46</definedName>
    <definedName name="Z_A18BB86E_DB44_47F1_B842_D73307AB453F_.wvu.PrintArea" localSheetId="3" hidden="1">Comp4!$A$1:$X$35</definedName>
    <definedName name="Z_A18BB86E_DB44_47F1_B842_D73307AB453F_.wvu.PrintArea" localSheetId="4" hidden="1">Comp5!$A$1:$X$44</definedName>
    <definedName name="Z_A18BB86E_DB44_47F1_B842_D73307AB453F_.wvu.PrintArea" localSheetId="5" hidden="1">Comp6!$A$1:$X$17</definedName>
    <definedName name="Z_A18BB86E_DB44_47F1_B842_D73307AB453F_.wvu.PrintArea" localSheetId="6" hidden="1">'PAAC versión imprimible'!$A$1:$X$133</definedName>
    <definedName name="Z_A18BB86E_DB44_47F1_B842_D73307AB453F_.wvu.PrintTitles" localSheetId="1" hidden="1">Comp1!$2:$8</definedName>
    <definedName name="Z_A18BB86E_DB44_47F1_B842_D73307AB453F_.wvu.PrintTitles" localSheetId="2" hidden="1">Comp3!$2:$8</definedName>
    <definedName name="Z_A18BB86E_DB44_47F1_B842_D73307AB453F_.wvu.PrintTitles" localSheetId="3" hidden="1">Comp4!$2:$8</definedName>
    <definedName name="Z_A18BB86E_DB44_47F1_B842_D73307AB453F_.wvu.PrintTitles" localSheetId="4" hidden="1">Comp5!$2:$8</definedName>
    <definedName name="Z_A18BB86E_DB44_47F1_B842_D73307AB453F_.wvu.PrintTitles" localSheetId="5" hidden="1">Comp6!$2:$8</definedName>
    <definedName name="Z_A18BB86E_DB44_47F1_B842_D73307AB453F_.wvu.PrintTitles" localSheetId="6" hidden="1">'PAAC versión imprimible'!$2:$8</definedName>
    <definedName name="Z_A18BB86E_DB44_47F1_B842_D73307AB453F_.wvu.Rows" localSheetId="7" hidden="1">'Comp 2'!$22:$1048576</definedName>
    <definedName name="Z_A18BB86E_DB44_47F1_B842_D73307AB453F_.wvu.Rows" localSheetId="1" hidden="1">Comp1!$134:$1048576,Comp1!$35:$133</definedName>
    <definedName name="Z_A18BB86E_DB44_47F1_B842_D73307AB453F_.wvu.Rows" localSheetId="2" hidden="1">Comp3!$135:$1048576,Comp3!$47:$134</definedName>
    <definedName name="Z_A18BB86E_DB44_47F1_B842_D73307AB453F_.wvu.Rows" localSheetId="3" hidden="1">Comp4!$134:$1048576,Comp4!$37:$133</definedName>
    <definedName name="Z_A18BB86E_DB44_47F1_B842_D73307AB453F_.wvu.Rows" localSheetId="4" hidden="1">Comp5!$134:$1048576,Comp5!$46:$133</definedName>
    <definedName name="Z_A18BB86E_DB44_47F1_B842_D73307AB453F_.wvu.Rows" localSheetId="5" hidden="1">Comp6!$134:$1048576,Comp6!$41:$133</definedName>
    <definedName name="Z_A18BB86E_DB44_47F1_B842_D73307AB453F_.wvu.Rows" localSheetId="0" hidden="1">Inicio!$23:$1048576,Inicio!$1:$1,Inicio!$9:$9,Inicio!$19:$22</definedName>
    <definedName name="Z_A18BB86E_DB44_47F1_B842_D73307AB453F_.wvu.Rows" localSheetId="8" hidden="1">'Seguimiento mapa de riesgos'!$61:$1048576,'Seguimiento mapa de riesgos'!$24:$60</definedName>
  </definedNames>
  <calcPr calcId="152511"/>
  <customWorkbookViews>
    <customWorkbookView name="Andres Fernando Muñoz Salazar - Vista personalizada" guid="{13CE4E0B-6D7C-47AC-BA40-02AD9E229BD1}" mergeInterval="0" personalView="1" maximized="1" xWindow="-8" yWindow="-8" windowWidth="1382" windowHeight="744" tabRatio="601" activeSheetId="8"/>
    <customWorkbookView name="Claudia Marcela Lopez Serrato - Vista personalizada" guid="{A18BB86E-DB44-47F1-B842-D73307AB453F}" mergeInterval="0" personalView="1" maximized="1" xWindow="-8" yWindow="-8" windowWidth="1936" windowHeight="1056" tabRatio="601" activeSheetId="9"/>
  </customWorkbookViews>
  <fileRecoveryPr repairLoad="1"/>
</workbook>
</file>

<file path=xl/calcChain.xml><?xml version="1.0" encoding="utf-8"?>
<calcChain xmlns="http://schemas.openxmlformats.org/spreadsheetml/2006/main">
  <c r="X142" i="9" l="1"/>
  <c r="W142" i="9"/>
  <c r="V142" i="9"/>
  <c r="U142" i="9"/>
  <c r="T142" i="9"/>
  <c r="S142" i="9"/>
  <c r="R142" i="9"/>
  <c r="Q142" i="9"/>
  <c r="P142" i="9"/>
  <c r="O142" i="9"/>
  <c r="N142" i="9"/>
  <c r="M142" i="9"/>
  <c r="L142" i="9"/>
  <c r="K142" i="9"/>
  <c r="J142" i="9"/>
  <c r="I142" i="9"/>
  <c r="H142" i="9"/>
  <c r="X141" i="9"/>
  <c r="W141" i="9"/>
  <c r="V141" i="9"/>
  <c r="U141" i="9"/>
  <c r="T141" i="9"/>
  <c r="S141" i="9"/>
  <c r="R141" i="9"/>
  <c r="Q141" i="9"/>
  <c r="P141" i="9"/>
  <c r="O141" i="9"/>
  <c r="N141" i="9"/>
  <c r="M141" i="9"/>
  <c r="L141" i="9"/>
  <c r="K141" i="9"/>
  <c r="J141" i="9"/>
  <c r="I141" i="9"/>
  <c r="H141" i="9"/>
  <c r="X140" i="9"/>
  <c r="W140" i="9"/>
  <c r="V140" i="9"/>
  <c r="U140" i="9"/>
  <c r="T140" i="9"/>
  <c r="S140" i="9"/>
  <c r="R140" i="9"/>
  <c r="Q140" i="9"/>
  <c r="P140" i="9"/>
  <c r="O140" i="9"/>
  <c r="N140" i="9"/>
  <c r="M140" i="9"/>
  <c r="L140" i="9"/>
  <c r="K140" i="9"/>
  <c r="J140" i="9"/>
  <c r="I140" i="9"/>
  <c r="H140" i="9"/>
  <c r="X139" i="9"/>
  <c r="W139" i="9"/>
  <c r="V139" i="9"/>
  <c r="U139" i="9"/>
  <c r="T139" i="9"/>
  <c r="S139" i="9"/>
  <c r="R139" i="9"/>
  <c r="Q139" i="9"/>
  <c r="P139" i="9"/>
  <c r="O139" i="9"/>
  <c r="N139" i="9"/>
  <c r="M139" i="9"/>
  <c r="L139" i="9"/>
  <c r="K139" i="9"/>
  <c r="J139" i="9"/>
  <c r="I139" i="9"/>
  <c r="H139" i="9"/>
  <c r="X138" i="9"/>
  <c r="W138" i="9"/>
  <c r="V138" i="9"/>
  <c r="U138" i="9"/>
  <c r="T138" i="9"/>
  <c r="S138" i="9"/>
  <c r="R138" i="9"/>
  <c r="Q138" i="9"/>
  <c r="P138" i="9"/>
  <c r="O138" i="9"/>
  <c r="N138" i="9"/>
  <c r="M138" i="9"/>
  <c r="L138" i="9"/>
  <c r="K138" i="9"/>
  <c r="J138" i="9"/>
  <c r="I138" i="9"/>
  <c r="H138" i="9"/>
  <c r="Q8" i="8" l="1"/>
  <c r="P8" i="8"/>
  <c r="L8" i="8"/>
  <c r="K8" i="8"/>
  <c r="I8" i="8"/>
  <c r="R8" i="8" l="1"/>
  <c r="M8" i="8"/>
  <c r="AC16" i="3"/>
  <c r="AD16" i="3" s="1"/>
  <c r="AB16" i="3"/>
  <c r="W16" i="3"/>
  <c r="X16" i="3" s="1"/>
  <c r="V16" i="3"/>
  <c r="Q16" i="3"/>
  <c r="P16" i="3"/>
  <c r="R16" i="3" l="1"/>
  <c r="U16" i="7"/>
  <c r="T16" i="7"/>
  <c r="O16" i="7"/>
  <c r="N16" i="7"/>
  <c r="I16" i="7"/>
  <c r="H16" i="7"/>
  <c r="U12" i="7"/>
  <c r="T12" i="7"/>
  <c r="O12" i="7"/>
  <c r="N12" i="7"/>
  <c r="I12" i="7"/>
  <c r="J12" i="7" s="1"/>
  <c r="H12" i="7"/>
  <c r="X137" i="9"/>
  <c r="W137" i="9"/>
  <c r="V137" i="9"/>
  <c r="U137" i="9"/>
  <c r="T137" i="9"/>
  <c r="S137" i="9"/>
  <c r="R137" i="9"/>
  <c r="Q137" i="9"/>
  <c r="P137" i="9"/>
  <c r="O137" i="9"/>
  <c r="N137" i="9"/>
  <c r="M137" i="9"/>
  <c r="L137" i="9"/>
  <c r="K137" i="9"/>
  <c r="J137" i="9"/>
  <c r="I137" i="9"/>
  <c r="H137" i="9"/>
  <c r="P16" i="7" l="1"/>
  <c r="J16" i="7"/>
  <c r="V16" i="7"/>
  <c r="X37" i="9" l="1"/>
  <c r="W37" i="9"/>
  <c r="T37" i="9"/>
  <c r="S37" i="9"/>
  <c r="R37" i="9"/>
  <c r="Q37" i="9"/>
  <c r="O37" i="9"/>
  <c r="M37" i="9"/>
  <c r="L37" i="9"/>
  <c r="K37" i="9"/>
  <c r="H37" i="9"/>
  <c r="U12" i="4"/>
  <c r="U37" i="9" s="1"/>
  <c r="T12" i="4"/>
  <c r="O12" i="4"/>
  <c r="N12" i="4"/>
  <c r="N37" i="9" s="1"/>
  <c r="I12" i="4"/>
  <c r="I37" i="9" s="1"/>
  <c r="H12" i="4"/>
  <c r="P12" i="4"/>
  <c r="P37" i="9" s="1"/>
  <c r="X133" i="9"/>
  <c r="W133" i="9"/>
  <c r="V133" i="9"/>
  <c r="U133" i="9"/>
  <c r="T133" i="9"/>
  <c r="S133" i="9"/>
  <c r="R133" i="9"/>
  <c r="Q133" i="9"/>
  <c r="P133" i="9"/>
  <c r="O133" i="9"/>
  <c r="N133" i="9"/>
  <c r="M133" i="9"/>
  <c r="L133" i="9"/>
  <c r="K133" i="9"/>
  <c r="J133" i="9"/>
  <c r="I133" i="9"/>
  <c r="H133" i="9"/>
  <c r="X132" i="9"/>
  <c r="W132" i="9"/>
  <c r="V132" i="9"/>
  <c r="U132" i="9"/>
  <c r="T132" i="9"/>
  <c r="S132" i="9"/>
  <c r="R132" i="9"/>
  <c r="Q132" i="9"/>
  <c r="P132" i="9"/>
  <c r="O132" i="9"/>
  <c r="N132" i="9"/>
  <c r="M132" i="9"/>
  <c r="L132" i="9"/>
  <c r="K132" i="9"/>
  <c r="J132" i="9"/>
  <c r="I132" i="9"/>
  <c r="H132" i="9"/>
  <c r="X131" i="9"/>
  <c r="W131" i="9"/>
  <c r="V131" i="9"/>
  <c r="U131" i="9"/>
  <c r="T131" i="9"/>
  <c r="S131" i="9"/>
  <c r="R131" i="9"/>
  <c r="Q131" i="9"/>
  <c r="P131" i="9"/>
  <c r="O131" i="9"/>
  <c r="N131" i="9"/>
  <c r="M131" i="9"/>
  <c r="L131" i="9"/>
  <c r="K131" i="9"/>
  <c r="J131" i="9"/>
  <c r="I131" i="9"/>
  <c r="H131" i="9"/>
  <c r="X130" i="9"/>
  <c r="W130" i="9"/>
  <c r="V130" i="9"/>
  <c r="S130" i="9"/>
  <c r="R130" i="9"/>
  <c r="Q130" i="9"/>
  <c r="P130" i="9"/>
  <c r="M130" i="9"/>
  <c r="L130" i="9"/>
  <c r="K130" i="9"/>
  <c r="J130" i="9"/>
  <c r="X129" i="9"/>
  <c r="W129" i="9"/>
  <c r="V129" i="9"/>
  <c r="U129" i="9"/>
  <c r="T129" i="9"/>
  <c r="S129" i="9"/>
  <c r="R129" i="9"/>
  <c r="Q129" i="9"/>
  <c r="P129" i="9"/>
  <c r="O129" i="9"/>
  <c r="N129" i="9"/>
  <c r="M129" i="9"/>
  <c r="L129" i="9"/>
  <c r="K129" i="9"/>
  <c r="J129" i="9"/>
  <c r="I129" i="9"/>
  <c r="H129" i="9"/>
  <c r="X128" i="9"/>
  <c r="W128" i="9"/>
  <c r="V128" i="9"/>
  <c r="U128" i="9"/>
  <c r="T128" i="9"/>
  <c r="S128" i="9"/>
  <c r="R128" i="9"/>
  <c r="Q128" i="9"/>
  <c r="P128" i="9"/>
  <c r="O128" i="9"/>
  <c r="N128" i="9"/>
  <c r="M128" i="9"/>
  <c r="L128" i="9"/>
  <c r="K128" i="9"/>
  <c r="J128" i="9"/>
  <c r="I128" i="9"/>
  <c r="H128" i="9"/>
  <c r="X127" i="9"/>
  <c r="W127" i="9"/>
  <c r="S127" i="9"/>
  <c r="R127" i="9"/>
  <c r="Q127" i="9"/>
  <c r="M127" i="9"/>
  <c r="L127" i="9"/>
  <c r="K127" i="9"/>
  <c r="X126" i="9"/>
  <c r="W126" i="9"/>
  <c r="V126" i="9"/>
  <c r="U126" i="9"/>
  <c r="T126" i="9"/>
  <c r="S126" i="9"/>
  <c r="R126" i="9"/>
  <c r="Q126" i="9"/>
  <c r="P126" i="9"/>
  <c r="O126" i="9"/>
  <c r="N126" i="9"/>
  <c r="M126" i="9"/>
  <c r="L126" i="9"/>
  <c r="K126" i="9"/>
  <c r="J126" i="9"/>
  <c r="I126" i="9"/>
  <c r="H126" i="9"/>
  <c r="X125" i="9"/>
  <c r="W125" i="9"/>
  <c r="V125" i="9"/>
  <c r="U125" i="9"/>
  <c r="T125" i="9"/>
  <c r="S125" i="9"/>
  <c r="R125" i="9"/>
  <c r="Q125" i="9"/>
  <c r="P125" i="9"/>
  <c r="O125" i="9"/>
  <c r="N125" i="9"/>
  <c r="M125" i="9"/>
  <c r="L125" i="9"/>
  <c r="K125" i="9"/>
  <c r="J125" i="9"/>
  <c r="I125" i="9"/>
  <c r="H125" i="9"/>
  <c r="X124" i="9"/>
  <c r="W124" i="9"/>
  <c r="V124" i="9"/>
  <c r="U124" i="9"/>
  <c r="T124" i="9"/>
  <c r="S124" i="9"/>
  <c r="R124" i="9"/>
  <c r="Q124" i="9"/>
  <c r="P124" i="9"/>
  <c r="O124" i="9"/>
  <c r="N124" i="9"/>
  <c r="M124" i="9"/>
  <c r="L124" i="9"/>
  <c r="K124" i="9"/>
  <c r="J124" i="9"/>
  <c r="I124" i="9"/>
  <c r="H124" i="9"/>
  <c r="X123" i="9"/>
  <c r="W123" i="9"/>
  <c r="S123" i="9"/>
  <c r="R123" i="9"/>
  <c r="Q123" i="9"/>
  <c r="M123" i="9"/>
  <c r="L123" i="9"/>
  <c r="K123" i="9"/>
  <c r="X122" i="9"/>
  <c r="W122" i="9"/>
  <c r="V122" i="9"/>
  <c r="U122" i="9"/>
  <c r="T122" i="9"/>
  <c r="S122" i="9"/>
  <c r="R122" i="9"/>
  <c r="Q122" i="9"/>
  <c r="P122" i="9"/>
  <c r="O122" i="9"/>
  <c r="N122" i="9"/>
  <c r="M122" i="9"/>
  <c r="L122" i="9"/>
  <c r="K122" i="9"/>
  <c r="J122" i="9"/>
  <c r="I122" i="9"/>
  <c r="H122" i="9"/>
  <c r="X121" i="9"/>
  <c r="W121" i="9"/>
  <c r="V121" i="9"/>
  <c r="U121" i="9"/>
  <c r="T121" i="9"/>
  <c r="S121" i="9"/>
  <c r="R121" i="9"/>
  <c r="Q121" i="9"/>
  <c r="P121" i="9"/>
  <c r="O121" i="9"/>
  <c r="N121" i="9"/>
  <c r="M121" i="9"/>
  <c r="L121" i="9"/>
  <c r="K121" i="9"/>
  <c r="J121" i="9"/>
  <c r="I121" i="9"/>
  <c r="H121" i="9"/>
  <c r="X120" i="9"/>
  <c r="W120" i="9"/>
  <c r="V120" i="9"/>
  <c r="U120" i="9"/>
  <c r="T120" i="9"/>
  <c r="S120" i="9"/>
  <c r="R120" i="9"/>
  <c r="Q120" i="9"/>
  <c r="P120" i="9"/>
  <c r="O120" i="9"/>
  <c r="N120" i="9"/>
  <c r="M120" i="9"/>
  <c r="L120" i="9"/>
  <c r="K120" i="9"/>
  <c r="J120" i="9"/>
  <c r="I120" i="9"/>
  <c r="H120" i="9"/>
  <c r="X119" i="9"/>
  <c r="W119" i="9"/>
  <c r="V119" i="9"/>
  <c r="U119" i="9"/>
  <c r="T119" i="9"/>
  <c r="S119" i="9"/>
  <c r="R119" i="9"/>
  <c r="Q119" i="9"/>
  <c r="P119" i="9"/>
  <c r="O119" i="9"/>
  <c r="N119" i="9"/>
  <c r="M119" i="9"/>
  <c r="L119" i="9"/>
  <c r="K119" i="9"/>
  <c r="J119" i="9"/>
  <c r="I119" i="9"/>
  <c r="H119" i="9"/>
  <c r="X118" i="9"/>
  <c r="W118" i="9"/>
  <c r="V118" i="9"/>
  <c r="U118" i="9"/>
  <c r="T118" i="9"/>
  <c r="S118" i="9"/>
  <c r="R118" i="9"/>
  <c r="Q118" i="9"/>
  <c r="P118" i="9"/>
  <c r="O118" i="9"/>
  <c r="N118" i="9"/>
  <c r="M118" i="9"/>
  <c r="L118" i="9"/>
  <c r="K118" i="9"/>
  <c r="J118" i="9"/>
  <c r="I118" i="9"/>
  <c r="H118" i="9"/>
  <c r="X117" i="9"/>
  <c r="W117" i="9"/>
  <c r="V117" i="9"/>
  <c r="U117" i="9"/>
  <c r="T117" i="9"/>
  <c r="S117" i="9"/>
  <c r="R117" i="9"/>
  <c r="Q117" i="9"/>
  <c r="P117" i="9"/>
  <c r="O117" i="9"/>
  <c r="N117" i="9"/>
  <c r="M117" i="9"/>
  <c r="L117" i="9"/>
  <c r="K117" i="9"/>
  <c r="J117" i="9"/>
  <c r="I117" i="9"/>
  <c r="H117" i="9"/>
  <c r="X116" i="9"/>
  <c r="W116" i="9"/>
  <c r="S116" i="9"/>
  <c r="R116" i="9"/>
  <c r="Q116" i="9"/>
  <c r="M116" i="9"/>
  <c r="L116" i="9"/>
  <c r="K116" i="9"/>
  <c r="X115" i="9"/>
  <c r="W115" i="9"/>
  <c r="V115" i="9"/>
  <c r="U115" i="9"/>
  <c r="T115" i="9"/>
  <c r="S115" i="9"/>
  <c r="R115" i="9"/>
  <c r="Q115" i="9"/>
  <c r="P115" i="9"/>
  <c r="O115" i="9"/>
  <c r="N115" i="9"/>
  <c r="M115" i="9"/>
  <c r="L115" i="9"/>
  <c r="K115" i="9"/>
  <c r="J115" i="9"/>
  <c r="I115" i="9"/>
  <c r="H115" i="9"/>
  <c r="X114" i="9"/>
  <c r="W114" i="9"/>
  <c r="V114" i="9"/>
  <c r="U114" i="9"/>
  <c r="T114" i="9"/>
  <c r="S114" i="9"/>
  <c r="R114" i="9"/>
  <c r="Q114" i="9"/>
  <c r="P114" i="9"/>
  <c r="O114" i="9"/>
  <c r="N114" i="9"/>
  <c r="M114" i="9"/>
  <c r="L114" i="9"/>
  <c r="K114" i="9"/>
  <c r="J114" i="9"/>
  <c r="I114" i="9"/>
  <c r="H114" i="9"/>
  <c r="X113" i="9"/>
  <c r="W113" i="9"/>
  <c r="S113" i="9"/>
  <c r="R113" i="9"/>
  <c r="Q113" i="9"/>
  <c r="M113" i="9"/>
  <c r="L113" i="9"/>
  <c r="K113" i="9"/>
  <c r="X112" i="9"/>
  <c r="W112" i="9"/>
  <c r="V112" i="9"/>
  <c r="U112" i="9"/>
  <c r="T112" i="9"/>
  <c r="S112" i="9"/>
  <c r="R112" i="9"/>
  <c r="Q112" i="9"/>
  <c r="P112" i="9"/>
  <c r="O112" i="9"/>
  <c r="N112" i="9"/>
  <c r="M112" i="9"/>
  <c r="L112" i="9"/>
  <c r="K112" i="9"/>
  <c r="J112" i="9"/>
  <c r="I112" i="9"/>
  <c r="H112" i="9"/>
  <c r="X111" i="9"/>
  <c r="W111" i="9"/>
  <c r="V111" i="9"/>
  <c r="U111" i="9"/>
  <c r="T111" i="9"/>
  <c r="S111" i="9"/>
  <c r="R111" i="9"/>
  <c r="Q111" i="9"/>
  <c r="P111" i="9"/>
  <c r="O111" i="9"/>
  <c r="N111" i="9"/>
  <c r="M111" i="9"/>
  <c r="L111" i="9"/>
  <c r="K111" i="9"/>
  <c r="J111" i="9"/>
  <c r="I111" i="9"/>
  <c r="H111" i="9"/>
  <c r="X110" i="9"/>
  <c r="W110" i="9"/>
  <c r="V110" i="9"/>
  <c r="U110" i="9"/>
  <c r="T110" i="9"/>
  <c r="S110" i="9"/>
  <c r="R110" i="9"/>
  <c r="Q110" i="9"/>
  <c r="P110" i="9"/>
  <c r="O110" i="9"/>
  <c r="N110" i="9"/>
  <c r="M110" i="9"/>
  <c r="L110" i="9"/>
  <c r="K110" i="9"/>
  <c r="J110" i="9"/>
  <c r="I110" i="9"/>
  <c r="H110" i="9"/>
  <c r="X109" i="9"/>
  <c r="W109" i="9"/>
  <c r="V109" i="9"/>
  <c r="U109" i="9"/>
  <c r="T109" i="9"/>
  <c r="S109" i="9"/>
  <c r="R109" i="9"/>
  <c r="Q109" i="9"/>
  <c r="P109" i="9"/>
  <c r="O109" i="9"/>
  <c r="N109" i="9"/>
  <c r="M109" i="9"/>
  <c r="L109" i="9"/>
  <c r="K109" i="9"/>
  <c r="J109" i="9"/>
  <c r="I109" i="9"/>
  <c r="H109" i="9"/>
  <c r="X108" i="9"/>
  <c r="W108" i="9"/>
  <c r="V108" i="9"/>
  <c r="U108" i="9"/>
  <c r="T108" i="9"/>
  <c r="S108" i="9"/>
  <c r="R108" i="9"/>
  <c r="Q108" i="9"/>
  <c r="P108" i="9"/>
  <c r="O108" i="9"/>
  <c r="N108" i="9"/>
  <c r="M108" i="9"/>
  <c r="L108" i="9"/>
  <c r="K108" i="9"/>
  <c r="J108" i="9"/>
  <c r="I108" i="9"/>
  <c r="H108" i="9"/>
  <c r="X107" i="9"/>
  <c r="W107" i="9"/>
  <c r="V107" i="9"/>
  <c r="U107" i="9"/>
  <c r="T107" i="9"/>
  <c r="S107" i="9"/>
  <c r="R107" i="9"/>
  <c r="Q107" i="9"/>
  <c r="P107" i="9"/>
  <c r="O107" i="9"/>
  <c r="N107" i="9"/>
  <c r="M107" i="9"/>
  <c r="L107" i="9"/>
  <c r="K107" i="9"/>
  <c r="J107" i="9"/>
  <c r="I107" i="9"/>
  <c r="H107" i="9"/>
  <c r="X106" i="9"/>
  <c r="W106" i="9"/>
  <c r="V106" i="9"/>
  <c r="U106" i="9"/>
  <c r="T106" i="9"/>
  <c r="S106" i="9"/>
  <c r="R106" i="9"/>
  <c r="Q106" i="9"/>
  <c r="P106" i="9"/>
  <c r="O106" i="9"/>
  <c r="N106" i="9"/>
  <c r="M106" i="9"/>
  <c r="L106" i="9"/>
  <c r="K106" i="9"/>
  <c r="J106" i="9"/>
  <c r="I106" i="9"/>
  <c r="H106" i="9"/>
  <c r="X105" i="9"/>
  <c r="W105" i="9"/>
  <c r="V105" i="9"/>
  <c r="U105" i="9"/>
  <c r="T105" i="9"/>
  <c r="S105" i="9"/>
  <c r="R105" i="9"/>
  <c r="Q105" i="9"/>
  <c r="P105" i="9"/>
  <c r="O105" i="9"/>
  <c r="N105" i="9"/>
  <c r="M105" i="9"/>
  <c r="L105" i="9"/>
  <c r="K105" i="9"/>
  <c r="J105" i="9"/>
  <c r="I105" i="9"/>
  <c r="H105" i="9"/>
  <c r="X104" i="9"/>
  <c r="W104" i="9"/>
  <c r="V104" i="9"/>
  <c r="U104" i="9"/>
  <c r="T104" i="9"/>
  <c r="S104" i="9"/>
  <c r="R104" i="9"/>
  <c r="Q104" i="9"/>
  <c r="P104" i="9"/>
  <c r="O104" i="9"/>
  <c r="N104" i="9"/>
  <c r="M104" i="9"/>
  <c r="L104" i="9"/>
  <c r="K104" i="9"/>
  <c r="J104" i="9"/>
  <c r="I104" i="9"/>
  <c r="H104" i="9"/>
  <c r="X103" i="9"/>
  <c r="W103" i="9"/>
  <c r="V103" i="9"/>
  <c r="U103" i="9"/>
  <c r="T103" i="9"/>
  <c r="S103" i="9"/>
  <c r="R103" i="9"/>
  <c r="Q103" i="9"/>
  <c r="P103" i="9"/>
  <c r="O103" i="9"/>
  <c r="N103" i="9"/>
  <c r="M103" i="9"/>
  <c r="L103" i="9"/>
  <c r="K103" i="9"/>
  <c r="J103" i="9"/>
  <c r="I103" i="9"/>
  <c r="H103" i="9"/>
  <c r="X102" i="9"/>
  <c r="W102" i="9"/>
  <c r="V102" i="9"/>
  <c r="U102" i="9"/>
  <c r="T102" i="9"/>
  <c r="S102" i="9"/>
  <c r="R102" i="9"/>
  <c r="Q102" i="9"/>
  <c r="P102" i="9"/>
  <c r="O102" i="9"/>
  <c r="N102" i="9"/>
  <c r="M102" i="9"/>
  <c r="L102" i="9"/>
  <c r="K102" i="9"/>
  <c r="J102" i="9"/>
  <c r="I102" i="9"/>
  <c r="H102" i="9"/>
  <c r="X101" i="9"/>
  <c r="W101" i="9"/>
  <c r="V101" i="9"/>
  <c r="S101" i="9"/>
  <c r="R101" i="9"/>
  <c r="Q101" i="9"/>
  <c r="P101" i="9"/>
  <c r="M101" i="9"/>
  <c r="L101" i="9"/>
  <c r="K101" i="9"/>
  <c r="J101" i="9"/>
  <c r="X97" i="9"/>
  <c r="W97" i="9"/>
  <c r="V97" i="9"/>
  <c r="U97" i="9"/>
  <c r="T97" i="9"/>
  <c r="S97" i="9"/>
  <c r="R97" i="9"/>
  <c r="Q97" i="9"/>
  <c r="P97" i="9"/>
  <c r="O97" i="9"/>
  <c r="N97" i="9"/>
  <c r="M97" i="9"/>
  <c r="L97" i="9"/>
  <c r="K97" i="9"/>
  <c r="J97" i="9"/>
  <c r="I97" i="9"/>
  <c r="H97" i="9"/>
  <c r="X96" i="9"/>
  <c r="W96" i="9"/>
  <c r="V96" i="9"/>
  <c r="U96" i="9"/>
  <c r="T96" i="9"/>
  <c r="S96" i="9"/>
  <c r="R96" i="9"/>
  <c r="Q96" i="9"/>
  <c r="P96" i="9"/>
  <c r="O96" i="9"/>
  <c r="N96" i="9"/>
  <c r="M96" i="9"/>
  <c r="L96" i="9"/>
  <c r="K96" i="9"/>
  <c r="J96" i="9"/>
  <c r="I96" i="9"/>
  <c r="H96" i="9"/>
  <c r="X95" i="9"/>
  <c r="W95" i="9"/>
  <c r="V95" i="9"/>
  <c r="U95" i="9"/>
  <c r="T95" i="9"/>
  <c r="S95" i="9"/>
  <c r="R95" i="9"/>
  <c r="Q95" i="9"/>
  <c r="P95" i="9"/>
  <c r="O95" i="9"/>
  <c r="N95" i="9"/>
  <c r="M95" i="9"/>
  <c r="L95" i="9"/>
  <c r="K95" i="9"/>
  <c r="J95" i="9"/>
  <c r="I95" i="9"/>
  <c r="H95" i="9"/>
  <c r="X94" i="9"/>
  <c r="W94" i="9"/>
  <c r="V94" i="9"/>
  <c r="U94" i="9"/>
  <c r="T94" i="9"/>
  <c r="S94" i="9"/>
  <c r="R94" i="9"/>
  <c r="Q94" i="9"/>
  <c r="P94" i="9"/>
  <c r="O94" i="9"/>
  <c r="N94" i="9"/>
  <c r="M94" i="9"/>
  <c r="L94" i="9"/>
  <c r="K94" i="9"/>
  <c r="J94" i="9"/>
  <c r="I94" i="9"/>
  <c r="H94" i="9"/>
  <c r="X93" i="9"/>
  <c r="W93" i="9"/>
  <c r="V93" i="9"/>
  <c r="S93" i="9"/>
  <c r="R93" i="9"/>
  <c r="Q93" i="9"/>
  <c r="P93" i="9"/>
  <c r="M93" i="9"/>
  <c r="L93" i="9"/>
  <c r="K93" i="9"/>
  <c r="J93" i="9"/>
  <c r="X92" i="9"/>
  <c r="W92" i="9"/>
  <c r="V92" i="9"/>
  <c r="U92" i="9"/>
  <c r="T92" i="9"/>
  <c r="S92" i="9"/>
  <c r="R92" i="9"/>
  <c r="Q92" i="9"/>
  <c r="P92" i="9"/>
  <c r="O92" i="9"/>
  <c r="N92" i="9"/>
  <c r="M92" i="9"/>
  <c r="L92" i="9"/>
  <c r="K92" i="9"/>
  <c r="J92" i="9"/>
  <c r="I92" i="9"/>
  <c r="H92" i="9"/>
  <c r="X91" i="9"/>
  <c r="W91" i="9"/>
  <c r="V91" i="9"/>
  <c r="U91" i="9"/>
  <c r="T91" i="9"/>
  <c r="S91" i="9"/>
  <c r="R91" i="9"/>
  <c r="Q91" i="9"/>
  <c r="P91" i="9"/>
  <c r="O91" i="9"/>
  <c r="N91" i="9"/>
  <c r="M91" i="9"/>
  <c r="L91" i="9"/>
  <c r="K91" i="9"/>
  <c r="J91" i="9"/>
  <c r="I91" i="9"/>
  <c r="H91" i="9"/>
  <c r="X90" i="9"/>
  <c r="W90" i="9"/>
  <c r="V90" i="9"/>
  <c r="U90" i="9"/>
  <c r="T90" i="9"/>
  <c r="S90" i="9"/>
  <c r="R90" i="9"/>
  <c r="Q90" i="9"/>
  <c r="P90" i="9"/>
  <c r="O90" i="9"/>
  <c r="N90" i="9"/>
  <c r="M90" i="9"/>
  <c r="L90" i="9"/>
  <c r="K90" i="9"/>
  <c r="J90" i="9"/>
  <c r="I90" i="9"/>
  <c r="H90" i="9"/>
  <c r="X89" i="9"/>
  <c r="W89" i="9"/>
  <c r="V89" i="9"/>
  <c r="U89" i="9"/>
  <c r="T89" i="9"/>
  <c r="S89" i="9"/>
  <c r="R89" i="9"/>
  <c r="Q89" i="9"/>
  <c r="P89" i="9"/>
  <c r="O89" i="9"/>
  <c r="N89" i="9"/>
  <c r="M89" i="9"/>
  <c r="L89" i="9"/>
  <c r="K89" i="9"/>
  <c r="J89" i="9"/>
  <c r="I89" i="9"/>
  <c r="H89" i="9"/>
  <c r="X88" i="9"/>
  <c r="W88" i="9"/>
  <c r="V88" i="9"/>
  <c r="S88" i="9"/>
  <c r="R88" i="9"/>
  <c r="Q88" i="9"/>
  <c r="P88" i="9"/>
  <c r="M88" i="9"/>
  <c r="L88" i="9"/>
  <c r="K88" i="9"/>
  <c r="J88" i="9"/>
  <c r="X87" i="9"/>
  <c r="W87" i="9"/>
  <c r="V87" i="9"/>
  <c r="U87" i="9"/>
  <c r="T87" i="9"/>
  <c r="S87" i="9"/>
  <c r="R87" i="9"/>
  <c r="Q87" i="9"/>
  <c r="P87" i="9"/>
  <c r="O87" i="9"/>
  <c r="N87" i="9"/>
  <c r="M87" i="9"/>
  <c r="L87" i="9"/>
  <c r="K87" i="9"/>
  <c r="J87" i="9"/>
  <c r="I87" i="9"/>
  <c r="H87" i="9"/>
  <c r="X86" i="9"/>
  <c r="W86" i="9"/>
  <c r="V86" i="9"/>
  <c r="S86" i="9"/>
  <c r="R86" i="9"/>
  <c r="Q86" i="9"/>
  <c r="P86" i="9"/>
  <c r="M86" i="9"/>
  <c r="L86" i="9"/>
  <c r="K86" i="9"/>
  <c r="J86" i="9"/>
  <c r="X85" i="9"/>
  <c r="W85" i="9"/>
  <c r="V85" i="9"/>
  <c r="U85" i="9"/>
  <c r="T85" i="9"/>
  <c r="S85" i="9"/>
  <c r="R85" i="9"/>
  <c r="Q85" i="9"/>
  <c r="P85" i="9"/>
  <c r="O85" i="9"/>
  <c r="N85" i="9"/>
  <c r="M85" i="9"/>
  <c r="L85" i="9"/>
  <c r="K85" i="9"/>
  <c r="J85" i="9"/>
  <c r="I85" i="9"/>
  <c r="H85" i="9"/>
  <c r="X84" i="9"/>
  <c r="W84" i="9"/>
  <c r="V84" i="9"/>
  <c r="U84" i="9"/>
  <c r="T84" i="9"/>
  <c r="S84" i="9"/>
  <c r="R84" i="9"/>
  <c r="Q84" i="9"/>
  <c r="P84" i="9"/>
  <c r="O84" i="9"/>
  <c r="N84" i="9"/>
  <c r="M84" i="9"/>
  <c r="L84" i="9"/>
  <c r="K84" i="9"/>
  <c r="J84" i="9"/>
  <c r="I84" i="9"/>
  <c r="H84" i="9"/>
  <c r="X83" i="9"/>
  <c r="W83" i="9"/>
  <c r="V83" i="9"/>
  <c r="U83" i="9"/>
  <c r="T83" i="9"/>
  <c r="S83" i="9"/>
  <c r="R83" i="9"/>
  <c r="Q83" i="9"/>
  <c r="P83" i="9"/>
  <c r="O83" i="9"/>
  <c r="N83" i="9"/>
  <c r="M83" i="9"/>
  <c r="L83" i="9"/>
  <c r="K83" i="9"/>
  <c r="J83" i="9"/>
  <c r="I83" i="9"/>
  <c r="H83" i="9"/>
  <c r="X82" i="9"/>
  <c r="W82" i="9"/>
  <c r="V82" i="9"/>
  <c r="U82" i="9"/>
  <c r="T82" i="9"/>
  <c r="S82" i="9"/>
  <c r="R82" i="9"/>
  <c r="Q82" i="9"/>
  <c r="P82" i="9"/>
  <c r="O82" i="9"/>
  <c r="N82" i="9"/>
  <c r="M82" i="9"/>
  <c r="L82" i="9"/>
  <c r="K82" i="9"/>
  <c r="J82" i="9"/>
  <c r="I82" i="9"/>
  <c r="H82" i="9"/>
  <c r="X81" i="9"/>
  <c r="W81" i="9"/>
  <c r="V81" i="9"/>
  <c r="U81" i="9"/>
  <c r="T81" i="9"/>
  <c r="S81" i="9"/>
  <c r="R81" i="9"/>
  <c r="Q81" i="9"/>
  <c r="P81" i="9"/>
  <c r="O81" i="9"/>
  <c r="N81" i="9"/>
  <c r="M81" i="9"/>
  <c r="L81" i="9"/>
  <c r="K81" i="9"/>
  <c r="J81" i="9"/>
  <c r="I81" i="9"/>
  <c r="H81" i="9"/>
  <c r="X80" i="9"/>
  <c r="W80" i="9"/>
  <c r="V80" i="9"/>
  <c r="U80" i="9"/>
  <c r="T80" i="9"/>
  <c r="S80" i="9"/>
  <c r="R80" i="9"/>
  <c r="Q80" i="9"/>
  <c r="P80" i="9"/>
  <c r="O80" i="9"/>
  <c r="N80" i="9"/>
  <c r="M80" i="9"/>
  <c r="L80" i="9"/>
  <c r="K80" i="9"/>
  <c r="J80" i="9"/>
  <c r="I80" i="9"/>
  <c r="H80" i="9"/>
  <c r="X79" i="9"/>
  <c r="W79" i="9"/>
  <c r="V79" i="9"/>
  <c r="U79" i="9"/>
  <c r="T79" i="9"/>
  <c r="S79" i="9"/>
  <c r="R79" i="9"/>
  <c r="Q79" i="9"/>
  <c r="P79" i="9"/>
  <c r="O79" i="9"/>
  <c r="N79" i="9"/>
  <c r="M79" i="9"/>
  <c r="L79" i="9"/>
  <c r="K79" i="9"/>
  <c r="J79" i="9"/>
  <c r="I79" i="9"/>
  <c r="H79" i="9"/>
  <c r="X78" i="9"/>
  <c r="W78" i="9"/>
  <c r="V78" i="9"/>
  <c r="U78" i="9"/>
  <c r="T78" i="9"/>
  <c r="S78" i="9"/>
  <c r="R78" i="9"/>
  <c r="Q78" i="9"/>
  <c r="P78" i="9"/>
  <c r="O78" i="9"/>
  <c r="N78" i="9"/>
  <c r="M78" i="9"/>
  <c r="L78" i="9"/>
  <c r="K78" i="9"/>
  <c r="J78" i="9"/>
  <c r="I78" i="9"/>
  <c r="H78" i="9"/>
  <c r="X77" i="9"/>
  <c r="W77" i="9"/>
  <c r="V77" i="9"/>
  <c r="S77" i="9"/>
  <c r="R77" i="9"/>
  <c r="Q77" i="9"/>
  <c r="P77" i="9"/>
  <c r="M77" i="9"/>
  <c r="L77" i="9"/>
  <c r="K77" i="9"/>
  <c r="J77" i="9"/>
  <c r="X76" i="9"/>
  <c r="W76" i="9"/>
  <c r="V76" i="9"/>
  <c r="U76" i="9"/>
  <c r="T76" i="9"/>
  <c r="S76" i="9"/>
  <c r="R76" i="9"/>
  <c r="Q76" i="9"/>
  <c r="P76" i="9"/>
  <c r="O76" i="9"/>
  <c r="N76" i="9"/>
  <c r="M76" i="9"/>
  <c r="L76" i="9"/>
  <c r="K76" i="9"/>
  <c r="J76" i="9"/>
  <c r="I76" i="9"/>
  <c r="H76" i="9"/>
  <c r="X75" i="9"/>
  <c r="W75" i="9"/>
  <c r="V75" i="9"/>
  <c r="U75" i="9"/>
  <c r="T75" i="9"/>
  <c r="S75" i="9"/>
  <c r="R75" i="9"/>
  <c r="Q75" i="9"/>
  <c r="P75" i="9"/>
  <c r="O75" i="9"/>
  <c r="N75" i="9"/>
  <c r="M75" i="9"/>
  <c r="L75" i="9"/>
  <c r="K75" i="9"/>
  <c r="J75" i="9"/>
  <c r="I75" i="9"/>
  <c r="H75" i="9"/>
  <c r="X74" i="9"/>
  <c r="W74" i="9"/>
  <c r="V74" i="9"/>
  <c r="S74" i="9"/>
  <c r="R74" i="9"/>
  <c r="Q74" i="9"/>
  <c r="P74" i="9"/>
  <c r="M74" i="9"/>
  <c r="L74" i="9"/>
  <c r="K74" i="9"/>
  <c r="J74" i="9"/>
  <c r="X70" i="9"/>
  <c r="W70" i="9"/>
  <c r="V70" i="9"/>
  <c r="U70" i="9"/>
  <c r="T70" i="9"/>
  <c r="S70" i="9"/>
  <c r="R70" i="9"/>
  <c r="Q70" i="9"/>
  <c r="P70" i="9"/>
  <c r="O70" i="9"/>
  <c r="N70" i="9"/>
  <c r="M70" i="9"/>
  <c r="L70" i="9"/>
  <c r="K70" i="9"/>
  <c r="J70" i="9"/>
  <c r="I70" i="9"/>
  <c r="H70" i="9"/>
  <c r="X69" i="9"/>
  <c r="W69" i="9"/>
  <c r="V69" i="9"/>
  <c r="U69" i="9"/>
  <c r="T69" i="9"/>
  <c r="S69" i="9"/>
  <c r="R69" i="9"/>
  <c r="Q69" i="9"/>
  <c r="P69" i="9"/>
  <c r="O69" i="9"/>
  <c r="N69" i="9"/>
  <c r="M69" i="9"/>
  <c r="L69" i="9"/>
  <c r="K69" i="9"/>
  <c r="J69" i="9"/>
  <c r="I69" i="9"/>
  <c r="H69" i="9"/>
  <c r="X68" i="9"/>
  <c r="W68" i="9"/>
  <c r="V68" i="9"/>
  <c r="U68" i="9"/>
  <c r="T68" i="9"/>
  <c r="S68" i="9"/>
  <c r="R68" i="9"/>
  <c r="Q68" i="9"/>
  <c r="P68" i="9"/>
  <c r="O68" i="9"/>
  <c r="N68" i="9"/>
  <c r="M68" i="9"/>
  <c r="L68" i="9"/>
  <c r="K68" i="9"/>
  <c r="J68" i="9"/>
  <c r="I68" i="9"/>
  <c r="H68" i="9"/>
  <c r="X67" i="9"/>
  <c r="W67" i="9"/>
  <c r="V67" i="9"/>
  <c r="U67" i="9"/>
  <c r="T67" i="9"/>
  <c r="S67" i="9"/>
  <c r="R67" i="9"/>
  <c r="Q67" i="9"/>
  <c r="P67" i="9"/>
  <c r="O67" i="9"/>
  <c r="N67" i="9"/>
  <c r="M67" i="9"/>
  <c r="L67" i="9"/>
  <c r="K67" i="9"/>
  <c r="J67" i="9"/>
  <c r="I67" i="9"/>
  <c r="H67" i="9"/>
  <c r="X66" i="9"/>
  <c r="W66" i="9"/>
  <c r="S66" i="9"/>
  <c r="R66" i="9"/>
  <c r="Q66" i="9"/>
  <c r="M66" i="9"/>
  <c r="L66" i="9"/>
  <c r="K66" i="9"/>
  <c r="H41" i="4"/>
  <c r="H66" i="9"/>
  <c r="X65" i="9"/>
  <c r="W65" i="9"/>
  <c r="V65" i="9"/>
  <c r="U65" i="9"/>
  <c r="T65" i="9"/>
  <c r="S65" i="9"/>
  <c r="R65" i="9"/>
  <c r="Q65" i="9"/>
  <c r="P65" i="9"/>
  <c r="O65" i="9"/>
  <c r="N65" i="9"/>
  <c r="M65" i="9"/>
  <c r="L65" i="9"/>
  <c r="K65" i="9"/>
  <c r="J65" i="9"/>
  <c r="I65" i="9"/>
  <c r="H65" i="9"/>
  <c r="X64" i="9"/>
  <c r="W64" i="9"/>
  <c r="V64" i="9"/>
  <c r="U64" i="9"/>
  <c r="T64" i="9"/>
  <c r="S64" i="9"/>
  <c r="R64" i="9"/>
  <c r="Q64" i="9"/>
  <c r="P64" i="9"/>
  <c r="O64" i="9"/>
  <c r="N64" i="9"/>
  <c r="M64" i="9"/>
  <c r="L64" i="9"/>
  <c r="K64" i="9"/>
  <c r="J64" i="9"/>
  <c r="I64" i="9"/>
  <c r="H64" i="9"/>
  <c r="X63" i="9"/>
  <c r="W63" i="9"/>
  <c r="V63" i="9"/>
  <c r="U63" i="9"/>
  <c r="T63" i="9"/>
  <c r="S63" i="9"/>
  <c r="R63" i="9"/>
  <c r="Q63" i="9"/>
  <c r="P63" i="9"/>
  <c r="O63" i="9"/>
  <c r="N63" i="9"/>
  <c r="M63" i="9"/>
  <c r="L63" i="9"/>
  <c r="K63" i="9"/>
  <c r="J63" i="9"/>
  <c r="I63" i="9"/>
  <c r="H63" i="9"/>
  <c r="X62" i="9"/>
  <c r="W62" i="9"/>
  <c r="V62" i="9"/>
  <c r="U62" i="9"/>
  <c r="T62" i="9"/>
  <c r="S62" i="9"/>
  <c r="R62" i="9"/>
  <c r="Q62" i="9"/>
  <c r="P62" i="9"/>
  <c r="O62" i="9"/>
  <c r="N62" i="9"/>
  <c r="M62" i="9"/>
  <c r="L62" i="9"/>
  <c r="K62" i="9"/>
  <c r="J62" i="9"/>
  <c r="I62" i="9"/>
  <c r="H62" i="9"/>
  <c r="X61" i="9"/>
  <c r="W61" i="9"/>
  <c r="V61" i="9"/>
  <c r="U61" i="9"/>
  <c r="T61" i="9"/>
  <c r="S61" i="9"/>
  <c r="R61" i="9"/>
  <c r="Q61" i="9"/>
  <c r="P61" i="9"/>
  <c r="O61" i="9"/>
  <c r="N61" i="9"/>
  <c r="M61" i="9"/>
  <c r="L61" i="9"/>
  <c r="K61" i="9"/>
  <c r="J61" i="9"/>
  <c r="I61" i="9"/>
  <c r="H61" i="9"/>
  <c r="X60" i="9"/>
  <c r="W60" i="9"/>
  <c r="V60" i="9"/>
  <c r="U60" i="9"/>
  <c r="T60" i="9"/>
  <c r="S60" i="9"/>
  <c r="R60" i="9"/>
  <c r="Q60" i="9"/>
  <c r="P60" i="9"/>
  <c r="O60" i="9"/>
  <c r="N60" i="9"/>
  <c r="M60" i="9"/>
  <c r="L60" i="9"/>
  <c r="K60" i="9"/>
  <c r="J60" i="9"/>
  <c r="I60" i="9"/>
  <c r="H60" i="9"/>
  <c r="X59" i="9"/>
  <c r="W59" i="9"/>
  <c r="S59" i="9"/>
  <c r="R59" i="9"/>
  <c r="Q59" i="9"/>
  <c r="M59" i="9"/>
  <c r="L59" i="9"/>
  <c r="K59" i="9"/>
  <c r="X58" i="9"/>
  <c r="W58" i="9"/>
  <c r="V58" i="9"/>
  <c r="U58" i="9"/>
  <c r="T58" i="9"/>
  <c r="S58" i="9"/>
  <c r="R58" i="9"/>
  <c r="Q58" i="9"/>
  <c r="P58" i="9"/>
  <c r="O58" i="9"/>
  <c r="N58" i="9"/>
  <c r="M58" i="9"/>
  <c r="L58" i="9"/>
  <c r="K58" i="9"/>
  <c r="J58" i="9"/>
  <c r="I58" i="9"/>
  <c r="H58" i="9"/>
  <c r="X57" i="9"/>
  <c r="W57" i="9"/>
  <c r="V57" i="9"/>
  <c r="U57" i="9"/>
  <c r="T57" i="9"/>
  <c r="S57" i="9"/>
  <c r="R57" i="9"/>
  <c r="Q57" i="9"/>
  <c r="P57" i="9"/>
  <c r="O57" i="9"/>
  <c r="N57" i="9"/>
  <c r="M57" i="9"/>
  <c r="L57" i="9"/>
  <c r="K57" i="9"/>
  <c r="J57" i="9"/>
  <c r="I57" i="9"/>
  <c r="H57" i="9"/>
  <c r="X56" i="9"/>
  <c r="W56" i="9"/>
  <c r="V56" i="9"/>
  <c r="U56" i="9"/>
  <c r="T56" i="9"/>
  <c r="S56" i="9"/>
  <c r="R56" i="9"/>
  <c r="Q56" i="9"/>
  <c r="P56" i="9"/>
  <c r="O56" i="9"/>
  <c r="N56" i="9"/>
  <c r="M56" i="9"/>
  <c r="L56" i="9"/>
  <c r="K56" i="9"/>
  <c r="J56" i="9"/>
  <c r="I56" i="9"/>
  <c r="H56" i="9"/>
  <c r="X55" i="9"/>
  <c r="W55" i="9"/>
  <c r="V55" i="9"/>
  <c r="U55" i="9"/>
  <c r="T55" i="9"/>
  <c r="S55" i="9"/>
  <c r="R55" i="9"/>
  <c r="Q55" i="9"/>
  <c r="P55" i="9"/>
  <c r="O55" i="9"/>
  <c r="N55" i="9"/>
  <c r="M55" i="9"/>
  <c r="L55" i="9"/>
  <c r="K55" i="9"/>
  <c r="J55" i="9"/>
  <c r="I55" i="9"/>
  <c r="H55" i="9"/>
  <c r="X54" i="9"/>
  <c r="W54" i="9"/>
  <c r="S54" i="9"/>
  <c r="R54" i="9"/>
  <c r="Q54" i="9"/>
  <c r="O54" i="9"/>
  <c r="M54" i="9"/>
  <c r="L54" i="9"/>
  <c r="K54" i="9"/>
  <c r="H29" i="4"/>
  <c r="H54" i="9" s="1"/>
  <c r="X53" i="9"/>
  <c r="W53" i="9"/>
  <c r="V53" i="9"/>
  <c r="U53" i="9"/>
  <c r="T53" i="9"/>
  <c r="S53" i="9"/>
  <c r="R53" i="9"/>
  <c r="Q53" i="9"/>
  <c r="P53" i="9"/>
  <c r="O53" i="9"/>
  <c r="N53" i="9"/>
  <c r="M53" i="9"/>
  <c r="L53" i="9"/>
  <c r="K53" i="9"/>
  <c r="J53" i="9"/>
  <c r="I53" i="9"/>
  <c r="H53" i="9"/>
  <c r="X52" i="9"/>
  <c r="W52" i="9"/>
  <c r="V52" i="9"/>
  <c r="U52" i="9"/>
  <c r="T52" i="9"/>
  <c r="S52" i="9"/>
  <c r="R52" i="9"/>
  <c r="Q52" i="9"/>
  <c r="P52" i="9"/>
  <c r="O52" i="9"/>
  <c r="N52" i="9"/>
  <c r="M52" i="9"/>
  <c r="L52" i="9"/>
  <c r="K52" i="9"/>
  <c r="J52" i="9"/>
  <c r="I52" i="9"/>
  <c r="H52" i="9"/>
  <c r="X51" i="9"/>
  <c r="W51" i="9"/>
  <c r="V51" i="9"/>
  <c r="U51" i="9"/>
  <c r="T51" i="9"/>
  <c r="S51" i="9"/>
  <c r="R51" i="9"/>
  <c r="Q51" i="9"/>
  <c r="P51" i="9"/>
  <c r="O51" i="9"/>
  <c r="N51" i="9"/>
  <c r="M51" i="9"/>
  <c r="L51" i="9"/>
  <c r="K51" i="9"/>
  <c r="J51" i="9"/>
  <c r="I51" i="9"/>
  <c r="H51" i="9"/>
  <c r="X50" i="9"/>
  <c r="W50" i="9"/>
  <c r="V50" i="9"/>
  <c r="U50" i="9"/>
  <c r="T50" i="9"/>
  <c r="S50" i="9"/>
  <c r="R50" i="9"/>
  <c r="Q50" i="9"/>
  <c r="P50" i="9"/>
  <c r="O50" i="9"/>
  <c r="N50" i="9"/>
  <c r="M50" i="9"/>
  <c r="L50" i="9"/>
  <c r="K50" i="9"/>
  <c r="J50" i="9"/>
  <c r="I50" i="9"/>
  <c r="H50" i="9"/>
  <c r="X49" i="9"/>
  <c r="W49" i="9"/>
  <c r="V49" i="9"/>
  <c r="U49" i="9"/>
  <c r="T49" i="9"/>
  <c r="S49" i="9"/>
  <c r="R49" i="9"/>
  <c r="Q49" i="9"/>
  <c r="P49" i="9"/>
  <c r="O49" i="9"/>
  <c r="N49" i="9"/>
  <c r="M49" i="9"/>
  <c r="L49" i="9"/>
  <c r="K49" i="9"/>
  <c r="J49" i="9"/>
  <c r="I49" i="9"/>
  <c r="H49" i="9"/>
  <c r="X48" i="9"/>
  <c r="W48" i="9"/>
  <c r="V48" i="9"/>
  <c r="U48" i="9"/>
  <c r="T48" i="9"/>
  <c r="S48" i="9"/>
  <c r="R48" i="9"/>
  <c r="Q48" i="9"/>
  <c r="P48" i="9"/>
  <c r="O48" i="9"/>
  <c r="N48" i="9"/>
  <c r="M48" i="9"/>
  <c r="L48" i="9"/>
  <c r="K48" i="9"/>
  <c r="J48" i="9"/>
  <c r="I48" i="9"/>
  <c r="H48" i="9"/>
  <c r="X47" i="9"/>
  <c r="W47" i="9"/>
  <c r="V47" i="9"/>
  <c r="U47" i="9"/>
  <c r="T47" i="9"/>
  <c r="S47" i="9"/>
  <c r="R47" i="9"/>
  <c r="Q47" i="9"/>
  <c r="P47" i="9"/>
  <c r="O47" i="9"/>
  <c r="N47" i="9"/>
  <c r="M47" i="9"/>
  <c r="L47" i="9"/>
  <c r="K47" i="9"/>
  <c r="J47" i="9"/>
  <c r="I47" i="9"/>
  <c r="H47" i="9"/>
  <c r="X46" i="9"/>
  <c r="W46" i="9"/>
  <c r="T46" i="9"/>
  <c r="S46" i="9"/>
  <c r="R46" i="9"/>
  <c r="Q46" i="9"/>
  <c r="M46" i="9"/>
  <c r="L46" i="9"/>
  <c r="K46" i="9"/>
  <c r="H21" i="4"/>
  <c r="H46" i="9" s="1"/>
  <c r="X45" i="9"/>
  <c r="W45" i="9"/>
  <c r="V45" i="9"/>
  <c r="U45" i="9"/>
  <c r="T45" i="9"/>
  <c r="S45" i="9"/>
  <c r="R45" i="9"/>
  <c r="Q45" i="9"/>
  <c r="P45" i="9"/>
  <c r="O45" i="9"/>
  <c r="N45" i="9"/>
  <c r="M45" i="9"/>
  <c r="L45" i="9"/>
  <c r="K45" i="9"/>
  <c r="J45" i="9"/>
  <c r="I45" i="9"/>
  <c r="H45" i="9"/>
  <c r="X44" i="9"/>
  <c r="W44" i="9"/>
  <c r="V44" i="9"/>
  <c r="U44" i="9"/>
  <c r="T44" i="9"/>
  <c r="S44" i="9"/>
  <c r="R44" i="9"/>
  <c r="Q44" i="9"/>
  <c r="P44" i="9"/>
  <c r="O44" i="9"/>
  <c r="N44" i="9"/>
  <c r="M44" i="9"/>
  <c r="L44" i="9"/>
  <c r="K44" i="9"/>
  <c r="J44" i="9"/>
  <c r="I44" i="9"/>
  <c r="H44" i="9"/>
  <c r="X43" i="9"/>
  <c r="W43" i="9"/>
  <c r="V43" i="9"/>
  <c r="U43" i="9"/>
  <c r="T43" i="9"/>
  <c r="S43" i="9"/>
  <c r="R43" i="9"/>
  <c r="Q43" i="9"/>
  <c r="P43" i="9"/>
  <c r="O43" i="9"/>
  <c r="N43" i="9"/>
  <c r="M43" i="9"/>
  <c r="L43" i="9"/>
  <c r="K43" i="9"/>
  <c r="J43" i="9"/>
  <c r="I43" i="9"/>
  <c r="H43" i="9"/>
  <c r="X42" i="9"/>
  <c r="W42" i="9"/>
  <c r="V42" i="9"/>
  <c r="U42" i="9"/>
  <c r="T42" i="9"/>
  <c r="S42" i="9"/>
  <c r="R42" i="9"/>
  <c r="Q42" i="9"/>
  <c r="P42" i="9"/>
  <c r="O42" i="9"/>
  <c r="N42" i="9"/>
  <c r="M42" i="9"/>
  <c r="L42" i="9"/>
  <c r="K42" i="9"/>
  <c r="J42" i="9"/>
  <c r="I42" i="9"/>
  <c r="H42" i="9"/>
  <c r="X41" i="9"/>
  <c r="W41" i="9"/>
  <c r="V41" i="9"/>
  <c r="U41" i="9"/>
  <c r="T41" i="9"/>
  <c r="S41" i="9"/>
  <c r="R41" i="9"/>
  <c r="Q41" i="9"/>
  <c r="P41" i="9"/>
  <c r="O41" i="9"/>
  <c r="N41" i="9"/>
  <c r="M41" i="9"/>
  <c r="L41" i="9"/>
  <c r="K41" i="9"/>
  <c r="J41" i="9"/>
  <c r="I41" i="9"/>
  <c r="H41" i="9"/>
  <c r="X40" i="9"/>
  <c r="W40" i="9"/>
  <c r="V40" i="9"/>
  <c r="U40" i="9"/>
  <c r="T40" i="9"/>
  <c r="S40" i="9"/>
  <c r="R40" i="9"/>
  <c r="Q40" i="9"/>
  <c r="P40" i="9"/>
  <c r="O40" i="9"/>
  <c r="N40" i="9"/>
  <c r="M40" i="9"/>
  <c r="L40" i="9"/>
  <c r="K40" i="9"/>
  <c r="J40" i="9"/>
  <c r="I40" i="9"/>
  <c r="H40" i="9"/>
  <c r="X39" i="9"/>
  <c r="W39" i="9"/>
  <c r="V39" i="9"/>
  <c r="U39" i="9"/>
  <c r="T39" i="9"/>
  <c r="S39" i="9"/>
  <c r="R39" i="9"/>
  <c r="Q39" i="9"/>
  <c r="P39" i="9"/>
  <c r="O39" i="9"/>
  <c r="N39" i="9"/>
  <c r="M39" i="9"/>
  <c r="L39" i="9"/>
  <c r="K39" i="9"/>
  <c r="J39" i="9"/>
  <c r="I39" i="9"/>
  <c r="H39" i="9"/>
  <c r="X38" i="9"/>
  <c r="W38" i="9"/>
  <c r="V38" i="9"/>
  <c r="U38" i="9"/>
  <c r="T38" i="9"/>
  <c r="S38" i="9"/>
  <c r="R38" i="9"/>
  <c r="Q38" i="9"/>
  <c r="P38" i="9"/>
  <c r="O38" i="9"/>
  <c r="N38" i="9"/>
  <c r="M38" i="9"/>
  <c r="L38" i="9"/>
  <c r="K38" i="9"/>
  <c r="J38" i="9"/>
  <c r="I38" i="9"/>
  <c r="H38" i="9"/>
  <c r="X33" i="9"/>
  <c r="W33" i="9"/>
  <c r="V33" i="9"/>
  <c r="U33" i="9"/>
  <c r="T33" i="9"/>
  <c r="S33" i="9"/>
  <c r="R33" i="9"/>
  <c r="Q33" i="9"/>
  <c r="P33" i="9"/>
  <c r="O33" i="9"/>
  <c r="N33" i="9"/>
  <c r="M33" i="9"/>
  <c r="L33" i="9"/>
  <c r="K33" i="9"/>
  <c r="J33" i="9"/>
  <c r="I33" i="9"/>
  <c r="H33" i="9"/>
  <c r="X32" i="9"/>
  <c r="W32" i="9"/>
  <c r="V32" i="9"/>
  <c r="U32" i="9"/>
  <c r="T32" i="9"/>
  <c r="S32" i="9"/>
  <c r="R32" i="9"/>
  <c r="Q32" i="9"/>
  <c r="P32" i="9"/>
  <c r="O32" i="9"/>
  <c r="N32" i="9"/>
  <c r="M32" i="9"/>
  <c r="L32" i="9"/>
  <c r="K32" i="9"/>
  <c r="J32" i="9"/>
  <c r="I32" i="9"/>
  <c r="H32" i="9"/>
  <c r="X31" i="9"/>
  <c r="W31" i="9"/>
  <c r="V31" i="9"/>
  <c r="U31" i="9"/>
  <c r="T31" i="9"/>
  <c r="S31" i="9"/>
  <c r="R31" i="9"/>
  <c r="Q31" i="9"/>
  <c r="P31" i="9"/>
  <c r="O31" i="9"/>
  <c r="N31" i="9"/>
  <c r="M31" i="9"/>
  <c r="L31" i="9"/>
  <c r="K31" i="9"/>
  <c r="J31" i="9"/>
  <c r="I31" i="9"/>
  <c r="H31" i="9"/>
  <c r="X30" i="9"/>
  <c r="W30" i="9"/>
  <c r="S30" i="9"/>
  <c r="R30" i="9"/>
  <c r="Q30" i="9"/>
  <c r="M30" i="9"/>
  <c r="L30" i="9"/>
  <c r="K30" i="9"/>
  <c r="H30" i="2"/>
  <c r="H30" i="9" s="1"/>
  <c r="X29" i="9"/>
  <c r="W29" i="9"/>
  <c r="V29" i="9"/>
  <c r="U29" i="9"/>
  <c r="T29" i="9"/>
  <c r="S29" i="9"/>
  <c r="R29" i="9"/>
  <c r="Q29" i="9"/>
  <c r="P29" i="9"/>
  <c r="O29" i="9"/>
  <c r="N29" i="9"/>
  <c r="M29" i="9"/>
  <c r="L29" i="9"/>
  <c r="K29" i="9"/>
  <c r="J29" i="9"/>
  <c r="I29" i="9"/>
  <c r="H29" i="9"/>
  <c r="X28" i="9"/>
  <c r="W28" i="9"/>
  <c r="V28" i="9"/>
  <c r="U28" i="9"/>
  <c r="T28" i="9"/>
  <c r="S28" i="9"/>
  <c r="R28" i="9"/>
  <c r="Q28" i="9"/>
  <c r="P28" i="9"/>
  <c r="O28" i="9"/>
  <c r="N28" i="9"/>
  <c r="M28" i="9"/>
  <c r="L28" i="9"/>
  <c r="K28" i="9"/>
  <c r="J28" i="9"/>
  <c r="I28" i="9"/>
  <c r="H28" i="9"/>
  <c r="X27" i="9"/>
  <c r="W27" i="9"/>
  <c r="V27" i="9"/>
  <c r="U27" i="9"/>
  <c r="T27" i="9"/>
  <c r="S27" i="9"/>
  <c r="R27" i="9"/>
  <c r="Q27" i="9"/>
  <c r="P27" i="9"/>
  <c r="O27" i="9"/>
  <c r="N27" i="9"/>
  <c r="M27" i="9"/>
  <c r="L27" i="9"/>
  <c r="K27" i="9"/>
  <c r="J27" i="9"/>
  <c r="I27" i="9"/>
  <c r="H27" i="9"/>
  <c r="X26" i="9"/>
  <c r="W26" i="9"/>
  <c r="V26" i="9"/>
  <c r="U26" i="9"/>
  <c r="T26" i="9"/>
  <c r="S26" i="9"/>
  <c r="R26" i="9"/>
  <c r="Q26" i="9"/>
  <c r="P26" i="9"/>
  <c r="O26" i="9"/>
  <c r="N26" i="9"/>
  <c r="M26" i="9"/>
  <c r="L26" i="9"/>
  <c r="K26" i="9"/>
  <c r="J26" i="9"/>
  <c r="I26" i="9"/>
  <c r="H26" i="9"/>
  <c r="X25" i="9"/>
  <c r="W25" i="9"/>
  <c r="S25" i="9"/>
  <c r="R25" i="9"/>
  <c r="Q25" i="9"/>
  <c r="M25" i="9"/>
  <c r="L25" i="9"/>
  <c r="K25" i="9"/>
  <c r="H25" i="2"/>
  <c r="H25" i="9" s="1"/>
  <c r="I25" i="2"/>
  <c r="X24" i="9"/>
  <c r="W24" i="9"/>
  <c r="V24" i="9"/>
  <c r="U24" i="9"/>
  <c r="T24" i="9"/>
  <c r="S24" i="9"/>
  <c r="R24" i="9"/>
  <c r="Q24" i="9"/>
  <c r="P24" i="9"/>
  <c r="O24" i="9"/>
  <c r="N24" i="9"/>
  <c r="M24" i="9"/>
  <c r="L24" i="9"/>
  <c r="K24" i="9"/>
  <c r="J24" i="9"/>
  <c r="I24" i="9"/>
  <c r="H24" i="9"/>
  <c r="X23" i="9"/>
  <c r="W23" i="9"/>
  <c r="V23" i="9"/>
  <c r="U23" i="9"/>
  <c r="T23" i="9"/>
  <c r="S23" i="9"/>
  <c r="R23" i="9"/>
  <c r="Q23" i="9"/>
  <c r="P23" i="9"/>
  <c r="O23" i="9"/>
  <c r="N23" i="9"/>
  <c r="M23" i="9"/>
  <c r="L23" i="9"/>
  <c r="K23" i="9"/>
  <c r="J23" i="9"/>
  <c r="I23" i="9"/>
  <c r="H23" i="9"/>
  <c r="X22" i="9"/>
  <c r="W22" i="9"/>
  <c r="V22" i="9"/>
  <c r="U22" i="9"/>
  <c r="T22" i="9"/>
  <c r="S22" i="9"/>
  <c r="R22" i="9"/>
  <c r="Q22" i="9"/>
  <c r="P22" i="9"/>
  <c r="O22" i="9"/>
  <c r="N22" i="9"/>
  <c r="M22" i="9"/>
  <c r="L22" i="9"/>
  <c r="K22" i="9"/>
  <c r="J22" i="9"/>
  <c r="I22" i="9"/>
  <c r="H22" i="9"/>
  <c r="X21" i="9"/>
  <c r="W21" i="9"/>
  <c r="V21" i="9"/>
  <c r="U21" i="9"/>
  <c r="T21" i="9"/>
  <c r="S21" i="9"/>
  <c r="R21" i="9"/>
  <c r="Q21" i="9"/>
  <c r="P21" i="9"/>
  <c r="O21" i="9"/>
  <c r="N21" i="9"/>
  <c r="M21" i="9"/>
  <c r="L21" i="9"/>
  <c r="K21" i="9"/>
  <c r="J21" i="9"/>
  <c r="I21" i="9"/>
  <c r="H21" i="9"/>
  <c r="X20" i="9"/>
  <c r="W20" i="9"/>
  <c r="T20" i="9"/>
  <c r="S20" i="9"/>
  <c r="R20" i="9"/>
  <c r="Q20" i="9"/>
  <c r="M20" i="9"/>
  <c r="L20" i="9"/>
  <c r="K20" i="9"/>
  <c r="H20" i="2"/>
  <c r="H20" i="9" s="1"/>
  <c r="I20" i="2"/>
  <c r="I20" i="9" s="1"/>
  <c r="X19" i="9"/>
  <c r="W19" i="9"/>
  <c r="V19" i="9"/>
  <c r="U19" i="9"/>
  <c r="T19" i="9"/>
  <c r="S19" i="9"/>
  <c r="R19" i="9"/>
  <c r="Q19" i="9"/>
  <c r="P19" i="9"/>
  <c r="O19" i="9"/>
  <c r="N19" i="9"/>
  <c r="M19" i="9"/>
  <c r="L19" i="9"/>
  <c r="K19" i="9"/>
  <c r="J19" i="9"/>
  <c r="I19" i="9"/>
  <c r="H19" i="9"/>
  <c r="X18" i="9"/>
  <c r="W18" i="9"/>
  <c r="V18" i="9"/>
  <c r="U18" i="9"/>
  <c r="T18" i="9"/>
  <c r="S18" i="9"/>
  <c r="R18" i="9"/>
  <c r="Q18" i="9"/>
  <c r="P18" i="9"/>
  <c r="O18" i="9"/>
  <c r="N18" i="9"/>
  <c r="M18" i="9"/>
  <c r="L18" i="9"/>
  <c r="K18" i="9"/>
  <c r="J18" i="9"/>
  <c r="I18" i="9"/>
  <c r="H18" i="9"/>
  <c r="X17" i="9"/>
  <c r="W17" i="9"/>
  <c r="V17" i="9"/>
  <c r="U17" i="9"/>
  <c r="T17" i="9"/>
  <c r="S17" i="9"/>
  <c r="R17" i="9"/>
  <c r="Q17" i="9"/>
  <c r="P17" i="9"/>
  <c r="O17" i="9"/>
  <c r="N17" i="9"/>
  <c r="M17" i="9"/>
  <c r="L17" i="9"/>
  <c r="K17" i="9"/>
  <c r="J17" i="9"/>
  <c r="I17" i="9"/>
  <c r="H17" i="9"/>
  <c r="X16" i="9"/>
  <c r="W16" i="9"/>
  <c r="V16" i="9"/>
  <c r="U16" i="9"/>
  <c r="T16" i="9"/>
  <c r="S16" i="9"/>
  <c r="R16" i="9"/>
  <c r="Q16" i="9"/>
  <c r="P16" i="9"/>
  <c r="O16" i="9"/>
  <c r="N16" i="9"/>
  <c r="M16" i="9"/>
  <c r="L16" i="9"/>
  <c r="K16" i="9"/>
  <c r="J16" i="9"/>
  <c r="I16" i="9"/>
  <c r="H16" i="9"/>
  <c r="X15" i="9"/>
  <c r="W15" i="9"/>
  <c r="V15" i="9"/>
  <c r="U15" i="9"/>
  <c r="T15" i="9"/>
  <c r="S15" i="9"/>
  <c r="R15" i="9"/>
  <c r="Q15" i="9"/>
  <c r="P15" i="9"/>
  <c r="O15" i="9"/>
  <c r="N15" i="9"/>
  <c r="M15" i="9"/>
  <c r="L15" i="9"/>
  <c r="K15" i="9"/>
  <c r="J15" i="9"/>
  <c r="I15" i="9"/>
  <c r="H15" i="9"/>
  <c r="X14" i="9"/>
  <c r="W14" i="9"/>
  <c r="S14" i="9"/>
  <c r="R14" i="9"/>
  <c r="Q14" i="9"/>
  <c r="O14" i="9"/>
  <c r="M14" i="9"/>
  <c r="L14" i="9"/>
  <c r="K14" i="9"/>
  <c r="X13" i="9"/>
  <c r="W13" i="9"/>
  <c r="V13" i="9"/>
  <c r="U13" i="9"/>
  <c r="T13" i="9"/>
  <c r="S13" i="9"/>
  <c r="R13" i="9"/>
  <c r="Q13" i="9"/>
  <c r="P13" i="9"/>
  <c r="O13" i="9"/>
  <c r="N13" i="9"/>
  <c r="M13" i="9"/>
  <c r="L13" i="9"/>
  <c r="K13" i="9"/>
  <c r="J13" i="9"/>
  <c r="I13" i="9"/>
  <c r="X12" i="9"/>
  <c r="W12" i="9"/>
  <c r="U12" i="9"/>
  <c r="S12" i="9"/>
  <c r="R12" i="9"/>
  <c r="Q12" i="9"/>
  <c r="N12" i="9"/>
  <c r="M12" i="9"/>
  <c r="L12" i="9"/>
  <c r="K12" i="9"/>
  <c r="I12" i="2"/>
  <c r="I12" i="9" s="1"/>
  <c r="H13" i="9"/>
  <c r="U41" i="6"/>
  <c r="U130" i="9" s="1"/>
  <c r="T41" i="6"/>
  <c r="T130" i="9" s="1"/>
  <c r="O41" i="6"/>
  <c r="O130" i="9" s="1"/>
  <c r="N41" i="6"/>
  <c r="N130" i="9" s="1"/>
  <c r="I41" i="6"/>
  <c r="I130" i="9" s="1"/>
  <c r="H41" i="6"/>
  <c r="H130" i="9" s="1"/>
  <c r="U38" i="6"/>
  <c r="U127" i="9" s="1"/>
  <c r="T38" i="6"/>
  <c r="T127" i="9" s="1"/>
  <c r="O38" i="6"/>
  <c r="O127" i="9" s="1"/>
  <c r="N38" i="6"/>
  <c r="N127" i="9" s="1"/>
  <c r="I38" i="6"/>
  <c r="I127" i="9" s="1"/>
  <c r="H38" i="6"/>
  <c r="H127" i="9" s="1"/>
  <c r="U34" i="6"/>
  <c r="V34" i="6" s="1"/>
  <c r="V123" i="9" s="1"/>
  <c r="T34" i="6"/>
  <c r="T123" i="9" s="1"/>
  <c r="O34" i="6"/>
  <c r="O123" i="9" s="1"/>
  <c r="N34" i="6"/>
  <c r="N123" i="9" s="1"/>
  <c r="I34" i="6"/>
  <c r="H34" i="6"/>
  <c r="H123" i="9" s="1"/>
  <c r="U27" i="6"/>
  <c r="U116" i="9" s="1"/>
  <c r="T27" i="6"/>
  <c r="T116" i="9" s="1"/>
  <c r="O27" i="6"/>
  <c r="O116" i="9" s="1"/>
  <c r="N27" i="6"/>
  <c r="N116" i="9" s="1"/>
  <c r="I27" i="6"/>
  <c r="I116" i="9" s="1"/>
  <c r="H27" i="6"/>
  <c r="H116" i="9" s="1"/>
  <c r="U24" i="6"/>
  <c r="V24" i="6" s="1"/>
  <c r="V113" i="9" s="1"/>
  <c r="T24" i="6"/>
  <c r="T113" i="9" s="1"/>
  <c r="O24" i="6"/>
  <c r="O113" i="9" s="1"/>
  <c r="N24" i="6"/>
  <c r="N113" i="9" s="1"/>
  <c r="I24" i="6"/>
  <c r="I113" i="9" s="1"/>
  <c r="H24" i="6"/>
  <c r="H113" i="9" s="1"/>
  <c r="U12" i="6"/>
  <c r="U101" i="9" s="1"/>
  <c r="T12" i="6"/>
  <c r="T101" i="9" s="1"/>
  <c r="O12" i="6"/>
  <c r="O101" i="9" s="1"/>
  <c r="N12" i="6"/>
  <c r="N101" i="9" s="1"/>
  <c r="I12" i="6"/>
  <c r="I101" i="9" s="1"/>
  <c r="H12" i="6"/>
  <c r="H101" i="9" s="1"/>
  <c r="U31" i="5"/>
  <c r="U93" i="9" s="1"/>
  <c r="T31" i="5"/>
  <c r="T93" i="9" s="1"/>
  <c r="O31" i="5"/>
  <c r="O93" i="9" s="1"/>
  <c r="N31" i="5"/>
  <c r="N93" i="9" s="1"/>
  <c r="I31" i="5"/>
  <c r="I93" i="9" s="1"/>
  <c r="H31" i="5"/>
  <c r="H93" i="9" s="1"/>
  <c r="U26" i="5"/>
  <c r="U88" i="9" s="1"/>
  <c r="T26" i="5"/>
  <c r="T88" i="9" s="1"/>
  <c r="O26" i="5"/>
  <c r="O88" i="9" s="1"/>
  <c r="N26" i="5"/>
  <c r="N88" i="9" s="1"/>
  <c r="I26" i="5"/>
  <c r="I88" i="9" s="1"/>
  <c r="H26" i="5"/>
  <c r="H88" i="9" s="1"/>
  <c r="U24" i="5"/>
  <c r="U86" i="9" s="1"/>
  <c r="T24" i="5"/>
  <c r="T86" i="9" s="1"/>
  <c r="O24" i="5"/>
  <c r="O86" i="9" s="1"/>
  <c r="N24" i="5"/>
  <c r="N86" i="9" s="1"/>
  <c r="I24" i="5"/>
  <c r="I86" i="9" s="1"/>
  <c r="H24" i="5"/>
  <c r="H86" i="9" s="1"/>
  <c r="U15" i="5"/>
  <c r="U77" i="9" s="1"/>
  <c r="T15" i="5"/>
  <c r="T77" i="9" s="1"/>
  <c r="O15" i="5"/>
  <c r="O77" i="9" s="1"/>
  <c r="N15" i="5"/>
  <c r="N77" i="9" s="1"/>
  <c r="I15" i="5"/>
  <c r="I77" i="9" s="1"/>
  <c r="H15" i="5"/>
  <c r="H77" i="9" s="1"/>
  <c r="U12" i="5"/>
  <c r="U74" i="9" s="1"/>
  <c r="T12" i="5"/>
  <c r="T74" i="9" s="1"/>
  <c r="O12" i="5"/>
  <c r="O74" i="9" s="1"/>
  <c r="N12" i="5"/>
  <c r="N74" i="9" s="1"/>
  <c r="I12" i="5"/>
  <c r="I74" i="9" s="1"/>
  <c r="H12" i="5"/>
  <c r="H74" i="9" s="1"/>
  <c r="V38" i="6"/>
  <c r="V127" i="9" s="1"/>
  <c r="U41" i="4"/>
  <c r="U66" i="9" s="1"/>
  <c r="T41" i="4"/>
  <c r="T66" i="9" s="1"/>
  <c r="O41" i="4"/>
  <c r="O66" i="9" s="1"/>
  <c r="N41" i="4"/>
  <c r="N66" i="9" s="1"/>
  <c r="I41" i="4"/>
  <c r="I66" i="9" s="1"/>
  <c r="U34" i="4"/>
  <c r="U59" i="9" s="1"/>
  <c r="T34" i="4"/>
  <c r="T59" i="9" s="1"/>
  <c r="O34" i="4"/>
  <c r="O59" i="9" s="1"/>
  <c r="N34" i="4"/>
  <c r="N59" i="9" s="1"/>
  <c r="I34" i="4"/>
  <c r="I59" i="9" s="1"/>
  <c r="H34" i="4"/>
  <c r="H59" i="9" s="1"/>
  <c r="U29" i="4"/>
  <c r="U54" i="9" s="1"/>
  <c r="T29" i="4"/>
  <c r="T54" i="9" s="1"/>
  <c r="O29" i="4"/>
  <c r="N29" i="4"/>
  <c r="P29" i="4" s="1"/>
  <c r="P54" i="9" s="1"/>
  <c r="I29" i="4"/>
  <c r="J29" i="4" s="1"/>
  <c r="J54" i="9" s="1"/>
  <c r="U21" i="4"/>
  <c r="U46" i="9" s="1"/>
  <c r="T21" i="4"/>
  <c r="O21" i="4"/>
  <c r="O46" i="9" s="1"/>
  <c r="N21" i="4"/>
  <c r="N46" i="9" s="1"/>
  <c r="I21" i="4"/>
  <c r="I46" i="9" s="1"/>
  <c r="U30" i="2"/>
  <c r="U30" i="9" s="1"/>
  <c r="U25" i="2"/>
  <c r="U25" i="9" s="1"/>
  <c r="U20" i="2"/>
  <c r="U20" i="9" s="1"/>
  <c r="U14" i="2"/>
  <c r="V14" i="2" s="1"/>
  <c r="V14" i="9" s="1"/>
  <c r="U12" i="2"/>
  <c r="T30" i="2"/>
  <c r="T30" i="9" s="1"/>
  <c r="O30" i="2"/>
  <c r="O30" i="9" s="1"/>
  <c r="N30" i="2"/>
  <c r="N30" i="9" s="1"/>
  <c r="I30" i="2"/>
  <c r="I30" i="9" s="1"/>
  <c r="T25" i="2"/>
  <c r="T25" i="9" s="1"/>
  <c r="O25" i="2"/>
  <c r="P25" i="2" s="1"/>
  <c r="P25" i="9" s="1"/>
  <c r="N25" i="2"/>
  <c r="N25" i="9" s="1"/>
  <c r="T20" i="2"/>
  <c r="O20" i="2"/>
  <c r="O20" i="9" s="1"/>
  <c r="N20" i="2"/>
  <c r="N20" i="9" s="1"/>
  <c r="T14" i="2"/>
  <c r="T14" i="9" s="1"/>
  <c r="O14" i="2"/>
  <c r="N14" i="2"/>
  <c r="N14" i="9" s="1"/>
  <c r="I14" i="2"/>
  <c r="J14" i="2" s="1"/>
  <c r="J14" i="9" s="1"/>
  <c r="H14" i="2"/>
  <c r="H14" i="9" s="1"/>
  <c r="T12" i="2"/>
  <c r="T12" i="9" s="1"/>
  <c r="O12" i="2"/>
  <c r="O12" i="9" s="1"/>
  <c r="N12" i="2"/>
  <c r="H12" i="2"/>
  <c r="H12" i="9" s="1"/>
  <c r="V41" i="4"/>
  <c r="V66" i="9" s="1"/>
  <c r="P21" i="4"/>
  <c r="P46" i="9" s="1"/>
  <c r="P34" i="4"/>
  <c r="P59" i="9" s="1"/>
  <c r="V21" i="4"/>
  <c r="V46" i="9" s="1"/>
  <c r="P12" i="2"/>
  <c r="P12" i="9" s="1"/>
  <c r="V12" i="2"/>
  <c r="V12" i="9" s="1"/>
  <c r="V25" i="2"/>
  <c r="V25" i="9" s="1"/>
  <c r="P30" i="2"/>
  <c r="P30" i="9" s="1"/>
  <c r="V30" i="2"/>
  <c r="V30" i="9" s="1"/>
  <c r="J25" i="2" l="1"/>
  <c r="J25" i="9" s="1"/>
  <c r="J20" i="2"/>
  <c r="J20" i="9" s="1"/>
  <c r="I14" i="9"/>
  <c r="J34" i="6"/>
  <c r="J123" i="9" s="1"/>
  <c r="J38" i="6"/>
  <c r="J127" i="9" s="1"/>
  <c r="P24" i="6"/>
  <c r="P113" i="9" s="1"/>
  <c r="P34" i="6"/>
  <c r="P123" i="9" s="1"/>
  <c r="I25" i="9"/>
  <c r="J12" i="4"/>
  <c r="J37" i="9" s="1"/>
  <c r="J12" i="2"/>
  <c r="J12" i="9" s="1"/>
  <c r="J34" i="4"/>
  <c r="J59" i="9" s="1"/>
  <c r="V27" i="6"/>
  <c r="V116" i="9" s="1"/>
  <c r="N54" i="9"/>
  <c r="I123" i="9"/>
  <c r="U123" i="9"/>
  <c r="V12" i="4"/>
  <c r="V37" i="9" s="1"/>
  <c r="J27" i="6"/>
  <c r="J116" i="9" s="1"/>
  <c r="P14" i="2"/>
  <c r="P14" i="9" s="1"/>
  <c r="P20" i="2"/>
  <c r="P20" i="9" s="1"/>
  <c r="P41" i="4"/>
  <c r="P66" i="9" s="1"/>
  <c r="J24" i="6"/>
  <c r="J113" i="9" s="1"/>
  <c r="P27" i="6"/>
  <c r="P116" i="9" s="1"/>
  <c r="P38" i="6"/>
  <c r="P127" i="9" s="1"/>
  <c r="O25" i="9"/>
  <c r="J21" i="4"/>
  <c r="J46" i="9" s="1"/>
  <c r="I54" i="9"/>
  <c r="J41" i="4"/>
  <c r="J66" i="9" s="1"/>
  <c r="U14" i="9"/>
  <c r="U113" i="9"/>
  <c r="V20" i="2"/>
  <c r="V20" i="9" s="1"/>
  <c r="V29" i="4"/>
  <c r="V54" i="9" s="1"/>
  <c r="V34" i="4"/>
  <c r="V59" i="9" s="1"/>
  <c r="J30" i="2"/>
  <c r="J30" i="9" s="1"/>
</calcChain>
</file>

<file path=xl/comments1.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J11" authorId="0" shapeId="0">
      <text>
        <r>
          <rPr>
            <b/>
            <sz val="9"/>
            <color indexed="81"/>
            <rFont val="Tahoma"/>
            <family val="2"/>
          </rPr>
          <t>Corresponde al porcentaje establecido de la actividades cumplidas sobre el las actividades
programadas.</t>
        </r>
      </text>
    </comment>
    <comment ref="P11" authorId="0" shapeId="0">
      <text>
        <r>
          <rPr>
            <b/>
            <sz val="9"/>
            <color indexed="81"/>
            <rFont val="Tahoma"/>
            <family val="2"/>
          </rPr>
          <t>Corresponde al porcentaje establecido de la actividades cumplidas sobre el las actividades
programadas.</t>
        </r>
      </text>
    </comment>
    <comment ref="V11" authorId="0" shapeId="0">
      <text>
        <r>
          <rPr>
            <b/>
            <sz val="9"/>
            <color indexed="81"/>
            <rFont val="Tahoma"/>
            <family val="2"/>
          </rPr>
          <t>Corresponde al porcentaje establecido de la actividades cumplidas sobre el las actividades
programadas.</t>
        </r>
      </text>
    </comment>
    <comment ref="I12" authorId="0" shapeId="0">
      <text>
        <r>
          <rPr>
            <b/>
            <sz val="9"/>
            <color indexed="81"/>
            <rFont val="Tahoma"/>
            <family val="2"/>
          </rPr>
          <t>Corresponde a todo lo cumplido Fuera de los Terminos establecidos</t>
        </r>
      </text>
    </comment>
    <comment ref="O12" authorId="0" shapeId="0">
      <text>
        <r>
          <rPr>
            <b/>
            <sz val="9"/>
            <color indexed="81"/>
            <rFont val="Tahoma"/>
            <family val="2"/>
          </rPr>
          <t>Corresponde a todo lo cumplido Fuera de los Terminos establecidos</t>
        </r>
      </text>
    </comment>
    <comment ref="U12" authorId="0" shapeId="0">
      <text>
        <r>
          <rPr>
            <b/>
            <sz val="9"/>
            <color indexed="81"/>
            <rFont val="Tahoma"/>
            <family val="2"/>
          </rPr>
          <t>Corresponde a todo lo cumplido Fuera de los Terminos establecidos</t>
        </r>
      </text>
    </comment>
    <comment ref="I13" authorId="0" shapeId="0">
      <text>
        <r>
          <rPr>
            <sz val="9"/>
            <color indexed="81"/>
            <rFont val="Tahoma"/>
            <family val="2"/>
          </rPr>
          <t>Actividad no realizada y dentro de los términos.</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b/>
            <sz val="9"/>
            <color indexed="81"/>
            <rFont val="Tahoma"/>
            <family val="2"/>
          </rPr>
          <t>Actividad no realizada y dentro de los términos.</t>
        </r>
      </text>
    </comment>
    <comment ref="O14" authorId="0" shapeId="0">
      <text>
        <r>
          <rPr>
            <b/>
            <sz val="9"/>
            <color indexed="81"/>
            <rFont val="Tahoma"/>
            <family val="2"/>
          </rPr>
          <t>Seleccionar una calificación</t>
        </r>
      </text>
    </comment>
    <comment ref="U14" authorId="0" shapeId="0">
      <text>
        <r>
          <rPr>
            <b/>
            <sz val="9"/>
            <color indexed="81"/>
            <rFont val="Tahoma"/>
            <family val="2"/>
          </rPr>
          <t>Seleccionar una calificación</t>
        </r>
      </text>
    </comment>
    <comment ref="I15" authorId="0" shapeId="0">
      <text>
        <r>
          <rPr>
            <sz val="9"/>
            <color indexed="81"/>
            <rFont val="Tahoma"/>
            <family val="2"/>
          </rPr>
          <t>Actividad realizada totalmente y en el plazo indicado.</t>
        </r>
      </text>
    </comment>
    <comment ref="O15" authorId="0" shapeId="0">
      <text>
        <r>
          <rPr>
            <sz val="9"/>
            <color indexed="81"/>
            <rFont val="Tahoma"/>
            <family val="2"/>
          </rPr>
          <t>Seleccionar una calificación</t>
        </r>
      </text>
    </comment>
    <comment ref="U15" authorId="0" shapeId="0">
      <text>
        <r>
          <rPr>
            <sz val="9"/>
            <color indexed="81"/>
            <rFont val="Tahoma"/>
            <family val="2"/>
          </rPr>
          <t>Seleccionar una calificación</t>
        </r>
      </text>
    </comment>
    <comment ref="I16" authorId="0" shapeId="0">
      <text>
        <r>
          <rPr>
            <sz val="9"/>
            <color indexed="81"/>
            <rFont val="Tahoma"/>
            <family val="2"/>
          </rPr>
          <t>Actividad realizada totalmente y en el plazo indicado.</t>
        </r>
      </text>
    </comment>
    <comment ref="O16" authorId="0" shapeId="0">
      <text>
        <r>
          <rPr>
            <sz val="9"/>
            <color indexed="81"/>
            <rFont val="Tahoma"/>
            <family val="2"/>
          </rPr>
          <t>Seleccionar una calificación</t>
        </r>
      </text>
    </comment>
    <comment ref="U16" authorId="0" shapeId="0">
      <text>
        <r>
          <rPr>
            <sz val="9"/>
            <color indexed="81"/>
            <rFont val="Tahoma"/>
            <family val="2"/>
          </rPr>
          <t>Seleccionar una calificación</t>
        </r>
      </text>
    </comment>
    <comment ref="I17" authorId="0" shapeId="0">
      <text>
        <r>
          <rPr>
            <sz val="9"/>
            <color indexed="81"/>
            <rFont val="Tahoma"/>
            <family val="2"/>
          </rPr>
          <t>Actividad realizada totalmente y en el plazo indicado.</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 ref="I18" authorId="0" shapeId="0">
      <text>
        <r>
          <rPr>
            <sz val="9"/>
            <color indexed="81"/>
            <rFont val="Tahoma"/>
            <family val="2"/>
          </rPr>
          <t>Actividad no realizada y dentro de los términos.</t>
        </r>
      </text>
    </comment>
    <comment ref="O18" authorId="0" shapeId="0">
      <text>
        <r>
          <rPr>
            <sz val="9"/>
            <color indexed="81"/>
            <rFont val="Tahoma"/>
            <family val="2"/>
          </rPr>
          <t>Seleccionar una calificación</t>
        </r>
      </text>
    </comment>
    <comment ref="U18" authorId="0" shapeId="0">
      <text>
        <r>
          <rPr>
            <sz val="9"/>
            <color indexed="81"/>
            <rFont val="Tahoma"/>
            <family val="2"/>
          </rPr>
          <t>Seleccionar una calificación</t>
        </r>
      </text>
    </comment>
    <comment ref="I19" authorId="0" shapeId="0">
      <text>
        <r>
          <rPr>
            <sz val="9"/>
            <color indexed="81"/>
            <rFont val="Tahoma"/>
            <family val="2"/>
          </rPr>
          <t>Actividad no realizada y dentro de los términos.</t>
        </r>
      </text>
    </comment>
    <comment ref="O19" authorId="0" shapeId="0">
      <text>
        <r>
          <rPr>
            <sz val="9"/>
            <color indexed="81"/>
            <rFont val="Tahoma"/>
            <family val="2"/>
          </rPr>
          <t>Seleccionar una calificación</t>
        </r>
      </text>
    </comment>
    <comment ref="U19" authorId="0" shapeId="0">
      <text>
        <r>
          <rPr>
            <sz val="9"/>
            <color indexed="81"/>
            <rFont val="Tahoma"/>
            <family val="2"/>
          </rPr>
          <t>Seleccionar una calificación</t>
        </r>
      </text>
    </comment>
    <comment ref="I20" authorId="0" shapeId="0">
      <text>
        <r>
          <rPr>
            <b/>
            <sz val="9"/>
            <color indexed="81"/>
            <rFont val="Tahoma"/>
            <family val="2"/>
          </rPr>
          <t>Actividad no realizada y dentro de los términos.</t>
        </r>
      </text>
    </comment>
    <comment ref="O20" authorId="0" shapeId="0">
      <text>
        <r>
          <rPr>
            <b/>
            <sz val="9"/>
            <color indexed="81"/>
            <rFont val="Tahoma"/>
            <family val="2"/>
          </rPr>
          <t>Seleccionar una calificación</t>
        </r>
      </text>
    </comment>
    <comment ref="U20" authorId="0" shapeId="0">
      <text>
        <r>
          <rPr>
            <b/>
            <sz val="9"/>
            <color indexed="81"/>
            <rFont val="Tahoma"/>
            <family val="2"/>
          </rPr>
          <t>Seleccionar una calificación</t>
        </r>
      </text>
    </comment>
    <comment ref="I21" authorId="0" shapeId="0">
      <text>
        <r>
          <rPr>
            <sz val="9"/>
            <color indexed="81"/>
            <rFont val="Tahoma"/>
            <family val="2"/>
          </rPr>
          <t>Actividad realizada totalmente y en el plazo indicado.</t>
        </r>
      </text>
    </comment>
    <comment ref="O21" authorId="0" shapeId="0">
      <text>
        <r>
          <rPr>
            <sz val="9"/>
            <color indexed="81"/>
            <rFont val="Tahoma"/>
            <family val="2"/>
          </rPr>
          <t>Seleccionar una calificación</t>
        </r>
      </text>
    </comment>
    <comment ref="U21" authorId="0" shapeId="0">
      <text>
        <r>
          <rPr>
            <sz val="9"/>
            <color indexed="81"/>
            <rFont val="Tahoma"/>
            <family val="2"/>
          </rPr>
          <t>Seleccionar una calificación</t>
        </r>
      </text>
    </comment>
    <comment ref="I22" authorId="0" shapeId="0">
      <text>
        <r>
          <rPr>
            <sz val="9"/>
            <color indexed="81"/>
            <rFont val="Tahoma"/>
            <family val="2"/>
          </rPr>
          <t>Actividad realizada totalmente y en el plazo indicado.</t>
        </r>
      </text>
    </comment>
    <comment ref="O22" authorId="0" shapeId="0">
      <text>
        <r>
          <rPr>
            <sz val="9"/>
            <color indexed="81"/>
            <rFont val="Tahoma"/>
            <family val="2"/>
          </rPr>
          <t>Seleccionar una calificación</t>
        </r>
      </text>
    </comment>
    <comment ref="U22" authorId="0" shapeId="0">
      <text>
        <r>
          <rPr>
            <sz val="9"/>
            <color indexed="81"/>
            <rFont val="Tahoma"/>
            <family val="2"/>
          </rPr>
          <t>Seleccionar una calificación</t>
        </r>
      </text>
    </comment>
    <comment ref="I23" authorId="0" shapeId="0">
      <text>
        <r>
          <rPr>
            <sz val="9"/>
            <color indexed="81"/>
            <rFont val="Tahoma"/>
            <family val="2"/>
          </rPr>
          <t>Actividad no realizada y dentro de los términos.</t>
        </r>
      </text>
    </comment>
    <comment ref="O23" authorId="0" shapeId="0">
      <text>
        <r>
          <rPr>
            <sz val="9"/>
            <color indexed="81"/>
            <rFont val="Tahoma"/>
            <family val="2"/>
          </rPr>
          <t>Seleccionar una calificación</t>
        </r>
      </text>
    </comment>
    <comment ref="U23" authorId="0" shapeId="0">
      <text>
        <r>
          <rPr>
            <sz val="9"/>
            <color indexed="81"/>
            <rFont val="Tahoma"/>
            <family val="2"/>
          </rPr>
          <t>Seleccionar una calificación</t>
        </r>
      </text>
    </comment>
    <comment ref="I24" authorId="0" shapeId="0">
      <text>
        <r>
          <rPr>
            <sz val="9"/>
            <color indexed="81"/>
            <rFont val="Tahoma"/>
            <family val="2"/>
          </rPr>
          <t>Actividad no realizada y dentro de los términos.</t>
        </r>
      </text>
    </comment>
    <comment ref="O24" authorId="0" shapeId="0">
      <text>
        <r>
          <rPr>
            <sz val="9"/>
            <color indexed="81"/>
            <rFont val="Tahoma"/>
            <family val="2"/>
          </rPr>
          <t>Seleccionar una calificación</t>
        </r>
      </text>
    </comment>
    <comment ref="U24" authorId="0" shapeId="0">
      <text>
        <r>
          <rPr>
            <sz val="9"/>
            <color indexed="81"/>
            <rFont val="Tahoma"/>
            <family val="2"/>
          </rPr>
          <t>Seleccionar una calificación</t>
        </r>
      </text>
    </comment>
    <comment ref="I25" authorId="0" shapeId="0">
      <text>
        <r>
          <rPr>
            <b/>
            <sz val="9"/>
            <color indexed="81"/>
            <rFont val="Tahoma"/>
            <family val="2"/>
          </rPr>
          <t>Actividad no realizada y dentro de los términos.</t>
        </r>
      </text>
    </comment>
    <comment ref="O25" authorId="0" shapeId="0">
      <text>
        <r>
          <rPr>
            <b/>
            <sz val="9"/>
            <color indexed="81"/>
            <rFont val="Tahoma"/>
            <family val="2"/>
          </rPr>
          <t>Seleccionar una calificación</t>
        </r>
      </text>
    </comment>
    <comment ref="U25" authorId="0" shapeId="0">
      <text>
        <r>
          <rPr>
            <b/>
            <sz val="9"/>
            <color indexed="81"/>
            <rFont val="Tahoma"/>
            <family val="2"/>
          </rPr>
          <t>Seleccionar una calificación</t>
        </r>
      </text>
    </comment>
    <comment ref="I26" authorId="0" shapeId="0">
      <text>
        <r>
          <rPr>
            <sz val="9"/>
            <color indexed="81"/>
            <rFont val="Tahoma"/>
            <family val="2"/>
          </rPr>
          <t>Actividad iniciada y dentro de los términos.</t>
        </r>
      </text>
    </comment>
    <comment ref="O26" authorId="0" shapeId="0">
      <text>
        <r>
          <rPr>
            <sz val="9"/>
            <color indexed="81"/>
            <rFont val="Tahoma"/>
            <family val="2"/>
          </rPr>
          <t>Seleccionar una calificación</t>
        </r>
      </text>
    </comment>
    <comment ref="U26" authorId="0" shapeId="0">
      <text>
        <r>
          <rPr>
            <sz val="9"/>
            <color indexed="81"/>
            <rFont val="Tahoma"/>
            <family val="2"/>
          </rPr>
          <t>Seleccionar una calificación</t>
        </r>
      </text>
    </comment>
    <comment ref="I27" authorId="0" shapeId="0">
      <text>
        <r>
          <rPr>
            <sz val="9"/>
            <color indexed="81"/>
            <rFont val="Tahoma"/>
            <family val="2"/>
          </rPr>
          <t>Actividad no realizada ni parcial, ni totalmente en el plazo indicado.</t>
        </r>
      </text>
    </comment>
    <comment ref="O27" authorId="0" shapeId="0">
      <text>
        <r>
          <rPr>
            <sz val="9"/>
            <color indexed="81"/>
            <rFont val="Tahoma"/>
            <family val="2"/>
          </rPr>
          <t>Seleccionar una calificación</t>
        </r>
      </text>
    </comment>
    <comment ref="U27" authorId="0" shapeId="0">
      <text>
        <r>
          <rPr>
            <sz val="9"/>
            <color indexed="81"/>
            <rFont val="Tahoma"/>
            <family val="2"/>
          </rPr>
          <t>Seleccionar una calificación</t>
        </r>
      </text>
    </comment>
    <comment ref="I28" authorId="0" shapeId="0">
      <text>
        <r>
          <rPr>
            <sz val="9"/>
            <color indexed="81"/>
            <rFont val="Tahoma"/>
            <family val="2"/>
          </rPr>
          <t>Actividad no realizada y dentro de los términos.</t>
        </r>
      </text>
    </comment>
    <comment ref="O28" authorId="0" shapeId="0">
      <text>
        <r>
          <rPr>
            <sz val="9"/>
            <color indexed="81"/>
            <rFont val="Tahoma"/>
            <family val="2"/>
          </rPr>
          <t>Seleccionar una calificación</t>
        </r>
      </text>
    </comment>
    <comment ref="U28" authorId="0" shapeId="0">
      <text>
        <r>
          <rPr>
            <sz val="9"/>
            <color indexed="81"/>
            <rFont val="Tahoma"/>
            <family val="2"/>
          </rPr>
          <t>Seleccionar una calificación</t>
        </r>
      </text>
    </comment>
    <comment ref="I29" authorId="0" shapeId="0">
      <text>
        <r>
          <rPr>
            <sz val="9"/>
            <color indexed="81"/>
            <rFont val="Tahoma"/>
            <family val="2"/>
          </rPr>
          <t>Actividad no realizada y dentro de los términos.</t>
        </r>
      </text>
    </comment>
    <comment ref="O29" authorId="0" shapeId="0">
      <text>
        <r>
          <rPr>
            <sz val="9"/>
            <color indexed="81"/>
            <rFont val="Tahoma"/>
            <family val="2"/>
          </rPr>
          <t>Seleccionar una calificación</t>
        </r>
      </text>
    </comment>
    <comment ref="U29" authorId="0" shapeId="0">
      <text>
        <r>
          <rPr>
            <sz val="9"/>
            <color indexed="81"/>
            <rFont val="Tahoma"/>
            <family val="2"/>
          </rPr>
          <t>Seleccionar una calificación</t>
        </r>
      </text>
    </comment>
    <comment ref="I30" authorId="0" shapeId="0">
      <text>
        <r>
          <rPr>
            <b/>
            <sz val="9"/>
            <color indexed="81"/>
            <rFont val="Tahoma"/>
            <family val="2"/>
          </rPr>
          <t>Actividad no realizada y dentro de los términos.</t>
        </r>
      </text>
    </comment>
    <comment ref="O30" authorId="0" shapeId="0">
      <text>
        <r>
          <rPr>
            <b/>
            <sz val="9"/>
            <color indexed="81"/>
            <rFont val="Tahoma"/>
            <family val="2"/>
          </rPr>
          <t>Seleccionar una calificación</t>
        </r>
      </text>
    </comment>
    <comment ref="U30" authorId="0" shapeId="0">
      <text>
        <r>
          <rPr>
            <b/>
            <sz val="9"/>
            <color indexed="81"/>
            <rFont val="Tahoma"/>
            <family val="2"/>
          </rPr>
          <t>Seleccionar una calificación</t>
        </r>
      </text>
    </comment>
    <comment ref="I31" authorId="0" shapeId="0">
      <text>
        <r>
          <rPr>
            <sz val="9"/>
            <color indexed="81"/>
            <rFont val="Tahoma"/>
            <family val="2"/>
          </rPr>
          <t>Actividad realizada totalmente y en el plazo indicado.</t>
        </r>
      </text>
    </comment>
    <comment ref="O31" authorId="0" shapeId="0">
      <text>
        <r>
          <rPr>
            <sz val="9"/>
            <color indexed="81"/>
            <rFont val="Tahoma"/>
            <family val="2"/>
          </rPr>
          <t>Seleccionar una calificación</t>
        </r>
      </text>
    </comment>
    <comment ref="U31" authorId="0" shapeId="0">
      <text>
        <r>
          <rPr>
            <sz val="9"/>
            <color indexed="81"/>
            <rFont val="Tahoma"/>
            <family val="2"/>
          </rPr>
          <t>Seleccionar una calificación</t>
        </r>
      </text>
    </comment>
    <comment ref="I32" authorId="0" shapeId="0">
      <text>
        <r>
          <rPr>
            <sz val="9"/>
            <color indexed="81"/>
            <rFont val="Tahoma"/>
            <family val="2"/>
          </rPr>
          <t>Actividad realizada totalmente y en el plazo indicado.</t>
        </r>
      </text>
    </comment>
    <comment ref="O32" authorId="0" shapeId="0">
      <text>
        <r>
          <rPr>
            <sz val="9"/>
            <color indexed="81"/>
            <rFont val="Tahoma"/>
            <family val="2"/>
          </rPr>
          <t>Seleccionar una calificación</t>
        </r>
      </text>
    </comment>
    <comment ref="U32" authorId="0" shapeId="0">
      <text>
        <r>
          <rPr>
            <sz val="9"/>
            <color indexed="81"/>
            <rFont val="Tahoma"/>
            <family val="2"/>
          </rPr>
          <t>Seleccionar una calificación</t>
        </r>
      </text>
    </comment>
    <comment ref="I33" authorId="0" shapeId="0">
      <text>
        <r>
          <rPr>
            <sz val="9"/>
            <color indexed="81"/>
            <rFont val="Tahoma"/>
            <family val="2"/>
          </rPr>
          <t>Actividad realizada totalmente y en el plazo indicado.</t>
        </r>
      </text>
    </comment>
    <comment ref="O33" authorId="0" shapeId="0">
      <text>
        <r>
          <rPr>
            <sz val="9"/>
            <color indexed="81"/>
            <rFont val="Tahoma"/>
            <family val="2"/>
          </rPr>
          <t>Seleccionar una calificación</t>
        </r>
      </text>
    </comment>
    <comment ref="U33" authorId="0" shapeId="0">
      <text>
        <r>
          <rPr>
            <sz val="9"/>
            <color indexed="81"/>
            <rFont val="Tahoma"/>
            <family val="2"/>
          </rPr>
          <t>Seleccionar una calificación</t>
        </r>
      </text>
    </comment>
  </commentList>
</comments>
</file>

<file path=xl/comments2.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U11"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 ref="U12" authorId="0" shapeId="0">
      <text>
        <r>
          <rPr>
            <b/>
            <sz val="9"/>
            <color indexed="81"/>
            <rFont val="Tahoma"/>
            <family val="2"/>
          </rPr>
          <t>Seleccionar una calificación</t>
        </r>
      </text>
    </comment>
    <comment ref="I13" authorId="0" shapeId="0">
      <text>
        <r>
          <rPr>
            <sz val="9"/>
            <color indexed="81"/>
            <rFont val="Tahoma"/>
            <family val="2"/>
          </rPr>
          <t>Actividad realizada totalmente y en el plazo indicado.</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sz val="9"/>
            <color indexed="81"/>
            <rFont val="Tahoma"/>
            <family val="2"/>
          </rPr>
          <t>Actividad realizada totalmente y en el plazo indicado.</t>
        </r>
      </text>
    </comment>
    <comment ref="O14" authorId="0" shapeId="0">
      <text>
        <r>
          <rPr>
            <sz val="9"/>
            <color indexed="81"/>
            <rFont val="Tahoma"/>
            <family val="2"/>
          </rPr>
          <t>Seleccionar una calificación</t>
        </r>
      </text>
    </comment>
    <comment ref="U14" authorId="0" shapeId="0">
      <text>
        <r>
          <rPr>
            <sz val="9"/>
            <color indexed="81"/>
            <rFont val="Tahoma"/>
            <family val="2"/>
          </rPr>
          <t>Seleccionar una calificación</t>
        </r>
      </text>
    </comment>
    <comment ref="I15" authorId="0" shapeId="0">
      <text>
        <r>
          <rPr>
            <sz val="9"/>
            <color indexed="81"/>
            <rFont val="Tahoma"/>
            <family val="2"/>
          </rPr>
          <t>Actividad iniciada y dentro de los términos.</t>
        </r>
      </text>
    </comment>
    <comment ref="O15" authorId="0" shapeId="0">
      <text>
        <r>
          <rPr>
            <sz val="9"/>
            <color indexed="81"/>
            <rFont val="Tahoma"/>
            <family val="2"/>
          </rPr>
          <t>Seleccionar una calificación</t>
        </r>
      </text>
    </comment>
    <comment ref="U15" authorId="0" shapeId="0">
      <text>
        <r>
          <rPr>
            <sz val="9"/>
            <color indexed="81"/>
            <rFont val="Tahoma"/>
            <family val="2"/>
          </rPr>
          <t>Seleccionar una calificación</t>
        </r>
      </text>
    </comment>
    <comment ref="I16" authorId="0" shapeId="0">
      <text>
        <r>
          <rPr>
            <sz val="9"/>
            <color indexed="81"/>
            <rFont val="Tahoma"/>
            <family val="2"/>
          </rPr>
          <t>Actividad realizada totalmente y en el plazo indicado.</t>
        </r>
      </text>
    </comment>
    <comment ref="O16" authorId="0" shapeId="0">
      <text>
        <r>
          <rPr>
            <sz val="9"/>
            <color indexed="81"/>
            <rFont val="Tahoma"/>
            <family val="2"/>
          </rPr>
          <t>Seleccionar una calificación</t>
        </r>
      </text>
    </comment>
    <comment ref="U16" authorId="0" shapeId="0">
      <text>
        <r>
          <rPr>
            <sz val="9"/>
            <color indexed="81"/>
            <rFont val="Tahoma"/>
            <family val="2"/>
          </rPr>
          <t>Seleccionar una calificación</t>
        </r>
      </text>
    </comment>
    <comment ref="I17" authorId="0" shapeId="0">
      <text>
        <r>
          <rPr>
            <sz val="9"/>
            <color indexed="81"/>
            <rFont val="Tahoma"/>
            <family val="2"/>
          </rPr>
          <t>Actividad realizada totalmente y en el plazo indicado.</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 ref="I18" authorId="0" shapeId="0">
      <text>
        <r>
          <rPr>
            <sz val="9"/>
            <color indexed="81"/>
            <rFont val="Tahoma"/>
            <family val="2"/>
          </rPr>
          <t>Actividad iniciada y dentro de los términos.</t>
        </r>
      </text>
    </comment>
    <comment ref="O18" authorId="0" shapeId="0">
      <text>
        <r>
          <rPr>
            <sz val="9"/>
            <color indexed="81"/>
            <rFont val="Tahoma"/>
            <family val="2"/>
          </rPr>
          <t>Seleccionar una calificación</t>
        </r>
      </text>
    </comment>
    <comment ref="U18" authorId="0" shapeId="0">
      <text>
        <r>
          <rPr>
            <sz val="9"/>
            <color indexed="81"/>
            <rFont val="Tahoma"/>
            <family val="2"/>
          </rPr>
          <t>Seleccionar una calificación</t>
        </r>
      </text>
    </comment>
    <comment ref="I19" authorId="0" shapeId="0">
      <text>
        <r>
          <rPr>
            <sz val="9"/>
            <color indexed="81"/>
            <rFont val="Tahoma"/>
            <family val="2"/>
          </rPr>
          <t>Actividad iniciada y dentro de los términos.</t>
        </r>
      </text>
    </comment>
    <comment ref="O19" authorId="0" shapeId="0">
      <text>
        <r>
          <rPr>
            <sz val="9"/>
            <color indexed="81"/>
            <rFont val="Tahoma"/>
            <family val="2"/>
          </rPr>
          <t>Seleccionar una calificación</t>
        </r>
      </text>
    </comment>
    <comment ref="U19" authorId="0" shapeId="0">
      <text>
        <r>
          <rPr>
            <sz val="9"/>
            <color indexed="81"/>
            <rFont val="Tahoma"/>
            <family val="2"/>
          </rPr>
          <t>Seleccionar una calificación</t>
        </r>
      </text>
    </comment>
    <comment ref="I20" authorId="0" shapeId="0">
      <text>
        <r>
          <rPr>
            <sz val="9"/>
            <color indexed="81"/>
            <rFont val="Tahoma"/>
            <family val="2"/>
          </rPr>
          <t>Actividad iniciada y dentro de los términos.</t>
        </r>
      </text>
    </comment>
    <comment ref="O20" authorId="0" shapeId="0">
      <text>
        <r>
          <rPr>
            <sz val="9"/>
            <color indexed="81"/>
            <rFont val="Tahoma"/>
            <family val="2"/>
          </rPr>
          <t>Seleccionar una calificación</t>
        </r>
      </text>
    </comment>
    <comment ref="U20" authorId="0" shapeId="0">
      <text>
        <r>
          <rPr>
            <sz val="9"/>
            <color indexed="81"/>
            <rFont val="Tahoma"/>
            <family val="2"/>
          </rPr>
          <t>Seleccionar una calificación</t>
        </r>
      </text>
    </comment>
    <comment ref="I21" authorId="0" shapeId="0">
      <text>
        <r>
          <rPr>
            <b/>
            <sz val="9"/>
            <color indexed="81"/>
            <rFont val="Tahoma"/>
            <family val="2"/>
          </rPr>
          <t>Actividad iniciada y dentro de los términos.</t>
        </r>
      </text>
    </comment>
    <comment ref="O21" authorId="0" shapeId="0">
      <text>
        <r>
          <rPr>
            <b/>
            <sz val="9"/>
            <color indexed="81"/>
            <rFont val="Tahoma"/>
            <family val="2"/>
          </rPr>
          <t>Seleccionar una calificación</t>
        </r>
      </text>
    </comment>
    <comment ref="U21" authorId="0" shapeId="0">
      <text>
        <r>
          <rPr>
            <b/>
            <sz val="9"/>
            <color indexed="81"/>
            <rFont val="Tahoma"/>
            <family val="2"/>
          </rPr>
          <t>Seleccionar una calificación</t>
        </r>
      </text>
    </comment>
    <comment ref="I22" authorId="0" shapeId="0">
      <text>
        <r>
          <rPr>
            <sz val="9"/>
            <color indexed="81"/>
            <rFont val="Tahoma"/>
            <family val="2"/>
          </rPr>
          <t>Actividad iniciada y dentro de los términos.</t>
        </r>
      </text>
    </comment>
    <comment ref="O22" authorId="0" shapeId="0">
      <text>
        <r>
          <rPr>
            <sz val="9"/>
            <color indexed="81"/>
            <rFont val="Tahoma"/>
            <family val="2"/>
          </rPr>
          <t>Seleccionar una calificación</t>
        </r>
      </text>
    </comment>
    <comment ref="U22" authorId="0" shapeId="0">
      <text>
        <r>
          <rPr>
            <sz val="9"/>
            <color indexed="81"/>
            <rFont val="Tahoma"/>
            <family val="2"/>
          </rPr>
          <t>Seleccionar una calificación</t>
        </r>
      </text>
    </comment>
    <comment ref="I23" authorId="0" shapeId="0">
      <text>
        <r>
          <rPr>
            <sz val="9"/>
            <color indexed="81"/>
            <rFont val="Tahoma"/>
            <family val="2"/>
          </rPr>
          <t>Actividad realizada totalmente y en el plazo indicado.</t>
        </r>
      </text>
    </comment>
    <comment ref="O23" authorId="0" shapeId="0">
      <text>
        <r>
          <rPr>
            <sz val="9"/>
            <color indexed="81"/>
            <rFont val="Tahoma"/>
            <family val="2"/>
          </rPr>
          <t>Seleccionar una calificación</t>
        </r>
      </text>
    </comment>
    <comment ref="U23" authorId="0" shapeId="0">
      <text>
        <r>
          <rPr>
            <sz val="9"/>
            <color indexed="81"/>
            <rFont val="Tahoma"/>
            <family val="2"/>
          </rPr>
          <t>Seleccionar una calificación</t>
        </r>
      </text>
    </comment>
    <comment ref="I24" authorId="0" shapeId="0">
      <text>
        <r>
          <rPr>
            <sz val="9"/>
            <color indexed="81"/>
            <rFont val="Tahoma"/>
            <family val="2"/>
          </rPr>
          <t>Actividad no realizada y dentro de los términos.</t>
        </r>
      </text>
    </comment>
    <comment ref="O24" authorId="0" shapeId="0">
      <text>
        <r>
          <rPr>
            <sz val="9"/>
            <color indexed="81"/>
            <rFont val="Tahoma"/>
            <family val="2"/>
          </rPr>
          <t>Seleccionar una calificación</t>
        </r>
      </text>
    </comment>
    <comment ref="U24" authorId="0" shapeId="0">
      <text>
        <r>
          <rPr>
            <sz val="9"/>
            <color indexed="81"/>
            <rFont val="Tahoma"/>
            <family val="2"/>
          </rPr>
          <t>Seleccionar una calificación</t>
        </r>
      </text>
    </comment>
    <comment ref="I25" authorId="0" shapeId="0">
      <text>
        <r>
          <rPr>
            <sz val="9"/>
            <color indexed="81"/>
            <rFont val="Tahoma"/>
            <family val="2"/>
          </rPr>
          <t>Actividad iniciada y dentro de los términos.</t>
        </r>
      </text>
    </comment>
    <comment ref="O25" authorId="0" shapeId="0">
      <text>
        <r>
          <rPr>
            <sz val="9"/>
            <color indexed="81"/>
            <rFont val="Tahoma"/>
            <family val="2"/>
          </rPr>
          <t>Seleccionar una calificación</t>
        </r>
      </text>
    </comment>
    <comment ref="U25" authorId="0" shapeId="0">
      <text>
        <r>
          <rPr>
            <sz val="9"/>
            <color indexed="81"/>
            <rFont val="Tahoma"/>
            <family val="2"/>
          </rPr>
          <t>Seleccionar una calificación</t>
        </r>
      </text>
    </comment>
    <comment ref="I26" authorId="0" shapeId="0">
      <text>
        <r>
          <rPr>
            <sz val="9"/>
            <color indexed="81"/>
            <rFont val="Tahoma"/>
            <family val="2"/>
          </rPr>
          <t>Actividad iniciada y dentro de los términos.</t>
        </r>
      </text>
    </comment>
    <comment ref="O26" authorId="0" shapeId="0">
      <text>
        <r>
          <rPr>
            <sz val="9"/>
            <color indexed="81"/>
            <rFont val="Tahoma"/>
            <family val="2"/>
          </rPr>
          <t>Seleccionar una calificación</t>
        </r>
      </text>
    </comment>
    <comment ref="U26" authorId="0" shapeId="0">
      <text>
        <r>
          <rPr>
            <sz val="9"/>
            <color indexed="81"/>
            <rFont val="Tahoma"/>
            <family val="2"/>
          </rPr>
          <t>Seleccionar una calificación</t>
        </r>
      </text>
    </comment>
    <comment ref="I27" authorId="0" shapeId="0">
      <text>
        <r>
          <rPr>
            <sz val="9"/>
            <color indexed="81"/>
            <rFont val="Tahoma"/>
            <family val="2"/>
          </rPr>
          <t>Actividad iniciada y dentro de los términos.</t>
        </r>
      </text>
    </comment>
    <comment ref="O27" authorId="0" shapeId="0">
      <text>
        <r>
          <rPr>
            <sz val="9"/>
            <color indexed="81"/>
            <rFont val="Tahoma"/>
            <family val="2"/>
          </rPr>
          <t>Seleccionar una calificación</t>
        </r>
      </text>
    </comment>
    <comment ref="U27" authorId="0" shapeId="0">
      <text>
        <r>
          <rPr>
            <sz val="9"/>
            <color indexed="81"/>
            <rFont val="Tahoma"/>
            <family val="2"/>
          </rPr>
          <t>Seleccionar una calificación</t>
        </r>
      </text>
    </comment>
    <comment ref="I28" authorId="0" shapeId="0">
      <text>
        <r>
          <rPr>
            <sz val="9"/>
            <color indexed="81"/>
            <rFont val="Tahoma"/>
            <family val="2"/>
          </rPr>
          <t>Actividad iniciada y dentro de los términos.</t>
        </r>
      </text>
    </comment>
    <comment ref="O28" authorId="0" shapeId="0">
      <text>
        <r>
          <rPr>
            <sz val="9"/>
            <color indexed="81"/>
            <rFont val="Tahoma"/>
            <family val="2"/>
          </rPr>
          <t>Seleccionar una calificación</t>
        </r>
      </text>
    </comment>
    <comment ref="U28" authorId="0" shapeId="0">
      <text>
        <r>
          <rPr>
            <sz val="9"/>
            <color indexed="81"/>
            <rFont val="Tahoma"/>
            <family val="2"/>
          </rPr>
          <t>Seleccionar una calificación</t>
        </r>
      </text>
    </comment>
    <comment ref="I29" authorId="0" shapeId="0">
      <text>
        <r>
          <rPr>
            <b/>
            <sz val="9"/>
            <color indexed="81"/>
            <rFont val="Tahoma"/>
            <family val="2"/>
          </rPr>
          <t>Actividad iniciada y dentro de los términos.</t>
        </r>
      </text>
    </comment>
    <comment ref="O29" authorId="0" shapeId="0">
      <text>
        <r>
          <rPr>
            <b/>
            <sz val="9"/>
            <color indexed="81"/>
            <rFont val="Tahoma"/>
            <family val="2"/>
          </rPr>
          <t>Seleccionar una calificación</t>
        </r>
      </text>
    </comment>
    <comment ref="U29" authorId="0" shapeId="0">
      <text>
        <r>
          <rPr>
            <b/>
            <sz val="9"/>
            <color indexed="81"/>
            <rFont val="Tahoma"/>
            <family val="2"/>
          </rPr>
          <t>Seleccionar una calificación</t>
        </r>
      </text>
    </comment>
    <comment ref="I30" authorId="0" shapeId="0">
      <text>
        <r>
          <rPr>
            <sz val="9"/>
            <color indexed="81"/>
            <rFont val="Tahoma"/>
            <family val="2"/>
          </rPr>
          <t>Actividad realizada totalmente y en el plazo indicado.</t>
        </r>
      </text>
    </comment>
    <comment ref="O30" authorId="0" shapeId="0">
      <text>
        <r>
          <rPr>
            <sz val="9"/>
            <color indexed="81"/>
            <rFont val="Tahoma"/>
            <family val="2"/>
          </rPr>
          <t>Seleccionar una calificación</t>
        </r>
      </text>
    </comment>
    <comment ref="U30" authorId="0" shapeId="0">
      <text>
        <r>
          <rPr>
            <sz val="9"/>
            <color indexed="81"/>
            <rFont val="Tahoma"/>
            <family val="2"/>
          </rPr>
          <t>Seleccionar una calificación</t>
        </r>
      </text>
    </comment>
    <comment ref="I31" authorId="0" shapeId="0">
      <text>
        <r>
          <rPr>
            <sz val="9"/>
            <color indexed="81"/>
            <rFont val="Tahoma"/>
            <family val="2"/>
          </rPr>
          <t>Actividad iniciada y dentro de los términos.</t>
        </r>
      </text>
    </comment>
    <comment ref="O31" authorId="0" shapeId="0">
      <text>
        <r>
          <rPr>
            <sz val="9"/>
            <color indexed="81"/>
            <rFont val="Tahoma"/>
            <family val="2"/>
          </rPr>
          <t>Seleccionar una calificación</t>
        </r>
      </text>
    </comment>
    <comment ref="U31" authorId="0" shapeId="0">
      <text>
        <r>
          <rPr>
            <sz val="9"/>
            <color indexed="81"/>
            <rFont val="Tahoma"/>
            <family val="2"/>
          </rPr>
          <t>Seleccionar una calificación</t>
        </r>
      </text>
    </comment>
    <comment ref="I32" authorId="0" shapeId="0">
      <text>
        <r>
          <rPr>
            <sz val="9"/>
            <color indexed="81"/>
            <rFont val="Tahoma"/>
            <family val="2"/>
          </rPr>
          <t>Actividad no realizada y dentro de los términos.</t>
        </r>
      </text>
    </comment>
    <comment ref="O32" authorId="0" shapeId="0">
      <text>
        <r>
          <rPr>
            <sz val="9"/>
            <color indexed="81"/>
            <rFont val="Tahoma"/>
            <family val="2"/>
          </rPr>
          <t>Seleccionar una calificación</t>
        </r>
      </text>
    </comment>
    <comment ref="U32" authorId="0" shapeId="0">
      <text>
        <r>
          <rPr>
            <sz val="9"/>
            <color indexed="81"/>
            <rFont val="Tahoma"/>
            <family val="2"/>
          </rPr>
          <t>Seleccionar una calificación</t>
        </r>
      </text>
    </comment>
    <comment ref="I33" authorId="0" shapeId="0">
      <text>
        <r>
          <rPr>
            <sz val="9"/>
            <color indexed="81"/>
            <rFont val="Tahoma"/>
            <family val="2"/>
          </rPr>
          <t>Actividad iniciada y dentro de los términos.</t>
        </r>
      </text>
    </comment>
    <comment ref="O33" authorId="0" shapeId="0">
      <text>
        <r>
          <rPr>
            <sz val="9"/>
            <color indexed="81"/>
            <rFont val="Tahoma"/>
            <family val="2"/>
          </rPr>
          <t>Seleccionar una calificación</t>
        </r>
      </text>
    </comment>
    <comment ref="U33" authorId="0" shapeId="0">
      <text>
        <r>
          <rPr>
            <sz val="9"/>
            <color indexed="81"/>
            <rFont val="Tahoma"/>
            <family val="2"/>
          </rPr>
          <t>Seleccionar una calificación</t>
        </r>
      </text>
    </comment>
    <comment ref="I34" authorId="0" shapeId="0">
      <text>
        <r>
          <rPr>
            <b/>
            <sz val="9"/>
            <color indexed="81"/>
            <rFont val="Tahoma"/>
            <family val="2"/>
          </rPr>
          <t>Actividad iniciada y dentro de los términos.</t>
        </r>
      </text>
    </comment>
    <comment ref="O34" authorId="0" shapeId="0">
      <text>
        <r>
          <rPr>
            <b/>
            <sz val="9"/>
            <color indexed="81"/>
            <rFont val="Tahoma"/>
            <family val="2"/>
          </rPr>
          <t>Seleccionar una calificación</t>
        </r>
      </text>
    </comment>
    <comment ref="U34" authorId="0" shapeId="0">
      <text>
        <r>
          <rPr>
            <b/>
            <sz val="9"/>
            <color indexed="81"/>
            <rFont val="Tahoma"/>
            <family val="2"/>
          </rPr>
          <t>Seleccionar una calificación</t>
        </r>
      </text>
    </comment>
    <comment ref="I35" authorId="0" shapeId="0">
      <text>
        <r>
          <rPr>
            <sz val="9"/>
            <color indexed="81"/>
            <rFont val="Tahoma"/>
            <family val="2"/>
          </rPr>
          <t>Actividad iniciada y dentro de los términos.</t>
        </r>
      </text>
    </comment>
    <comment ref="O35" authorId="0" shapeId="0">
      <text>
        <r>
          <rPr>
            <sz val="9"/>
            <color indexed="81"/>
            <rFont val="Tahoma"/>
            <family val="2"/>
          </rPr>
          <t>Seleccionar una calificación</t>
        </r>
      </text>
    </comment>
    <comment ref="U35" authorId="0" shapeId="0">
      <text>
        <r>
          <rPr>
            <sz val="9"/>
            <color indexed="81"/>
            <rFont val="Tahoma"/>
            <family val="2"/>
          </rPr>
          <t>Seleccionar una calificación</t>
        </r>
      </text>
    </comment>
    <comment ref="I36" authorId="0" shapeId="0">
      <text>
        <r>
          <rPr>
            <sz val="9"/>
            <color indexed="81"/>
            <rFont val="Tahoma"/>
            <family val="2"/>
          </rPr>
          <t>Actividad no realizada y dentro de los términos.</t>
        </r>
      </text>
    </comment>
    <comment ref="O36" authorId="0" shapeId="0">
      <text>
        <r>
          <rPr>
            <sz val="9"/>
            <color indexed="81"/>
            <rFont val="Tahoma"/>
            <family val="2"/>
          </rPr>
          <t>Seleccionar una calificación</t>
        </r>
      </text>
    </comment>
    <comment ref="U36" authorId="0" shapeId="0">
      <text>
        <r>
          <rPr>
            <sz val="9"/>
            <color indexed="81"/>
            <rFont val="Tahoma"/>
            <family val="2"/>
          </rPr>
          <t>Seleccionar una calificación</t>
        </r>
      </text>
    </comment>
    <comment ref="I37" authorId="0" shapeId="0">
      <text>
        <r>
          <rPr>
            <sz val="9"/>
            <color indexed="81"/>
            <rFont val="Tahoma"/>
            <family val="2"/>
          </rPr>
          <t>Actividad iniciada y dentro de los términos.</t>
        </r>
      </text>
    </comment>
    <comment ref="O37" authorId="0" shapeId="0">
      <text>
        <r>
          <rPr>
            <sz val="9"/>
            <color indexed="81"/>
            <rFont val="Tahoma"/>
            <family val="2"/>
          </rPr>
          <t>Seleccionar una calificación</t>
        </r>
      </text>
    </comment>
    <comment ref="U37" authorId="0" shapeId="0">
      <text>
        <r>
          <rPr>
            <sz val="9"/>
            <color indexed="81"/>
            <rFont val="Tahoma"/>
            <family val="2"/>
          </rPr>
          <t>Seleccionar una calificación</t>
        </r>
      </text>
    </comment>
    <comment ref="I38" authorId="0" shapeId="0">
      <text>
        <r>
          <rPr>
            <sz val="9"/>
            <color indexed="81"/>
            <rFont val="Tahoma"/>
            <family val="2"/>
          </rPr>
          <t>Actividad iniciada y dentro de los términos.</t>
        </r>
      </text>
    </comment>
    <comment ref="O38" authorId="0" shapeId="0">
      <text>
        <r>
          <rPr>
            <sz val="9"/>
            <color indexed="81"/>
            <rFont val="Tahoma"/>
            <family val="2"/>
          </rPr>
          <t>Seleccionar una calificación</t>
        </r>
      </text>
    </comment>
    <comment ref="U38" authorId="0" shapeId="0">
      <text>
        <r>
          <rPr>
            <sz val="9"/>
            <color indexed="81"/>
            <rFont val="Tahoma"/>
            <family val="2"/>
          </rPr>
          <t>Seleccionar una calificación</t>
        </r>
      </text>
    </comment>
    <comment ref="I39" authorId="0" shapeId="0">
      <text>
        <r>
          <rPr>
            <sz val="9"/>
            <color indexed="81"/>
            <rFont val="Tahoma"/>
            <family val="2"/>
          </rPr>
          <t>Actividad iniciada y dentro de los términos.</t>
        </r>
      </text>
    </comment>
    <comment ref="O39" authorId="0" shapeId="0">
      <text>
        <r>
          <rPr>
            <sz val="9"/>
            <color indexed="81"/>
            <rFont val="Tahoma"/>
            <family val="2"/>
          </rPr>
          <t>Seleccionar una calificación</t>
        </r>
      </text>
    </comment>
    <comment ref="U39" authorId="0" shapeId="0">
      <text>
        <r>
          <rPr>
            <sz val="9"/>
            <color indexed="81"/>
            <rFont val="Tahoma"/>
            <family val="2"/>
          </rPr>
          <t>Seleccionar una calificación</t>
        </r>
      </text>
    </comment>
    <comment ref="I40" authorId="0" shapeId="0">
      <text>
        <r>
          <rPr>
            <sz val="9"/>
            <color indexed="81"/>
            <rFont val="Tahoma"/>
            <family val="2"/>
          </rPr>
          <t>Actividad iniciada y dentro de los términos.</t>
        </r>
      </text>
    </comment>
    <comment ref="O40" authorId="0" shapeId="0">
      <text>
        <r>
          <rPr>
            <sz val="9"/>
            <color indexed="81"/>
            <rFont val="Tahoma"/>
            <family val="2"/>
          </rPr>
          <t>Seleccionar una calificación</t>
        </r>
      </text>
    </comment>
    <comment ref="U40" authorId="0" shapeId="0">
      <text>
        <r>
          <rPr>
            <sz val="9"/>
            <color indexed="81"/>
            <rFont val="Tahoma"/>
            <family val="2"/>
          </rPr>
          <t>Seleccionar una calificación</t>
        </r>
      </text>
    </comment>
    <comment ref="I41" authorId="0" shapeId="0">
      <text>
        <r>
          <rPr>
            <b/>
            <sz val="9"/>
            <color indexed="81"/>
            <rFont val="Tahoma"/>
            <family val="2"/>
          </rPr>
          <t>Actividad iniciada y dentro de los términos.</t>
        </r>
      </text>
    </comment>
    <comment ref="O41" authorId="0" shapeId="0">
      <text>
        <r>
          <rPr>
            <b/>
            <sz val="9"/>
            <color indexed="81"/>
            <rFont val="Tahoma"/>
            <family val="2"/>
          </rPr>
          <t>Seleccionar una calificación</t>
        </r>
      </text>
    </comment>
    <comment ref="U41" authorId="0" shapeId="0">
      <text>
        <r>
          <rPr>
            <b/>
            <sz val="9"/>
            <color indexed="81"/>
            <rFont val="Tahoma"/>
            <family val="2"/>
          </rPr>
          <t>Seleccionar una calificación</t>
        </r>
      </text>
    </comment>
    <comment ref="I42" authorId="0" shapeId="0">
      <text>
        <r>
          <rPr>
            <sz val="9"/>
            <color indexed="81"/>
            <rFont val="Tahoma"/>
            <family val="2"/>
          </rPr>
          <t>Actividad no realizada y dentro de los términos.</t>
        </r>
      </text>
    </comment>
    <comment ref="O42" authorId="0" shapeId="0">
      <text>
        <r>
          <rPr>
            <sz val="9"/>
            <color indexed="81"/>
            <rFont val="Tahoma"/>
            <family val="2"/>
          </rPr>
          <t>Seleccionar una calificación</t>
        </r>
      </text>
    </comment>
    <comment ref="U42" authorId="0" shapeId="0">
      <text>
        <r>
          <rPr>
            <sz val="9"/>
            <color indexed="81"/>
            <rFont val="Tahoma"/>
            <family val="2"/>
          </rPr>
          <t>Seleccionar una calificación</t>
        </r>
      </text>
    </comment>
    <comment ref="I43" authorId="0" shapeId="0">
      <text>
        <r>
          <rPr>
            <sz val="9"/>
            <color indexed="81"/>
            <rFont val="Tahoma"/>
            <family val="2"/>
          </rPr>
          <t>Actividad iniciada y dentro de los términos.</t>
        </r>
      </text>
    </comment>
    <comment ref="O43" authorId="0" shapeId="0">
      <text>
        <r>
          <rPr>
            <sz val="9"/>
            <color indexed="81"/>
            <rFont val="Tahoma"/>
            <family val="2"/>
          </rPr>
          <t>Seleccionar una calificación</t>
        </r>
      </text>
    </comment>
    <comment ref="U43" authorId="0" shapeId="0">
      <text>
        <r>
          <rPr>
            <sz val="9"/>
            <color indexed="81"/>
            <rFont val="Tahoma"/>
            <family val="2"/>
          </rPr>
          <t>Seleccionar una calificación</t>
        </r>
      </text>
    </comment>
    <comment ref="I44" authorId="0" shapeId="0">
      <text>
        <r>
          <rPr>
            <sz val="9"/>
            <color indexed="81"/>
            <rFont val="Tahoma"/>
            <family val="2"/>
          </rPr>
          <t>Actividad iniciada y dentro de los términos.</t>
        </r>
      </text>
    </comment>
    <comment ref="O44" authorId="0" shapeId="0">
      <text>
        <r>
          <rPr>
            <sz val="9"/>
            <color indexed="81"/>
            <rFont val="Tahoma"/>
            <family val="2"/>
          </rPr>
          <t>Seleccionar una calificación</t>
        </r>
      </text>
    </comment>
    <comment ref="U44" authorId="0" shapeId="0">
      <text>
        <r>
          <rPr>
            <sz val="9"/>
            <color indexed="81"/>
            <rFont val="Tahoma"/>
            <family val="2"/>
          </rPr>
          <t>Seleccionar una calificación</t>
        </r>
      </text>
    </comment>
    <comment ref="I45" authorId="0" shapeId="0">
      <text>
        <r>
          <rPr>
            <sz val="9"/>
            <color indexed="81"/>
            <rFont val="Tahoma"/>
            <family val="2"/>
          </rPr>
          <t xml:space="preserve">Seleccionar una calificación
</t>
        </r>
      </text>
    </comment>
    <comment ref="O45" authorId="0" shapeId="0">
      <text>
        <r>
          <rPr>
            <sz val="9"/>
            <color indexed="81"/>
            <rFont val="Tahoma"/>
            <family val="2"/>
          </rPr>
          <t>Seleccionar una calificación</t>
        </r>
      </text>
    </comment>
    <comment ref="U45" authorId="0" shapeId="0">
      <text>
        <r>
          <rPr>
            <sz val="9"/>
            <color indexed="81"/>
            <rFont val="Tahoma"/>
            <family val="2"/>
          </rPr>
          <t>Seleccionar una calificación</t>
        </r>
      </text>
    </comment>
  </commentList>
</comments>
</file>

<file path=xl/comments3.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U11"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 ref="U12" authorId="0" shapeId="0">
      <text>
        <r>
          <rPr>
            <b/>
            <sz val="9"/>
            <color indexed="81"/>
            <rFont val="Tahoma"/>
            <family val="2"/>
          </rPr>
          <t>Seleccionar una calificación</t>
        </r>
      </text>
    </comment>
    <comment ref="I13" authorId="0" shapeId="0">
      <text>
        <r>
          <rPr>
            <sz val="9"/>
            <color indexed="81"/>
            <rFont val="Tahoma"/>
            <family val="2"/>
          </rPr>
          <t>Actividad iniciada y dentro de los términos.</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sz val="9"/>
            <color indexed="81"/>
            <rFont val="Tahoma"/>
            <family val="2"/>
          </rPr>
          <t>Actividad realizada totalmente y en el plazo indicado.</t>
        </r>
      </text>
    </comment>
    <comment ref="O14" authorId="0" shapeId="0">
      <text>
        <r>
          <rPr>
            <sz val="9"/>
            <color indexed="81"/>
            <rFont val="Tahoma"/>
            <family val="2"/>
          </rPr>
          <t>Seleccionar una calificación</t>
        </r>
      </text>
    </comment>
    <comment ref="U14" authorId="0" shapeId="0">
      <text>
        <r>
          <rPr>
            <sz val="9"/>
            <color indexed="81"/>
            <rFont val="Tahoma"/>
            <family val="2"/>
          </rPr>
          <t>Seleccionar una calificación</t>
        </r>
      </text>
    </comment>
    <comment ref="I15" authorId="0" shapeId="0">
      <text>
        <r>
          <rPr>
            <b/>
            <sz val="9"/>
            <color indexed="81"/>
            <rFont val="Tahoma"/>
            <family val="2"/>
          </rPr>
          <t>Actividad realizada totalmente y en el plazo indicado.</t>
        </r>
      </text>
    </comment>
    <comment ref="O15" authorId="0" shapeId="0">
      <text>
        <r>
          <rPr>
            <b/>
            <sz val="9"/>
            <color indexed="81"/>
            <rFont val="Tahoma"/>
            <family val="2"/>
          </rPr>
          <t>Seleccionar una calificación</t>
        </r>
      </text>
    </comment>
    <comment ref="U15" authorId="0" shapeId="0">
      <text>
        <r>
          <rPr>
            <b/>
            <sz val="9"/>
            <color indexed="81"/>
            <rFont val="Tahoma"/>
            <family val="2"/>
          </rPr>
          <t>Seleccionar una calificación</t>
        </r>
      </text>
    </comment>
    <comment ref="I16" authorId="0" shapeId="0">
      <text>
        <r>
          <rPr>
            <sz val="9"/>
            <color indexed="81"/>
            <rFont val="Tahoma"/>
            <family val="2"/>
          </rPr>
          <t>Actividad no realizada y dentro de los términos.</t>
        </r>
      </text>
    </comment>
    <comment ref="O16" authorId="0" shapeId="0">
      <text>
        <r>
          <rPr>
            <sz val="9"/>
            <color indexed="81"/>
            <rFont val="Tahoma"/>
            <family val="2"/>
          </rPr>
          <t>Seleccionar una calificación</t>
        </r>
      </text>
    </comment>
    <comment ref="U16" authorId="0" shapeId="0">
      <text>
        <r>
          <rPr>
            <sz val="9"/>
            <color indexed="81"/>
            <rFont val="Tahoma"/>
            <family val="2"/>
          </rPr>
          <t>Seleccionar una calificación</t>
        </r>
      </text>
    </comment>
    <comment ref="I17" authorId="0" shapeId="0">
      <text>
        <r>
          <rPr>
            <sz val="9"/>
            <color indexed="81"/>
            <rFont val="Tahoma"/>
            <family val="2"/>
          </rPr>
          <t>Actividad iniciada y dentro de los términos.</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 ref="I18" authorId="0" shapeId="0">
      <text>
        <r>
          <rPr>
            <sz val="9"/>
            <color indexed="81"/>
            <rFont val="Tahoma"/>
            <family val="2"/>
          </rPr>
          <t>Actividad iniciada y dentro de los términos.</t>
        </r>
      </text>
    </comment>
    <comment ref="O18" authorId="0" shapeId="0">
      <text>
        <r>
          <rPr>
            <sz val="9"/>
            <color indexed="81"/>
            <rFont val="Tahoma"/>
            <family val="2"/>
          </rPr>
          <t>Seleccionar una calificación</t>
        </r>
      </text>
    </comment>
    <comment ref="U18" authorId="0" shapeId="0">
      <text>
        <r>
          <rPr>
            <sz val="9"/>
            <color indexed="81"/>
            <rFont val="Tahoma"/>
            <family val="2"/>
          </rPr>
          <t>Seleccionar una calificación</t>
        </r>
      </text>
    </comment>
    <comment ref="I19" authorId="0" shapeId="0">
      <text>
        <r>
          <rPr>
            <sz val="9"/>
            <color indexed="81"/>
            <rFont val="Tahoma"/>
            <family val="2"/>
          </rPr>
          <t>Actividad iniciada y dentro de los términos.</t>
        </r>
      </text>
    </comment>
    <comment ref="O19" authorId="0" shapeId="0">
      <text>
        <r>
          <rPr>
            <sz val="9"/>
            <color indexed="81"/>
            <rFont val="Tahoma"/>
            <family val="2"/>
          </rPr>
          <t>Seleccionar una calificación</t>
        </r>
      </text>
    </comment>
    <comment ref="U19" authorId="0" shapeId="0">
      <text>
        <r>
          <rPr>
            <sz val="9"/>
            <color indexed="81"/>
            <rFont val="Tahoma"/>
            <family val="2"/>
          </rPr>
          <t>Seleccionar una calificación</t>
        </r>
      </text>
    </comment>
    <comment ref="I20" authorId="0" shapeId="0">
      <text>
        <r>
          <rPr>
            <sz val="9"/>
            <color indexed="81"/>
            <rFont val="Tahoma"/>
            <family val="2"/>
          </rPr>
          <t>Actividad iniciada y dentro de los términos.</t>
        </r>
      </text>
    </comment>
    <comment ref="O20" authorId="0" shapeId="0">
      <text>
        <r>
          <rPr>
            <sz val="9"/>
            <color indexed="81"/>
            <rFont val="Tahoma"/>
            <family val="2"/>
          </rPr>
          <t>Seleccionar una calificación</t>
        </r>
      </text>
    </comment>
    <comment ref="U20" authorId="0" shapeId="0">
      <text>
        <r>
          <rPr>
            <sz val="9"/>
            <color indexed="81"/>
            <rFont val="Tahoma"/>
            <family val="2"/>
          </rPr>
          <t>Seleccionar una calificación</t>
        </r>
      </text>
    </comment>
    <comment ref="I21" authorId="0" shapeId="0">
      <text>
        <r>
          <rPr>
            <sz val="9"/>
            <color indexed="81"/>
            <rFont val="Tahoma"/>
            <family val="2"/>
          </rPr>
          <t>Actividad iniciada y dentro de los términos.</t>
        </r>
      </text>
    </comment>
    <comment ref="O21" authorId="0" shapeId="0">
      <text>
        <r>
          <rPr>
            <sz val="9"/>
            <color indexed="81"/>
            <rFont val="Tahoma"/>
            <family val="2"/>
          </rPr>
          <t>Seleccionar una calificación</t>
        </r>
      </text>
    </comment>
    <comment ref="U21" authorId="0" shapeId="0">
      <text>
        <r>
          <rPr>
            <sz val="9"/>
            <color indexed="81"/>
            <rFont val="Tahoma"/>
            <family val="2"/>
          </rPr>
          <t>Seleccionar una calificación</t>
        </r>
      </text>
    </comment>
    <comment ref="I22" authorId="0" shapeId="0">
      <text>
        <r>
          <rPr>
            <sz val="9"/>
            <color indexed="81"/>
            <rFont val="Tahoma"/>
            <family val="2"/>
          </rPr>
          <t>Actividad iniciada y dentro de los términos.</t>
        </r>
      </text>
    </comment>
    <comment ref="O22" authorId="0" shapeId="0">
      <text>
        <r>
          <rPr>
            <sz val="9"/>
            <color indexed="81"/>
            <rFont val="Tahoma"/>
            <family val="2"/>
          </rPr>
          <t>Seleccionar una calificación</t>
        </r>
      </text>
    </comment>
    <comment ref="U22" authorId="0" shapeId="0">
      <text>
        <r>
          <rPr>
            <sz val="9"/>
            <color indexed="81"/>
            <rFont val="Tahoma"/>
            <family val="2"/>
          </rPr>
          <t>Seleccionar una calificación</t>
        </r>
      </text>
    </comment>
    <comment ref="I23" authorId="0" shapeId="0">
      <text>
        <r>
          <rPr>
            <sz val="9"/>
            <color indexed="81"/>
            <rFont val="Tahoma"/>
            <family val="2"/>
          </rPr>
          <t>Actividad realizada totalmente y en el plazo indicado.</t>
        </r>
      </text>
    </comment>
    <comment ref="O23" authorId="0" shapeId="0">
      <text>
        <r>
          <rPr>
            <sz val="9"/>
            <color indexed="81"/>
            <rFont val="Tahoma"/>
            <family val="2"/>
          </rPr>
          <t>Seleccionar una calificación</t>
        </r>
      </text>
    </comment>
    <comment ref="U23" authorId="0" shapeId="0">
      <text>
        <r>
          <rPr>
            <sz val="9"/>
            <color indexed="81"/>
            <rFont val="Tahoma"/>
            <family val="2"/>
          </rPr>
          <t>Seleccionar una calificación</t>
        </r>
      </text>
    </comment>
    <comment ref="I24" authorId="0" shapeId="0">
      <text>
        <r>
          <rPr>
            <b/>
            <sz val="9"/>
            <color indexed="81"/>
            <rFont val="Tahoma"/>
            <family val="2"/>
          </rPr>
          <t>Actividad realizada totalmente y en el plazo indicado.</t>
        </r>
      </text>
    </comment>
    <comment ref="O24" authorId="0" shapeId="0">
      <text>
        <r>
          <rPr>
            <b/>
            <sz val="9"/>
            <color indexed="81"/>
            <rFont val="Tahoma"/>
            <family val="2"/>
          </rPr>
          <t>Seleccionar una calificación</t>
        </r>
      </text>
    </comment>
    <comment ref="U24" authorId="0" shapeId="0">
      <text>
        <r>
          <rPr>
            <b/>
            <sz val="9"/>
            <color indexed="81"/>
            <rFont val="Tahoma"/>
            <family val="2"/>
          </rPr>
          <t>Seleccionar una calificación</t>
        </r>
      </text>
    </comment>
    <comment ref="I25" authorId="0" shapeId="0">
      <text>
        <r>
          <rPr>
            <sz val="9"/>
            <color indexed="81"/>
            <rFont val="Tahoma"/>
            <family val="2"/>
          </rPr>
          <t>Actividad no realizada y dentro de los términos.</t>
        </r>
      </text>
    </comment>
    <comment ref="O25" authorId="0" shapeId="0">
      <text>
        <r>
          <rPr>
            <sz val="9"/>
            <color indexed="81"/>
            <rFont val="Tahoma"/>
            <family val="2"/>
          </rPr>
          <t>Seleccionar una calificación</t>
        </r>
      </text>
    </comment>
    <comment ref="U25" authorId="0" shapeId="0">
      <text>
        <r>
          <rPr>
            <sz val="9"/>
            <color indexed="81"/>
            <rFont val="Tahoma"/>
            <family val="2"/>
          </rPr>
          <t>Seleccionar una calificación</t>
        </r>
      </text>
    </comment>
    <comment ref="I26" authorId="0" shapeId="0">
      <text>
        <r>
          <rPr>
            <b/>
            <sz val="9"/>
            <color indexed="81"/>
            <rFont val="Tahoma"/>
            <family val="2"/>
          </rPr>
          <t>Actividad no realizada y dentro de los términos.</t>
        </r>
      </text>
    </comment>
    <comment ref="O26" authorId="0" shapeId="0">
      <text>
        <r>
          <rPr>
            <b/>
            <sz val="9"/>
            <color indexed="81"/>
            <rFont val="Tahoma"/>
            <family val="2"/>
          </rPr>
          <t>Seleccionar una calificación</t>
        </r>
      </text>
    </comment>
    <comment ref="U26" authorId="0" shapeId="0">
      <text>
        <r>
          <rPr>
            <b/>
            <sz val="9"/>
            <color indexed="81"/>
            <rFont val="Tahoma"/>
            <family val="2"/>
          </rPr>
          <t>Seleccionar una calificación</t>
        </r>
      </text>
    </comment>
    <comment ref="I27" authorId="0" shapeId="0">
      <text>
        <r>
          <rPr>
            <sz val="9"/>
            <color indexed="81"/>
            <rFont val="Tahoma"/>
            <family val="2"/>
          </rPr>
          <t>Actividad realizada totalmente y en el plazo indicado.</t>
        </r>
      </text>
    </comment>
    <comment ref="O27" authorId="0" shapeId="0">
      <text>
        <r>
          <rPr>
            <sz val="9"/>
            <color indexed="81"/>
            <rFont val="Tahoma"/>
            <family val="2"/>
          </rPr>
          <t>Seleccionar una calificación</t>
        </r>
      </text>
    </comment>
    <comment ref="U27" authorId="0" shapeId="0">
      <text>
        <r>
          <rPr>
            <sz val="9"/>
            <color indexed="81"/>
            <rFont val="Tahoma"/>
            <family val="2"/>
          </rPr>
          <t>Seleccionar una calificación</t>
        </r>
      </text>
    </comment>
    <comment ref="I28" authorId="0" shapeId="0">
      <text>
        <r>
          <rPr>
            <sz val="9"/>
            <color indexed="81"/>
            <rFont val="Tahoma"/>
            <family val="2"/>
          </rPr>
          <t>Actividad iniciada y dentro de los términos.</t>
        </r>
      </text>
    </comment>
    <comment ref="O28" authorId="0" shapeId="0">
      <text>
        <r>
          <rPr>
            <sz val="9"/>
            <color indexed="81"/>
            <rFont val="Tahoma"/>
            <family val="2"/>
          </rPr>
          <t>Seleccionar una calificación</t>
        </r>
      </text>
    </comment>
    <comment ref="U28" authorId="0" shapeId="0">
      <text>
        <r>
          <rPr>
            <sz val="9"/>
            <color indexed="81"/>
            <rFont val="Tahoma"/>
            <family val="2"/>
          </rPr>
          <t>Seleccionar una calificación</t>
        </r>
      </text>
    </comment>
    <comment ref="I29" authorId="0" shapeId="0">
      <text>
        <r>
          <rPr>
            <sz val="9"/>
            <color indexed="81"/>
            <rFont val="Tahoma"/>
            <family val="2"/>
          </rPr>
          <t>Actividad iniciada y dentro de los términos.</t>
        </r>
      </text>
    </comment>
    <comment ref="O29" authorId="0" shapeId="0">
      <text>
        <r>
          <rPr>
            <sz val="9"/>
            <color indexed="81"/>
            <rFont val="Tahoma"/>
            <family val="2"/>
          </rPr>
          <t>Seleccionar una calificación</t>
        </r>
      </text>
    </comment>
    <comment ref="U29" authorId="0" shapeId="0">
      <text>
        <r>
          <rPr>
            <sz val="9"/>
            <color indexed="81"/>
            <rFont val="Tahoma"/>
            <family val="2"/>
          </rPr>
          <t>Seleccionar una calificación</t>
        </r>
      </text>
    </comment>
    <comment ref="I30" authorId="0" shapeId="0">
      <text>
        <r>
          <rPr>
            <sz val="9"/>
            <color indexed="81"/>
            <rFont val="Tahoma"/>
            <family val="2"/>
          </rPr>
          <t>Actividad iniciada y dentro de los términos.</t>
        </r>
      </text>
    </comment>
    <comment ref="O30" authorId="0" shapeId="0">
      <text>
        <r>
          <rPr>
            <sz val="9"/>
            <color indexed="81"/>
            <rFont val="Tahoma"/>
            <family val="2"/>
          </rPr>
          <t>Seleccionar una calificación</t>
        </r>
      </text>
    </comment>
    <comment ref="U30" authorId="0" shapeId="0">
      <text>
        <r>
          <rPr>
            <sz val="9"/>
            <color indexed="81"/>
            <rFont val="Tahoma"/>
            <family val="2"/>
          </rPr>
          <t>Seleccionar una calificación</t>
        </r>
      </text>
    </comment>
    <comment ref="I31" authorId="0" shapeId="0">
      <text>
        <r>
          <rPr>
            <b/>
            <sz val="9"/>
            <color indexed="81"/>
            <rFont val="Tahoma"/>
            <family val="2"/>
          </rPr>
          <t>Actividad iniciada y dentro de los términos.</t>
        </r>
      </text>
    </comment>
    <comment ref="O31" authorId="0" shapeId="0">
      <text>
        <r>
          <rPr>
            <b/>
            <sz val="9"/>
            <color indexed="81"/>
            <rFont val="Tahoma"/>
            <family val="2"/>
          </rPr>
          <t>Seleccionar una calificación</t>
        </r>
      </text>
    </comment>
    <comment ref="U31" authorId="0" shapeId="0">
      <text>
        <r>
          <rPr>
            <b/>
            <sz val="9"/>
            <color indexed="81"/>
            <rFont val="Tahoma"/>
            <family val="2"/>
          </rPr>
          <t>Seleccionar una calificación</t>
        </r>
      </text>
    </comment>
    <comment ref="I32" authorId="0" shapeId="0">
      <text>
        <r>
          <rPr>
            <sz val="9"/>
            <color indexed="81"/>
            <rFont val="Tahoma"/>
            <family val="2"/>
          </rPr>
          <t>Actividad iniciada y dentro de los términos.</t>
        </r>
      </text>
    </comment>
    <comment ref="O32" authorId="0" shapeId="0">
      <text>
        <r>
          <rPr>
            <sz val="9"/>
            <color indexed="81"/>
            <rFont val="Tahoma"/>
            <family val="2"/>
          </rPr>
          <t>Seleccionar una calificación</t>
        </r>
      </text>
    </comment>
    <comment ref="U32" authorId="0" shapeId="0">
      <text>
        <r>
          <rPr>
            <sz val="9"/>
            <color indexed="81"/>
            <rFont val="Tahoma"/>
            <family val="2"/>
          </rPr>
          <t>Seleccionar una calificación</t>
        </r>
      </text>
    </comment>
    <comment ref="I33" authorId="0" shapeId="0">
      <text>
        <r>
          <rPr>
            <sz val="9"/>
            <color indexed="81"/>
            <rFont val="Tahoma"/>
            <family val="2"/>
          </rPr>
          <t>Actividad iniciada y dentro de los términos.</t>
        </r>
      </text>
    </comment>
    <comment ref="O33" authorId="0" shapeId="0">
      <text>
        <r>
          <rPr>
            <sz val="9"/>
            <color indexed="81"/>
            <rFont val="Tahoma"/>
            <family val="2"/>
          </rPr>
          <t>Seleccionar una calificación</t>
        </r>
      </text>
    </comment>
    <comment ref="U33" authorId="0" shapeId="0">
      <text>
        <r>
          <rPr>
            <sz val="9"/>
            <color indexed="81"/>
            <rFont val="Tahoma"/>
            <family val="2"/>
          </rPr>
          <t>Seleccionar una calificación</t>
        </r>
      </text>
    </comment>
    <comment ref="I34" authorId="0" shapeId="0">
      <text>
        <r>
          <rPr>
            <sz val="9"/>
            <color indexed="81"/>
            <rFont val="Tahoma"/>
            <family val="2"/>
          </rPr>
          <t>Actividad iniciada y dentro de los términos.</t>
        </r>
      </text>
    </comment>
    <comment ref="O34" authorId="0" shapeId="0">
      <text>
        <r>
          <rPr>
            <sz val="9"/>
            <color indexed="81"/>
            <rFont val="Tahoma"/>
            <family val="2"/>
          </rPr>
          <t>Seleccionar una calificación</t>
        </r>
      </text>
    </comment>
    <comment ref="U34" authorId="0" shapeId="0">
      <text>
        <r>
          <rPr>
            <sz val="9"/>
            <color indexed="81"/>
            <rFont val="Tahoma"/>
            <family val="2"/>
          </rPr>
          <t>Seleccionar una calificación</t>
        </r>
      </text>
    </comment>
    <comment ref="I35" authorId="0" shapeId="0">
      <text>
        <r>
          <rPr>
            <sz val="9"/>
            <color indexed="81"/>
            <rFont val="Tahoma"/>
            <family val="2"/>
          </rPr>
          <t>Actividad iniciada y dentro de los términos.</t>
        </r>
      </text>
    </comment>
    <comment ref="O35" authorId="0" shapeId="0">
      <text>
        <r>
          <rPr>
            <sz val="9"/>
            <color indexed="81"/>
            <rFont val="Tahoma"/>
            <family val="2"/>
          </rPr>
          <t>Seleccionar una calificación</t>
        </r>
      </text>
    </comment>
    <comment ref="U35" authorId="0" shapeId="0">
      <text>
        <r>
          <rPr>
            <sz val="9"/>
            <color indexed="81"/>
            <rFont val="Tahoma"/>
            <family val="2"/>
          </rPr>
          <t>Seleccionar una calificación</t>
        </r>
      </text>
    </comment>
  </commentList>
</comments>
</file>

<file path=xl/comments4.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U11"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 ref="U12" authorId="0" shapeId="0">
      <text>
        <r>
          <rPr>
            <b/>
            <sz val="9"/>
            <color indexed="81"/>
            <rFont val="Tahoma"/>
            <family val="2"/>
          </rPr>
          <t>Seleccionar una calificación</t>
        </r>
      </text>
    </comment>
    <comment ref="I13" authorId="0" shapeId="0">
      <text>
        <r>
          <rPr>
            <sz val="9"/>
            <color indexed="81"/>
            <rFont val="Tahoma"/>
            <family val="2"/>
          </rPr>
          <t>Actividad iniciada y dentro de los términos.</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sz val="9"/>
            <color indexed="81"/>
            <rFont val="Tahoma"/>
            <family val="2"/>
          </rPr>
          <t>Actividad realizada totalmente y en el plazo indicado.</t>
        </r>
      </text>
    </comment>
    <comment ref="O14" authorId="0" shapeId="0">
      <text>
        <r>
          <rPr>
            <sz val="9"/>
            <color indexed="81"/>
            <rFont val="Tahoma"/>
            <family val="2"/>
          </rPr>
          <t>Seleccionar una calificación</t>
        </r>
      </text>
    </comment>
    <comment ref="U14" authorId="0" shapeId="0">
      <text>
        <r>
          <rPr>
            <sz val="9"/>
            <color indexed="81"/>
            <rFont val="Tahoma"/>
            <family val="2"/>
          </rPr>
          <t>Seleccionar una calificación</t>
        </r>
      </text>
    </comment>
    <comment ref="I15" authorId="0" shapeId="0">
      <text>
        <r>
          <rPr>
            <sz val="9"/>
            <color indexed="81"/>
            <rFont val="Tahoma"/>
            <family val="2"/>
          </rPr>
          <t>Actividad iniciada y dentro de los términos.</t>
        </r>
      </text>
    </comment>
    <comment ref="O15" authorId="0" shapeId="0">
      <text>
        <r>
          <rPr>
            <sz val="9"/>
            <color indexed="81"/>
            <rFont val="Tahoma"/>
            <family val="2"/>
          </rPr>
          <t>Seleccionar una calificación</t>
        </r>
      </text>
    </comment>
    <comment ref="U15" authorId="0" shapeId="0">
      <text>
        <r>
          <rPr>
            <sz val="9"/>
            <color indexed="81"/>
            <rFont val="Tahoma"/>
            <family val="2"/>
          </rPr>
          <t>Seleccionar una calificación</t>
        </r>
      </text>
    </comment>
    <comment ref="I16" authorId="0" shapeId="0">
      <text>
        <r>
          <rPr>
            <sz val="9"/>
            <color indexed="81"/>
            <rFont val="Tahoma"/>
            <family val="2"/>
          </rPr>
          <t>Actividad iniciada y dentro de los términos.</t>
        </r>
      </text>
    </comment>
    <comment ref="O16" authorId="0" shapeId="0">
      <text>
        <r>
          <rPr>
            <sz val="9"/>
            <color indexed="81"/>
            <rFont val="Tahoma"/>
            <family val="2"/>
          </rPr>
          <t>Seleccionar una calificación</t>
        </r>
      </text>
    </comment>
    <comment ref="U16" authorId="0" shapeId="0">
      <text>
        <r>
          <rPr>
            <sz val="9"/>
            <color indexed="81"/>
            <rFont val="Tahoma"/>
            <family val="2"/>
          </rPr>
          <t>Seleccionar una calificación</t>
        </r>
      </text>
    </comment>
    <comment ref="I17" authorId="0" shapeId="0">
      <text>
        <r>
          <rPr>
            <sz val="9"/>
            <color indexed="81"/>
            <rFont val="Tahoma"/>
            <family val="2"/>
          </rPr>
          <t>Actividad iniciada y dentro de los términos.</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 ref="I18" authorId="0" shapeId="0">
      <text>
        <r>
          <rPr>
            <sz val="9"/>
            <color indexed="81"/>
            <rFont val="Tahoma"/>
            <family val="2"/>
          </rPr>
          <t>Actividad no realizada y dentro de los términos.</t>
        </r>
      </text>
    </comment>
    <comment ref="O18" authorId="0" shapeId="0">
      <text>
        <r>
          <rPr>
            <sz val="9"/>
            <color indexed="81"/>
            <rFont val="Tahoma"/>
            <family val="2"/>
          </rPr>
          <t>Seleccionar una calificación</t>
        </r>
      </text>
    </comment>
    <comment ref="U18" authorId="0" shapeId="0">
      <text>
        <r>
          <rPr>
            <sz val="9"/>
            <color indexed="81"/>
            <rFont val="Tahoma"/>
            <family val="2"/>
          </rPr>
          <t>Seleccionar una calificación</t>
        </r>
      </text>
    </comment>
    <comment ref="I19" authorId="0" shapeId="0">
      <text>
        <r>
          <rPr>
            <sz val="9"/>
            <color indexed="81"/>
            <rFont val="Tahoma"/>
            <family val="2"/>
          </rPr>
          <t>Actividad iniciada y dentro de los términos.</t>
        </r>
      </text>
    </comment>
    <comment ref="O19" authorId="0" shapeId="0">
      <text>
        <r>
          <rPr>
            <sz val="9"/>
            <color indexed="81"/>
            <rFont val="Tahoma"/>
            <family val="2"/>
          </rPr>
          <t>Seleccionar una calificación</t>
        </r>
      </text>
    </comment>
    <comment ref="U19" authorId="0" shapeId="0">
      <text>
        <r>
          <rPr>
            <sz val="9"/>
            <color indexed="81"/>
            <rFont val="Tahoma"/>
            <family val="2"/>
          </rPr>
          <t>Seleccionar una calificación</t>
        </r>
      </text>
    </comment>
    <comment ref="I20" authorId="0" shapeId="0">
      <text>
        <r>
          <rPr>
            <sz val="9"/>
            <color indexed="81"/>
            <rFont val="Tahoma"/>
            <family val="2"/>
          </rPr>
          <t>Actividad iniciada y dentro de los términos.</t>
        </r>
      </text>
    </comment>
    <comment ref="O20" authorId="0" shapeId="0">
      <text>
        <r>
          <rPr>
            <sz val="9"/>
            <color indexed="81"/>
            <rFont val="Tahoma"/>
            <family val="2"/>
          </rPr>
          <t>Seleccionar una calificación</t>
        </r>
      </text>
    </comment>
    <comment ref="U20" authorId="0" shapeId="0">
      <text>
        <r>
          <rPr>
            <sz val="9"/>
            <color indexed="81"/>
            <rFont val="Tahoma"/>
            <family val="2"/>
          </rPr>
          <t>Seleccionar una calificación</t>
        </r>
      </text>
    </comment>
    <comment ref="I21" authorId="0" shapeId="0">
      <text>
        <r>
          <rPr>
            <sz val="9"/>
            <color indexed="81"/>
            <rFont val="Tahoma"/>
            <family val="2"/>
          </rPr>
          <t>Actividad iniciada y dentro de los términos.</t>
        </r>
      </text>
    </comment>
    <comment ref="O21" authorId="0" shapeId="0">
      <text>
        <r>
          <rPr>
            <sz val="9"/>
            <color indexed="81"/>
            <rFont val="Tahoma"/>
            <family val="2"/>
          </rPr>
          <t>Seleccionar una calificación</t>
        </r>
      </text>
    </comment>
    <comment ref="U21" authorId="0" shapeId="0">
      <text>
        <r>
          <rPr>
            <sz val="9"/>
            <color indexed="81"/>
            <rFont val="Tahoma"/>
            <family val="2"/>
          </rPr>
          <t>Seleccionar una calificación</t>
        </r>
      </text>
    </comment>
    <comment ref="I22" authorId="0" shapeId="0">
      <text>
        <r>
          <rPr>
            <sz val="9"/>
            <color indexed="81"/>
            <rFont val="Tahoma"/>
            <family val="2"/>
          </rPr>
          <t>Actividad iniciada y dentro de los términos.</t>
        </r>
      </text>
    </comment>
    <comment ref="O22" authorId="0" shapeId="0">
      <text>
        <r>
          <rPr>
            <sz val="9"/>
            <color indexed="81"/>
            <rFont val="Tahoma"/>
            <family val="2"/>
          </rPr>
          <t>Seleccionar una calificación</t>
        </r>
      </text>
    </comment>
    <comment ref="U22" authorId="0" shapeId="0">
      <text>
        <r>
          <rPr>
            <sz val="9"/>
            <color indexed="81"/>
            <rFont val="Tahoma"/>
            <family val="2"/>
          </rPr>
          <t>Seleccionar una calificación</t>
        </r>
      </text>
    </comment>
    <comment ref="I23" authorId="0" shapeId="0">
      <text>
        <r>
          <rPr>
            <sz val="9"/>
            <color indexed="81"/>
            <rFont val="Tahoma"/>
            <family val="2"/>
          </rPr>
          <t>Actividad no realizada y dentro de los términos.</t>
        </r>
      </text>
    </comment>
    <comment ref="O23" authorId="0" shapeId="0">
      <text>
        <r>
          <rPr>
            <sz val="9"/>
            <color indexed="81"/>
            <rFont val="Tahoma"/>
            <family val="2"/>
          </rPr>
          <t>Seleccionar una calificación</t>
        </r>
      </text>
    </comment>
    <comment ref="U23" authorId="0" shapeId="0">
      <text>
        <r>
          <rPr>
            <sz val="9"/>
            <color indexed="81"/>
            <rFont val="Tahoma"/>
            <family val="2"/>
          </rPr>
          <t>Seleccionar una calificación</t>
        </r>
      </text>
    </comment>
    <comment ref="I24" authorId="0" shapeId="0">
      <text>
        <r>
          <rPr>
            <b/>
            <sz val="9"/>
            <color indexed="81"/>
            <rFont val="Tahoma"/>
            <family val="2"/>
          </rPr>
          <t>Actividad no realizada y dentro de los términos.</t>
        </r>
      </text>
    </comment>
    <comment ref="O24" authorId="0" shapeId="0">
      <text>
        <r>
          <rPr>
            <b/>
            <sz val="9"/>
            <color indexed="81"/>
            <rFont val="Tahoma"/>
            <family val="2"/>
          </rPr>
          <t>Seleccionar una calificación</t>
        </r>
      </text>
    </comment>
    <comment ref="U24" authorId="0" shapeId="0">
      <text>
        <r>
          <rPr>
            <b/>
            <sz val="9"/>
            <color indexed="81"/>
            <rFont val="Tahoma"/>
            <family val="2"/>
          </rPr>
          <t>Seleccionar una calificación</t>
        </r>
      </text>
    </comment>
    <comment ref="I25" authorId="0" shapeId="0">
      <text>
        <r>
          <rPr>
            <sz val="9"/>
            <color indexed="81"/>
            <rFont val="Tahoma"/>
            <family val="2"/>
          </rPr>
          <t>Actividad iniciada y dentro de los términos.</t>
        </r>
      </text>
    </comment>
    <comment ref="O25" authorId="0" shapeId="0">
      <text>
        <r>
          <rPr>
            <sz val="9"/>
            <color indexed="81"/>
            <rFont val="Tahoma"/>
            <family val="2"/>
          </rPr>
          <t>Seleccionar una calificación</t>
        </r>
      </text>
    </comment>
    <comment ref="U25" authorId="0" shapeId="0">
      <text>
        <r>
          <rPr>
            <sz val="9"/>
            <color indexed="81"/>
            <rFont val="Tahoma"/>
            <family val="2"/>
          </rPr>
          <t>Seleccionar una calificación</t>
        </r>
      </text>
    </comment>
    <comment ref="I26" authorId="0" shapeId="0">
      <text>
        <r>
          <rPr>
            <sz val="9"/>
            <color indexed="81"/>
            <rFont val="Tahoma"/>
            <family val="2"/>
          </rPr>
          <t>Actividad iniciada y dentro de los términos.</t>
        </r>
      </text>
    </comment>
    <comment ref="O26" authorId="0" shapeId="0">
      <text>
        <r>
          <rPr>
            <sz val="9"/>
            <color indexed="81"/>
            <rFont val="Tahoma"/>
            <family val="2"/>
          </rPr>
          <t>Seleccionar una calificación</t>
        </r>
      </text>
    </comment>
    <comment ref="U26" authorId="0" shapeId="0">
      <text>
        <r>
          <rPr>
            <sz val="9"/>
            <color indexed="81"/>
            <rFont val="Tahoma"/>
            <family val="2"/>
          </rPr>
          <t>Seleccionar una calificación</t>
        </r>
      </text>
    </comment>
    <comment ref="I27" authorId="0" shapeId="0">
      <text>
        <r>
          <rPr>
            <b/>
            <sz val="9"/>
            <color indexed="81"/>
            <rFont val="Tahoma"/>
            <family val="2"/>
          </rPr>
          <t>Actividad iniciada y dentro de los términos.</t>
        </r>
      </text>
    </comment>
    <comment ref="O27" authorId="0" shapeId="0">
      <text>
        <r>
          <rPr>
            <b/>
            <sz val="9"/>
            <color indexed="81"/>
            <rFont val="Tahoma"/>
            <family val="2"/>
          </rPr>
          <t>Seleccionar una calificación</t>
        </r>
      </text>
    </comment>
    <comment ref="U27" authorId="0" shapeId="0">
      <text>
        <r>
          <rPr>
            <b/>
            <sz val="9"/>
            <color indexed="81"/>
            <rFont val="Tahoma"/>
            <family val="2"/>
          </rPr>
          <t>Seleccionar una calificación</t>
        </r>
      </text>
    </comment>
    <comment ref="I28" authorId="0" shapeId="0">
      <text>
        <r>
          <rPr>
            <sz val="9"/>
            <color indexed="81"/>
            <rFont val="Tahoma"/>
            <family val="2"/>
          </rPr>
          <t>Actividad iniciada y dentro de los términos.</t>
        </r>
      </text>
    </comment>
    <comment ref="O28" authorId="0" shapeId="0">
      <text>
        <r>
          <rPr>
            <sz val="9"/>
            <color indexed="81"/>
            <rFont val="Tahoma"/>
            <family val="2"/>
          </rPr>
          <t>Seleccionar una calificación</t>
        </r>
      </text>
    </comment>
    <comment ref="U28" authorId="0" shapeId="0">
      <text>
        <r>
          <rPr>
            <sz val="9"/>
            <color indexed="81"/>
            <rFont val="Tahoma"/>
            <family val="2"/>
          </rPr>
          <t>Seleccionar una calificación</t>
        </r>
      </text>
    </comment>
    <comment ref="I29" authorId="0" shapeId="0">
      <text>
        <r>
          <rPr>
            <sz val="9"/>
            <color indexed="81"/>
            <rFont val="Tahoma"/>
            <family val="2"/>
          </rPr>
          <t>Actividad no realizada y dentro de los términos.</t>
        </r>
      </text>
    </comment>
    <comment ref="O29" authorId="0" shapeId="0">
      <text>
        <r>
          <rPr>
            <sz val="9"/>
            <color indexed="81"/>
            <rFont val="Tahoma"/>
            <family val="2"/>
          </rPr>
          <t>Seleccionar una calificación</t>
        </r>
      </text>
    </comment>
    <comment ref="U29" authorId="0" shapeId="0">
      <text>
        <r>
          <rPr>
            <sz val="9"/>
            <color indexed="81"/>
            <rFont val="Tahoma"/>
            <family val="2"/>
          </rPr>
          <t>Seleccionar una calificación</t>
        </r>
      </text>
    </comment>
    <comment ref="I30" authorId="0" shapeId="0">
      <text>
        <r>
          <rPr>
            <sz val="9"/>
            <color indexed="81"/>
            <rFont val="Tahoma"/>
            <family val="2"/>
          </rPr>
          <t>Actividad no realizada y dentro de los términos.</t>
        </r>
      </text>
    </comment>
    <comment ref="O30" authorId="0" shapeId="0">
      <text>
        <r>
          <rPr>
            <sz val="9"/>
            <color indexed="81"/>
            <rFont val="Tahoma"/>
            <family val="2"/>
          </rPr>
          <t>Seleccionar una calificación</t>
        </r>
      </text>
    </comment>
    <comment ref="U30" authorId="0" shapeId="0">
      <text>
        <r>
          <rPr>
            <sz val="9"/>
            <color indexed="81"/>
            <rFont val="Tahoma"/>
            <family val="2"/>
          </rPr>
          <t>Seleccionar una calificación</t>
        </r>
      </text>
    </comment>
    <comment ref="I31" authorId="0" shapeId="0">
      <text>
        <r>
          <rPr>
            <sz val="9"/>
            <color indexed="81"/>
            <rFont val="Tahoma"/>
            <family val="2"/>
          </rPr>
          <t>Actividad iniciada y dentro de los términos.</t>
        </r>
      </text>
    </comment>
    <comment ref="O31" authorId="0" shapeId="0">
      <text>
        <r>
          <rPr>
            <sz val="9"/>
            <color indexed="81"/>
            <rFont val="Tahoma"/>
            <family val="2"/>
          </rPr>
          <t>Seleccionar una calificación</t>
        </r>
      </text>
    </comment>
    <comment ref="U31" authorId="0" shapeId="0">
      <text>
        <r>
          <rPr>
            <sz val="9"/>
            <color indexed="81"/>
            <rFont val="Tahoma"/>
            <family val="2"/>
          </rPr>
          <t>Seleccionar una calificación</t>
        </r>
      </text>
    </comment>
    <comment ref="I32" authorId="0" shapeId="0">
      <text>
        <r>
          <rPr>
            <sz val="9"/>
            <color indexed="81"/>
            <rFont val="Tahoma"/>
            <family val="2"/>
          </rPr>
          <t>Actividad no realizada y dentro de los términos.</t>
        </r>
      </text>
    </comment>
    <comment ref="O32" authorId="0" shapeId="0">
      <text>
        <r>
          <rPr>
            <sz val="9"/>
            <color indexed="81"/>
            <rFont val="Tahoma"/>
            <family val="2"/>
          </rPr>
          <t>Seleccionar una calificación</t>
        </r>
      </text>
    </comment>
    <comment ref="U32" authorId="0" shapeId="0">
      <text>
        <r>
          <rPr>
            <sz val="9"/>
            <color indexed="81"/>
            <rFont val="Tahoma"/>
            <family val="2"/>
          </rPr>
          <t>Seleccionar una calificación</t>
        </r>
      </text>
    </comment>
    <comment ref="I33" authorId="0" shapeId="0">
      <text>
        <r>
          <rPr>
            <sz val="9"/>
            <color indexed="81"/>
            <rFont val="Tahoma"/>
            <family val="2"/>
          </rPr>
          <t>Actividad iniciada y dentro de los términos.</t>
        </r>
      </text>
    </comment>
    <comment ref="O33" authorId="0" shapeId="0">
      <text>
        <r>
          <rPr>
            <sz val="9"/>
            <color indexed="81"/>
            <rFont val="Tahoma"/>
            <family val="2"/>
          </rPr>
          <t>Seleccionar una calificación</t>
        </r>
      </text>
    </comment>
    <comment ref="U33" authorId="0" shapeId="0">
      <text>
        <r>
          <rPr>
            <sz val="9"/>
            <color indexed="81"/>
            <rFont val="Tahoma"/>
            <family val="2"/>
          </rPr>
          <t>Seleccionar una calificación</t>
        </r>
      </text>
    </comment>
    <comment ref="I34" authorId="0" shapeId="0">
      <text>
        <r>
          <rPr>
            <b/>
            <sz val="9"/>
            <color indexed="81"/>
            <rFont val="Tahoma"/>
            <family val="2"/>
          </rPr>
          <t>Actividad iniciada y dentro de los términos.</t>
        </r>
      </text>
    </comment>
    <comment ref="O34" authorId="0" shapeId="0">
      <text>
        <r>
          <rPr>
            <b/>
            <sz val="9"/>
            <color indexed="81"/>
            <rFont val="Tahoma"/>
            <family val="2"/>
          </rPr>
          <t>Seleccionar una calificación</t>
        </r>
      </text>
    </comment>
    <comment ref="U34" authorId="0" shapeId="0">
      <text>
        <r>
          <rPr>
            <b/>
            <sz val="9"/>
            <color indexed="81"/>
            <rFont val="Tahoma"/>
            <family val="2"/>
          </rPr>
          <t>Seleccionar una calificación</t>
        </r>
      </text>
    </comment>
    <comment ref="I35" authorId="0" shapeId="0">
      <text>
        <r>
          <rPr>
            <sz val="9"/>
            <color indexed="81"/>
            <rFont val="Tahoma"/>
            <family val="2"/>
          </rPr>
          <t>Actividad no realizada ni parcial, ni totalmente en el plazo indicado.</t>
        </r>
      </text>
    </comment>
    <comment ref="O35" authorId="0" shapeId="0">
      <text>
        <r>
          <rPr>
            <sz val="9"/>
            <color indexed="81"/>
            <rFont val="Tahoma"/>
            <family val="2"/>
          </rPr>
          <t>Seleccionar una calificación</t>
        </r>
      </text>
    </comment>
    <comment ref="U35" authorId="0" shapeId="0">
      <text>
        <r>
          <rPr>
            <sz val="9"/>
            <color indexed="81"/>
            <rFont val="Tahoma"/>
            <family val="2"/>
          </rPr>
          <t>Seleccionar una calificación</t>
        </r>
      </text>
    </comment>
    <comment ref="I36" authorId="0" shapeId="0">
      <text>
        <r>
          <rPr>
            <sz val="9"/>
            <color indexed="81"/>
            <rFont val="Tahoma"/>
            <family val="2"/>
          </rPr>
          <t>Actividad iniciada y dentro de los términos.</t>
        </r>
      </text>
    </comment>
    <comment ref="O36" authorId="0" shapeId="0">
      <text>
        <r>
          <rPr>
            <sz val="9"/>
            <color indexed="81"/>
            <rFont val="Tahoma"/>
            <family val="2"/>
          </rPr>
          <t>Seleccionar una calificación</t>
        </r>
      </text>
    </comment>
    <comment ref="U36" authorId="0" shapeId="0">
      <text>
        <r>
          <rPr>
            <sz val="9"/>
            <color indexed="81"/>
            <rFont val="Tahoma"/>
            <family val="2"/>
          </rPr>
          <t>Seleccionar una calificación</t>
        </r>
      </text>
    </comment>
    <comment ref="I37" authorId="0" shapeId="0">
      <text>
        <r>
          <rPr>
            <sz val="9"/>
            <color indexed="81"/>
            <rFont val="Tahoma"/>
            <family val="2"/>
          </rPr>
          <t>Actividad iniciada y dentro de los términos.</t>
        </r>
      </text>
    </comment>
    <comment ref="O37" authorId="0" shapeId="0">
      <text>
        <r>
          <rPr>
            <sz val="9"/>
            <color indexed="81"/>
            <rFont val="Tahoma"/>
            <family val="2"/>
          </rPr>
          <t>Seleccionar una calificación</t>
        </r>
      </text>
    </comment>
    <comment ref="U37" authorId="0" shapeId="0">
      <text>
        <r>
          <rPr>
            <sz val="9"/>
            <color indexed="81"/>
            <rFont val="Tahoma"/>
            <family val="2"/>
          </rPr>
          <t>Seleccionar una calificación</t>
        </r>
      </text>
    </comment>
    <comment ref="I38" authorId="0" shapeId="0">
      <text>
        <r>
          <rPr>
            <b/>
            <sz val="9"/>
            <color indexed="81"/>
            <rFont val="Tahoma"/>
            <family val="2"/>
          </rPr>
          <t>Actividad iniciada y dentro de los términos.</t>
        </r>
      </text>
    </comment>
    <comment ref="O38" authorId="0" shapeId="0">
      <text>
        <r>
          <rPr>
            <b/>
            <sz val="9"/>
            <color indexed="81"/>
            <rFont val="Tahoma"/>
            <family val="2"/>
          </rPr>
          <t>Seleccionar una calificación</t>
        </r>
      </text>
    </comment>
    <comment ref="U38" authorId="0" shapeId="0">
      <text>
        <r>
          <rPr>
            <b/>
            <sz val="9"/>
            <color indexed="81"/>
            <rFont val="Tahoma"/>
            <family val="2"/>
          </rPr>
          <t>Seleccionar una calificación</t>
        </r>
      </text>
    </comment>
    <comment ref="I39" authorId="0" shapeId="0">
      <text>
        <r>
          <rPr>
            <sz val="9"/>
            <color indexed="81"/>
            <rFont val="Tahoma"/>
            <family val="2"/>
          </rPr>
          <t>Actividad iniciada y dentro de los términos.</t>
        </r>
      </text>
    </comment>
    <comment ref="O39" authorId="0" shapeId="0">
      <text>
        <r>
          <rPr>
            <sz val="9"/>
            <color indexed="81"/>
            <rFont val="Tahoma"/>
            <family val="2"/>
          </rPr>
          <t>Seleccionar una calificación</t>
        </r>
      </text>
    </comment>
    <comment ref="U39" authorId="0" shapeId="0">
      <text>
        <r>
          <rPr>
            <sz val="9"/>
            <color indexed="81"/>
            <rFont val="Tahoma"/>
            <family val="2"/>
          </rPr>
          <t>Seleccionar una calificación</t>
        </r>
      </text>
    </comment>
    <comment ref="I40" authorId="0" shapeId="0">
      <text>
        <r>
          <rPr>
            <sz val="9"/>
            <color indexed="81"/>
            <rFont val="Tahoma"/>
            <family val="2"/>
          </rPr>
          <t>Actividad iniciada y dentro de los términos.</t>
        </r>
      </text>
    </comment>
    <comment ref="O40" authorId="0" shapeId="0">
      <text>
        <r>
          <rPr>
            <sz val="9"/>
            <color indexed="81"/>
            <rFont val="Tahoma"/>
            <family val="2"/>
          </rPr>
          <t>Seleccionar una calificación</t>
        </r>
      </text>
    </comment>
    <comment ref="U40" authorId="0" shapeId="0">
      <text>
        <r>
          <rPr>
            <sz val="9"/>
            <color indexed="81"/>
            <rFont val="Tahoma"/>
            <family val="2"/>
          </rPr>
          <t>Seleccionar una calificación</t>
        </r>
      </text>
    </comment>
    <comment ref="I41" authorId="0" shapeId="0">
      <text>
        <r>
          <rPr>
            <b/>
            <sz val="9"/>
            <color indexed="81"/>
            <rFont val="Tahoma"/>
            <family val="2"/>
          </rPr>
          <t>Actividad iniciada y dentro de los términos.</t>
        </r>
      </text>
    </comment>
    <comment ref="O41" authorId="0" shapeId="0">
      <text>
        <r>
          <rPr>
            <b/>
            <sz val="9"/>
            <color indexed="81"/>
            <rFont val="Tahoma"/>
            <family val="2"/>
          </rPr>
          <t>Seleccionar una calificación</t>
        </r>
      </text>
    </comment>
    <comment ref="U41" authorId="0" shapeId="0">
      <text>
        <r>
          <rPr>
            <b/>
            <sz val="9"/>
            <color indexed="81"/>
            <rFont val="Tahoma"/>
            <family val="2"/>
          </rPr>
          <t>Seleccionar una calificación</t>
        </r>
      </text>
    </comment>
    <comment ref="I42" authorId="0" shapeId="0">
      <text>
        <r>
          <rPr>
            <sz val="9"/>
            <color indexed="81"/>
            <rFont val="Tahoma"/>
            <family val="2"/>
          </rPr>
          <t>Actividad iniciada y dentro de los términos.</t>
        </r>
      </text>
    </comment>
    <comment ref="O42" authorId="0" shapeId="0">
      <text>
        <r>
          <rPr>
            <sz val="9"/>
            <color indexed="81"/>
            <rFont val="Tahoma"/>
            <family val="2"/>
          </rPr>
          <t>Seleccionar una calificación</t>
        </r>
      </text>
    </comment>
    <comment ref="U42" authorId="0" shapeId="0">
      <text>
        <r>
          <rPr>
            <sz val="9"/>
            <color indexed="81"/>
            <rFont val="Tahoma"/>
            <family val="2"/>
          </rPr>
          <t>Seleccionar una calificación</t>
        </r>
      </text>
    </comment>
    <comment ref="I43" authorId="0" shapeId="0">
      <text>
        <r>
          <rPr>
            <sz val="9"/>
            <color indexed="81"/>
            <rFont val="Tahoma"/>
            <family val="2"/>
          </rPr>
          <t>Actividad no realizada y dentro de los términos.</t>
        </r>
      </text>
    </comment>
    <comment ref="O43" authorId="0" shapeId="0">
      <text>
        <r>
          <rPr>
            <sz val="9"/>
            <color indexed="81"/>
            <rFont val="Tahoma"/>
            <family val="2"/>
          </rPr>
          <t>Seleccionar una calificación</t>
        </r>
      </text>
    </comment>
    <comment ref="U43" authorId="0" shapeId="0">
      <text>
        <r>
          <rPr>
            <sz val="9"/>
            <color indexed="81"/>
            <rFont val="Tahoma"/>
            <family val="2"/>
          </rPr>
          <t>Seleccionar una calificación</t>
        </r>
      </text>
    </comment>
    <comment ref="I44" authorId="0" shapeId="0">
      <text>
        <r>
          <rPr>
            <sz val="9"/>
            <color indexed="81"/>
            <rFont val="Tahoma"/>
            <family val="2"/>
          </rPr>
          <t>Actividad iniciada y dentro de los términos.</t>
        </r>
      </text>
    </comment>
    <comment ref="O44" authorId="0" shapeId="0">
      <text>
        <r>
          <rPr>
            <sz val="9"/>
            <color indexed="81"/>
            <rFont val="Tahoma"/>
            <family val="2"/>
          </rPr>
          <t>Seleccionar una calificación</t>
        </r>
      </text>
    </comment>
    <comment ref="U44" authorId="0" shapeId="0">
      <text>
        <r>
          <rPr>
            <sz val="9"/>
            <color indexed="81"/>
            <rFont val="Tahoma"/>
            <family val="2"/>
          </rPr>
          <t>Seleccionar una calificación</t>
        </r>
      </text>
    </comment>
  </commentList>
</comments>
</file>

<file path=xl/comments5.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I11" authorId="0" shapeId="0">
      <text>
        <r>
          <rPr>
            <b/>
            <sz val="9"/>
            <color indexed="81"/>
            <rFont val="Tahoma"/>
            <family val="2"/>
          </rPr>
          <t>Seleccionar una calificación</t>
        </r>
      </text>
    </comment>
    <comment ref="O11" authorId="0" shapeId="0">
      <text>
        <r>
          <rPr>
            <b/>
            <sz val="9"/>
            <color indexed="81"/>
            <rFont val="Tahoma"/>
            <family val="2"/>
          </rPr>
          <t>Seleccionar una calificación</t>
        </r>
      </text>
    </comment>
    <comment ref="U11" authorId="0" shapeId="0">
      <text>
        <r>
          <rPr>
            <b/>
            <sz val="9"/>
            <color indexed="81"/>
            <rFont val="Tahoma"/>
            <family val="2"/>
          </rPr>
          <t>Seleccionar una calificación</t>
        </r>
      </text>
    </comment>
    <comment ref="I12" authorId="0" shapeId="0">
      <text>
        <r>
          <rPr>
            <b/>
            <sz val="9"/>
            <color indexed="81"/>
            <rFont val="Tahoma"/>
            <family val="2"/>
          </rPr>
          <t>Seleccionar una calificación</t>
        </r>
      </text>
    </comment>
    <comment ref="O12" authorId="0" shapeId="0">
      <text>
        <r>
          <rPr>
            <b/>
            <sz val="9"/>
            <color indexed="81"/>
            <rFont val="Tahoma"/>
            <family val="2"/>
          </rPr>
          <t>Seleccionar una calificación</t>
        </r>
      </text>
    </comment>
    <comment ref="U12" authorId="0" shapeId="0">
      <text>
        <r>
          <rPr>
            <b/>
            <sz val="9"/>
            <color indexed="81"/>
            <rFont val="Tahoma"/>
            <family val="2"/>
          </rPr>
          <t>Seleccionar una calificación</t>
        </r>
      </text>
    </comment>
    <comment ref="I13" authorId="0" shapeId="0">
      <text>
        <r>
          <rPr>
            <sz val="9"/>
            <color indexed="81"/>
            <rFont val="Tahoma"/>
            <family val="2"/>
          </rPr>
          <t>Actividad realizada totalmente y en el plazo indicado.</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sz val="9"/>
            <color indexed="81"/>
            <rFont val="Tahoma"/>
            <family val="2"/>
          </rPr>
          <t xml:space="preserve">Seleccionar una calificación
</t>
        </r>
      </text>
    </comment>
    <comment ref="O14" authorId="0" shapeId="0">
      <text>
        <r>
          <rPr>
            <sz val="9"/>
            <color indexed="81"/>
            <rFont val="Tahoma"/>
            <family val="2"/>
          </rPr>
          <t>Seleccionar una calificación</t>
        </r>
      </text>
    </comment>
    <comment ref="U14" authorId="0" shapeId="0">
      <text>
        <r>
          <rPr>
            <sz val="9"/>
            <color indexed="81"/>
            <rFont val="Tahoma"/>
            <family val="2"/>
          </rPr>
          <t>Seleccionar una calificación</t>
        </r>
      </text>
    </comment>
    <comment ref="I15" authorId="0" shapeId="0">
      <text>
        <r>
          <rPr>
            <sz val="9"/>
            <color indexed="81"/>
            <rFont val="Tahoma"/>
            <family val="2"/>
          </rPr>
          <t xml:space="preserve">Seleccionar una calificación
</t>
        </r>
      </text>
    </comment>
    <comment ref="O15" authorId="0" shapeId="0">
      <text>
        <r>
          <rPr>
            <sz val="9"/>
            <color indexed="81"/>
            <rFont val="Tahoma"/>
            <family val="2"/>
          </rPr>
          <t>Seleccionar una calificación</t>
        </r>
      </text>
    </comment>
    <comment ref="U15" authorId="0" shapeId="0">
      <text>
        <r>
          <rPr>
            <sz val="9"/>
            <color indexed="81"/>
            <rFont val="Tahoma"/>
            <family val="2"/>
          </rPr>
          <t>Seleccionar una calificación</t>
        </r>
      </text>
    </comment>
    <comment ref="I16" authorId="0" shapeId="0">
      <text>
        <r>
          <rPr>
            <b/>
            <sz val="9"/>
            <color indexed="81"/>
            <rFont val="Tahoma"/>
            <family val="2"/>
          </rPr>
          <t>Seleccionar una calificación</t>
        </r>
      </text>
    </comment>
    <comment ref="O16" authorId="0" shapeId="0">
      <text>
        <r>
          <rPr>
            <b/>
            <sz val="9"/>
            <color indexed="81"/>
            <rFont val="Tahoma"/>
            <family val="2"/>
          </rPr>
          <t>Seleccionar una calificación</t>
        </r>
      </text>
    </comment>
    <comment ref="U16" authorId="0" shapeId="0">
      <text>
        <r>
          <rPr>
            <b/>
            <sz val="9"/>
            <color indexed="81"/>
            <rFont val="Tahoma"/>
            <family val="2"/>
          </rPr>
          <t>Seleccionar una calificación</t>
        </r>
      </text>
    </comment>
    <comment ref="I17" authorId="0" shapeId="0">
      <text>
        <r>
          <rPr>
            <sz val="9"/>
            <color indexed="81"/>
            <rFont val="Tahoma"/>
            <family val="2"/>
          </rPr>
          <t xml:space="preserve">Seleccionar una calificación
</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List>
</comments>
</file>

<file path=xl/comments6.xml><?xml version="1.0" encoding="utf-8"?>
<comments xmlns="http://schemas.openxmlformats.org/spreadsheetml/2006/main">
  <authors>
    <author>Andres Fernando Muñoz Salazar</author>
    <author>Rosa Valentina Aceros Garcia</author>
  </authors>
  <commentList>
    <comment ref="I10" authorId="0" shapeId="0">
      <text>
        <r>
          <rPr>
            <b/>
            <sz val="9"/>
            <color indexed="81"/>
            <rFont val="Tahoma"/>
            <family val="2"/>
          </rPr>
          <t>Seleccionar una calificación</t>
        </r>
      </text>
    </comment>
    <comment ref="O10" authorId="0" shapeId="0">
      <text>
        <r>
          <rPr>
            <b/>
            <sz val="9"/>
            <color indexed="81"/>
            <rFont val="Tahoma"/>
            <family val="2"/>
          </rPr>
          <t>Seleccionar una calificación</t>
        </r>
      </text>
    </comment>
    <comment ref="U10" authorId="0" shapeId="0">
      <text>
        <r>
          <rPr>
            <b/>
            <sz val="9"/>
            <color indexed="81"/>
            <rFont val="Tahoma"/>
            <family val="2"/>
          </rPr>
          <t>Seleccionar una calificación</t>
        </r>
      </text>
    </comment>
    <comment ref="B11" authorId="1" shapeId="0">
      <text>
        <r>
          <rPr>
            <b/>
            <sz val="9"/>
            <color indexed="81"/>
            <rFont val="Tahoma"/>
            <family val="2"/>
          </rPr>
          <t>Precise los objetivos que la entidad desea lograr en la vigencia y Enuncie una a una las actividades que se realizarán  al logro de cada objetivo planteado.</t>
        </r>
      </text>
    </comment>
    <comment ref="J11" authorId="0" shapeId="0">
      <text>
        <r>
          <rPr>
            <b/>
            <sz val="9"/>
            <color indexed="81"/>
            <rFont val="Tahoma"/>
            <family val="2"/>
          </rPr>
          <t>Corresponde al porcentaje establecido de la actividades cumplidas sobre el las actividades
programadas.</t>
        </r>
      </text>
    </comment>
    <comment ref="P11" authorId="0" shapeId="0">
      <text>
        <r>
          <rPr>
            <b/>
            <sz val="9"/>
            <color indexed="81"/>
            <rFont val="Tahoma"/>
            <family val="2"/>
          </rPr>
          <t>Corresponde al porcentaje establecido de la actividades cumplidas sobre el las actividades
programadas.</t>
        </r>
      </text>
    </comment>
    <comment ref="V11" authorId="0" shapeId="0">
      <text>
        <r>
          <rPr>
            <b/>
            <sz val="9"/>
            <color indexed="81"/>
            <rFont val="Tahoma"/>
            <family val="2"/>
          </rPr>
          <t>Corresponde al porcentaje establecido de la actividades cumplidas sobre el las actividades
programadas.</t>
        </r>
      </text>
    </comment>
    <comment ref="I12" authorId="0" shapeId="0">
      <text>
        <r>
          <rPr>
            <b/>
            <sz val="9"/>
            <color indexed="81"/>
            <rFont val="Tahoma"/>
            <family val="2"/>
          </rPr>
          <t>Corresponde a todo lo cumplido Fuera de los Terminos establecidos</t>
        </r>
      </text>
    </comment>
    <comment ref="O12" authorId="0" shapeId="0">
      <text>
        <r>
          <rPr>
            <b/>
            <sz val="9"/>
            <color indexed="81"/>
            <rFont val="Tahoma"/>
            <family val="2"/>
          </rPr>
          <t>Corresponde a todo lo cumplido Fuera de los Terminos establecidos</t>
        </r>
      </text>
    </comment>
    <comment ref="U12" authorId="0" shapeId="0">
      <text>
        <r>
          <rPr>
            <b/>
            <sz val="9"/>
            <color indexed="81"/>
            <rFont val="Tahoma"/>
            <family val="2"/>
          </rPr>
          <t>Corresponde a todo lo cumplido Fuera de los Terminos establecidos</t>
        </r>
      </text>
    </comment>
    <comment ref="I13" authorId="0" shapeId="0">
      <text>
        <r>
          <rPr>
            <sz val="9"/>
            <color indexed="81"/>
            <rFont val="Tahoma"/>
            <family val="2"/>
          </rPr>
          <t>Actividad no realizada y dentro de los términos.</t>
        </r>
      </text>
    </comment>
    <comment ref="O13" authorId="0" shapeId="0">
      <text>
        <r>
          <rPr>
            <sz val="9"/>
            <color indexed="81"/>
            <rFont val="Tahoma"/>
            <family val="2"/>
          </rPr>
          <t>Seleccionar una calificación</t>
        </r>
      </text>
    </comment>
    <comment ref="U13" authorId="0" shapeId="0">
      <text>
        <r>
          <rPr>
            <sz val="9"/>
            <color indexed="81"/>
            <rFont val="Tahoma"/>
            <family val="2"/>
          </rPr>
          <t>Seleccionar una calificación</t>
        </r>
      </text>
    </comment>
    <comment ref="I14" authorId="0" shapeId="0">
      <text>
        <r>
          <rPr>
            <b/>
            <sz val="9"/>
            <color indexed="81"/>
            <rFont val="Tahoma"/>
            <family val="2"/>
          </rPr>
          <t>Actividad no realizada y dentro de los términos.</t>
        </r>
      </text>
    </comment>
    <comment ref="O14" authorId="0" shapeId="0">
      <text>
        <r>
          <rPr>
            <b/>
            <sz val="9"/>
            <color indexed="81"/>
            <rFont val="Tahoma"/>
            <family val="2"/>
          </rPr>
          <t>Seleccionar una calificación</t>
        </r>
      </text>
    </comment>
    <comment ref="U14" authorId="0" shapeId="0">
      <text>
        <r>
          <rPr>
            <b/>
            <sz val="9"/>
            <color indexed="81"/>
            <rFont val="Tahoma"/>
            <family val="2"/>
          </rPr>
          <t>Seleccionar una calificación</t>
        </r>
      </text>
    </comment>
    <comment ref="I15" authorId="0" shapeId="0">
      <text>
        <r>
          <rPr>
            <sz val="9"/>
            <color indexed="81"/>
            <rFont val="Tahoma"/>
            <family val="2"/>
          </rPr>
          <t>Actividad realizada totalmente y en el plazo indicado.</t>
        </r>
      </text>
    </comment>
    <comment ref="O15" authorId="0" shapeId="0">
      <text>
        <r>
          <rPr>
            <sz val="9"/>
            <color indexed="81"/>
            <rFont val="Tahoma"/>
            <family val="2"/>
          </rPr>
          <t>Seleccionar una calificación</t>
        </r>
      </text>
    </comment>
    <comment ref="U15" authorId="0" shapeId="0">
      <text>
        <r>
          <rPr>
            <sz val="9"/>
            <color indexed="81"/>
            <rFont val="Tahoma"/>
            <family val="2"/>
          </rPr>
          <t>Seleccionar una calificación</t>
        </r>
      </text>
    </comment>
    <comment ref="I16" authorId="0" shapeId="0">
      <text>
        <r>
          <rPr>
            <sz val="9"/>
            <color indexed="81"/>
            <rFont val="Tahoma"/>
            <family val="2"/>
          </rPr>
          <t>Actividad realizada totalmente y en el plazo indicado.</t>
        </r>
      </text>
    </comment>
    <comment ref="O16" authorId="0" shapeId="0">
      <text>
        <r>
          <rPr>
            <sz val="9"/>
            <color indexed="81"/>
            <rFont val="Tahoma"/>
            <family val="2"/>
          </rPr>
          <t>Seleccionar una calificación</t>
        </r>
      </text>
    </comment>
    <comment ref="U16" authorId="0" shapeId="0">
      <text>
        <r>
          <rPr>
            <sz val="9"/>
            <color indexed="81"/>
            <rFont val="Tahoma"/>
            <family val="2"/>
          </rPr>
          <t>Seleccionar una calificación</t>
        </r>
      </text>
    </comment>
    <comment ref="I17" authorId="0" shapeId="0">
      <text>
        <r>
          <rPr>
            <sz val="9"/>
            <color indexed="81"/>
            <rFont val="Tahoma"/>
            <family val="2"/>
          </rPr>
          <t>Actividad realizada totalmente y en el plazo indicado.</t>
        </r>
      </text>
    </comment>
    <comment ref="O17" authorId="0" shapeId="0">
      <text>
        <r>
          <rPr>
            <sz val="9"/>
            <color indexed="81"/>
            <rFont val="Tahoma"/>
            <family val="2"/>
          </rPr>
          <t>Seleccionar una calificación</t>
        </r>
      </text>
    </comment>
    <comment ref="U17" authorId="0" shapeId="0">
      <text>
        <r>
          <rPr>
            <sz val="9"/>
            <color indexed="81"/>
            <rFont val="Tahoma"/>
            <family val="2"/>
          </rPr>
          <t>Seleccionar una calificación</t>
        </r>
      </text>
    </comment>
    <comment ref="I18" authorId="0" shapeId="0">
      <text>
        <r>
          <rPr>
            <sz val="9"/>
            <color indexed="81"/>
            <rFont val="Tahoma"/>
            <family val="2"/>
          </rPr>
          <t>Actividad no realizada y dentro de los términos.</t>
        </r>
      </text>
    </comment>
    <comment ref="O18" authorId="0" shapeId="0">
      <text>
        <r>
          <rPr>
            <sz val="9"/>
            <color indexed="81"/>
            <rFont val="Tahoma"/>
            <family val="2"/>
          </rPr>
          <t>Seleccionar una calificación</t>
        </r>
      </text>
    </comment>
    <comment ref="U18" authorId="0" shapeId="0">
      <text>
        <r>
          <rPr>
            <sz val="9"/>
            <color indexed="81"/>
            <rFont val="Tahoma"/>
            <family val="2"/>
          </rPr>
          <t>Seleccionar una calificación</t>
        </r>
      </text>
    </comment>
    <comment ref="I19" authorId="0" shapeId="0">
      <text>
        <r>
          <rPr>
            <sz val="9"/>
            <color indexed="81"/>
            <rFont val="Tahoma"/>
            <family val="2"/>
          </rPr>
          <t>Actividad no realizada y dentro de los términos.</t>
        </r>
      </text>
    </comment>
    <comment ref="O19" authorId="0" shapeId="0">
      <text>
        <r>
          <rPr>
            <sz val="9"/>
            <color indexed="81"/>
            <rFont val="Tahoma"/>
            <family val="2"/>
          </rPr>
          <t>Seleccionar una calificación</t>
        </r>
      </text>
    </comment>
    <comment ref="U19" authorId="0" shapeId="0">
      <text>
        <r>
          <rPr>
            <sz val="9"/>
            <color indexed="81"/>
            <rFont val="Tahoma"/>
            <family val="2"/>
          </rPr>
          <t>Seleccionar una calificación</t>
        </r>
      </text>
    </comment>
    <comment ref="I20" authorId="0" shapeId="0">
      <text>
        <r>
          <rPr>
            <b/>
            <sz val="9"/>
            <color indexed="81"/>
            <rFont val="Tahoma"/>
            <family val="2"/>
          </rPr>
          <t>Actividad no realizada y dentro de los términos.</t>
        </r>
      </text>
    </comment>
    <comment ref="O20" authorId="0" shapeId="0">
      <text>
        <r>
          <rPr>
            <b/>
            <sz val="9"/>
            <color indexed="81"/>
            <rFont val="Tahoma"/>
            <family val="2"/>
          </rPr>
          <t>Seleccionar una calificación</t>
        </r>
      </text>
    </comment>
    <comment ref="U20" authorId="0" shapeId="0">
      <text>
        <r>
          <rPr>
            <b/>
            <sz val="9"/>
            <color indexed="81"/>
            <rFont val="Tahoma"/>
            <family val="2"/>
          </rPr>
          <t>Seleccionar una calificación</t>
        </r>
      </text>
    </comment>
    <comment ref="I21" authorId="0" shapeId="0">
      <text>
        <r>
          <rPr>
            <sz val="9"/>
            <color indexed="81"/>
            <rFont val="Tahoma"/>
            <family val="2"/>
          </rPr>
          <t>Actividad realizada totalmente y en el plazo indicado.</t>
        </r>
      </text>
    </comment>
    <comment ref="O21" authorId="0" shapeId="0">
      <text>
        <r>
          <rPr>
            <sz val="9"/>
            <color indexed="81"/>
            <rFont val="Tahoma"/>
            <family val="2"/>
          </rPr>
          <t>Seleccionar una calificación</t>
        </r>
      </text>
    </comment>
    <comment ref="U21" authorId="0" shapeId="0">
      <text>
        <r>
          <rPr>
            <sz val="9"/>
            <color indexed="81"/>
            <rFont val="Tahoma"/>
            <family val="2"/>
          </rPr>
          <t>Seleccionar una calificación</t>
        </r>
      </text>
    </comment>
    <comment ref="I22" authorId="0" shapeId="0">
      <text>
        <r>
          <rPr>
            <sz val="9"/>
            <color indexed="81"/>
            <rFont val="Tahoma"/>
            <family val="2"/>
          </rPr>
          <t>Actividad realizada totalmente y en el plazo indicado.</t>
        </r>
      </text>
    </comment>
    <comment ref="O22" authorId="0" shapeId="0">
      <text>
        <r>
          <rPr>
            <sz val="9"/>
            <color indexed="81"/>
            <rFont val="Tahoma"/>
            <family val="2"/>
          </rPr>
          <t>Seleccionar una calificación</t>
        </r>
      </text>
    </comment>
    <comment ref="U22" authorId="0" shapeId="0">
      <text>
        <r>
          <rPr>
            <sz val="9"/>
            <color indexed="81"/>
            <rFont val="Tahoma"/>
            <family val="2"/>
          </rPr>
          <t>Seleccionar una calificación</t>
        </r>
      </text>
    </comment>
    <comment ref="I23" authorId="0" shapeId="0">
      <text>
        <r>
          <rPr>
            <sz val="9"/>
            <color indexed="81"/>
            <rFont val="Tahoma"/>
            <family val="2"/>
          </rPr>
          <t>Actividad no realizada y dentro de los términos.</t>
        </r>
      </text>
    </comment>
    <comment ref="O23" authorId="0" shapeId="0">
      <text>
        <r>
          <rPr>
            <sz val="9"/>
            <color indexed="81"/>
            <rFont val="Tahoma"/>
            <family val="2"/>
          </rPr>
          <t>Seleccionar una calificación</t>
        </r>
      </text>
    </comment>
    <comment ref="U23" authorId="0" shapeId="0">
      <text>
        <r>
          <rPr>
            <sz val="9"/>
            <color indexed="81"/>
            <rFont val="Tahoma"/>
            <family val="2"/>
          </rPr>
          <t>Seleccionar una calificación</t>
        </r>
      </text>
    </comment>
    <comment ref="I24" authorId="0" shapeId="0">
      <text>
        <r>
          <rPr>
            <sz val="9"/>
            <color indexed="81"/>
            <rFont val="Tahoma"/>
            <family val="2"/>
          </rPr>
          <t>Actividad no realizada y dentro de los términos.</t>
        </r>
      </text>
    </comment>
    <comment ref="O24" authorId="0" shapeId="0">
      <text>
        <r>
          <rPr>
            <sz val="9"/>
            <color indexed="81"/>
            <rFont val="Tahoma"/>
            <family val="2"/>
          </rPr>
          <t>Seleccionar una calificación</t>
        </r>
      </text>
    </comment>
    <comment ref="U24" authorId="0" shapeId="0">
      <text>
        <r>
          <rPr>
            <sz val="9"/>
            <color indexed="81"/>
            <rFont val="Tahoma"/>
            <family val="2"/>
          </rPr>
          <t>Seleccionar una calificación</t>
        </r>
      </text>
    </comment>
    <comment ref="I25" authorId="0" shapeId="0">
      <text>
        <r>
          <rPr>
            <b/>
            <sz val="9"/>
            <color indexed="81"/>
            <rFont val="Tahoma"/>
            <family val="2"/>
          </rPr>
          <t>Actividad no realizada y dentro de los términos.</t>
        </r>
      </text>
    </comment>
    <comment ref="O25" authorId="0" shapeId="0">
      <text>
        <r>
          <rPr>
            <b/>
            <sz val="9"/>
            <color indexed="81"/>
            <rFont val="Tahoma"/>
            <family val="2"/>
          </rPr>
          <t>Seleccionar una calificación</t>
        </r>
      </text>
    </comment>
    <comment ref="U25" authorId="0" shapeId="0">
      <text>
        <r>
          <rPr>
            <b/>
            <sz val="9"/>
            <color indexed="81"/>
            <rFont val="Tahoma"/>
            <family val="2"/>
          </rPr>
          <t>Seleccionar una calificación</t>
        </r>
      </text>
    </comment>
    <comment ref="I26" authorId="0" shapeId="0">
      <text>
        <r>
          <rPr>
            <sz val="9"/>
            <color indexed="81"/>
            <rFont val="Tahoma"/>
            <family val="2"/>
          </rPr>
          <t>Actividad iniciada y dentro de los términos.</t>
        </r>
      </text>
    </comment>
    <comment ref="O26" authorId="0" shapeId="0">
      <text>
        <r>
          <rPr>
            <sz val="9"/>
            <color indexed="81"/>
            <rFont val="Tahoma"/>
            <family val="2"/>
          </rPr>
          <t>Seleccionar una calificación</t>
        </r>
      </text>
    </comment>
    <comment ref="U26" authorId="0" shapeId="0">
      <text>
        <r>
          <rPr>
            <sz val="9"/>
            <color indexed="81"/>
            <rFont val="Tahoma"/>
            <family val="2"/>
          </rPr>
          <t>Seleccionar una calificación</t>
        </r>
      </text>
    </comment>
    <comment ref="I27" authorId="0" shapeId="0">
      <text>
        <r>
          <rPr>
            <sz val="9"/>
            <color indexed="81"/>
            <rFont val="Tahoma"/>
            <family val="2"/>
          </rPr>
          <t>Actividad no realizada ni parcial, ni totalmente en el plazo indicado.</t>
        </r>
      </text>
    </comment>
    <comment ref="O27" authorId="0" shapeId="0">
      <text>
        <r>
          <rPr>
            <sz val="9"/>
            <color indexed="81"/>
            <rFont val="Tahoma"/>
            <family val="2"/>
          </rPr>
          <t>Seleccionar una calificación</t>
        </r>
      </text>
    </comment>
    <comment ref="U27" authorId="0" shapeId="0">
      <text>
        <r>
          <rPr>
            <sz val="9"/>
            <color indexed="81"/>
            <rFont val="Tahoma"/>
            <family val="2"/>
          </rPr>
          <t>Seleccionar una calificación</t>
        </r>
      </text>
    </comment>
    <comment ref="I28" authorId="0" shapeId="0">
      <text>
        <r>
          <rPr>
            <sz val="9"/>
            <color indexed="81"/>
            <rFont val="Tahoma"/>
            <family val="2"/>
          </rPr>
          <t>Actividad no realizada y dentro de los términos.</t>
        </r>
      </text>
    </comment>
    <comment ref="O28" authorId="0" shapeId="0">
      <text>
        <r>
          <rPr>
            <sz val="9"/>
            <color indexed="81"/>
            <rFont val="Tahoma"/>
            <family val="2"/>
          </rPr>
          <t>Seleccionar una calificación</t>
        </r>
      </text>
    </comment>
    <comment ref="U28" authorId="0" shapeId="0">
      <text>
        <r>
          <rPr>
            <sz val="9"/>
            <color indexed="81"/>
            <rFont val="Tahoma"/>
            <family val="2"/>
          </rPr>
          <t>Seleccionar una calificación</t>
        </r>
      </text>
    </comment>
    <comment ref="I29" authorId="0" shapeId="0">
      <text>
        <r>
          <rPr>
            <sz val="9"/>
            <color indexed="81"/>
            <rFont val="Tahoma"/>
            <family val="2"/>
          </rPr>
          <t>Actividad no realizada y dentro de los términos.</t>
        </r>
      </text>
    </comment>
    <comment ref="O29" authorId="0" shapeId="0">
      <text>
        <r>
          <rPr>
            <sz val="9"/>
            <color indexed="81"/>
            <rFont val="Tahoma"/>
            <family val="2"/>
          </rPr>
          <t>Seleccionar una calificación</t>
        </r>
      </text>
    </comment>
    <comment ref="U29" authorId="0" shapeId="0">
      <text>
        <r>
          <rPr>
            <sz val="9"/>
            <color indexed="81"/>
            <rFont val="Tahoma"/>
            <family val="2"/>
          </rPr>
          <t>Seleccionar una calificación</t>
        </r>
      </text>
    </comment>
    <comment ref="I30" authorId="0" shapeId="0">
      <text>
        <r>
          <rPr>
            <b/>
            <sz val="9"/>
            <color indexed="81"/>
            <rFont val="Tahoma"/>
            <family val="2"/>
          </rPr>
          <t>Actividad no realizada y dentro de los términos.</t>
        </r>
      </text>
    </comment>
    <comment ref="O30" authorId="0" shapeId="0">
      <text>
        <r>
          <rPr>
            <b/>
            <sz val="9"/>
            <color indexed="81"/>
            <rFont val="Tahoma"/>
            <family val="2"/>
          </rPr>
          <t>Seleccionar una calificación</t>
        </r>
      </text>
    </comment>
    <comment ref="U30" authorId="0" shapeId="0">
      <text>
        <r>
          <rPr>
            <b/>
            <sz val="9"/>
            <color indexed="81"/>
            <rFont val="Tahoma"/>
            <family val="2"/>
          </rPr>
          <t>Seleccionar una calificación</t>
        </r>
      </text>
    </comment>
    <comment ref="I31" authorId="0" shapeId="0">
      <text>
        <r>
          <rPr>
            <sz val="9"/>
            <color indexed="81"/>
            <rFont val="Tahoma"/>
            <family val="2"/>
          </rPr>
          <t>Actividad realizada totalmente y en el plazo indicado.</t>
        </r>
      </text>
    </comment>
    <comment ref="O31" authorId="0" shapeId="0">
      <text>
        <r>
          <rPr>
            <sz val="9"/>
            <color indexed="81"/>
            <rFont val="Tahoma"/>
            <family val="2"/>
          </rPr>
          <t>Seleccionar una calificación</t>
        </r>
      </text>
    </comment>
    <comment ref="U31" authorId="0" shapeId="0">
      <text>
        <r>
          <rPr>
            <sz val="9"/>
            <color indexed="81"/>
            <rFont val="Tahoma"/>
            <family val="2"/>
          </rPr>
          <t>Seleccionar una calificación</t>
        </r>
      </text>
    </comment>
    <comment ref="I32" authorId="0" shapeId="0">
      <text>
        <r>
          <rPr>
            <sz val="9"/>
            <color indexed="81"/>
            <rFont val="Tahoma"/>
            <family val="2"/>
          </rPr>
          <t>Actividad realizada totalmente y en el plazo indicado.</t>
        </r>
      </text>
    </comment>
    <comment ref="O32" authorId="0" shapeId="0">
      <text>
        <r>
          <rPr>
            <sz val="9"/>
            <color indexed="81"/>
            <rFont val="Tahoma"/>
            <family val="2"/>
          </rPr>
          <t>Seleccionar una calificación</t>
        </r>
      </text>
    </comment>
    <comment ref="U32" authorId="0" shapeId="0">
      <text>
        <r>
          <rPr>
            <sz val="9"/>
            <color indexed="81"/>
            <rFont val="Tahoma"/>
            <family val="2"/>
          </rPr>
          <t>Seleccionar una calificación</t>
        </r>
      </text>
    </comment>
    <comment ref="I33" authorId="0" shapeId="0">
      <text>
        <r>
          <rPr>
            <sz val="9"/>
            <color indexed="81"/>
            <rFont val="Tahoma"/>
            <family val="2"/>
          </rPr>
          <t>Actividad realizada totalmente y en el plazo indicado.</t>
        </r>
      </text>
    </comment>
    <comment ref="O33" authorId="0" shapeId="0">
      <text>
        <r>
          <rPr>
            <sz val="9"/>
            <color indexed="81"/>
            <rFont val="Tahoma"/>
            <family val="2"/>
          </rPr>
          <t>Seleccionar una calificación</t>
        </r>
      </text>
    </comment>
    <comment ref="U33" authorId="0" shapeId="0">
      <text>
        <r>
          <rPr>
            <sz val="9"/>
            <color indexed="81"/>
            <rFont val="Tahoma"/>
            <family val="2"/>
          </rPr>
          <t>Seleccionar una calificación</t>
        </r>
      </text>
    </comment>
    <comment ref="I34" authorId="0" shapeId="0">
      <text>
        <r>
          <rPr>
            <b/>
            <sz val="9"/>
            <color indexed="81"/>
            <rFont val="Tahoma"/>
            <family val="2"/>
          </rPr>
          <t>Seleccionar una calificación</t>
        </r>
      </text>
    </comment>
    <comment ref="O34" authorId="0" shapeId="0">
      <text>
        <r>
          <rPr>
            <b/>
            <sz val="9"/>
            <color indexed="81"/>
            <rFont val="Tahoma"/>
            <family val="2"/>
          </rPr>
          <t>Seleccionar una calificación</t>
        </r>
      </text>
    </comment>
    <comment ref="U34" authorId="0" shapeId="0">
      <text>
        <r>
          <rPr>
            <b/>
            <sz val="9"/>
            <color indexed="81"/>
            <rFont val="Tahoma"/>
            <family val="2"/>
          </rPr>
          <t>Seleccionar una calificación</t>
        </r>
      </text>
    </comment>
    <comment ref="I35" authorId="0" shapeId="0">
      <text>
        <r>
          <rPr>
            <b/>
            <sz val="9"/>
            <color indexed="81"/>
            <rFont val="Tahoma"/>
            <family val="2"/>
          </rPr>
          <t>Seleccionar una calificación</t>
        </r>
      </text>
    </comment>
    <comment ref="O35" authorId="0" shapeId="0">
      <text>
        <r>
          <rPr>
            <b/>
            <sz val="9"/>
            <color indexed="81"/>
            <rFont val="Tahoma"/>
            <family val="2"/>
          </rPr>
          <t>Seleccionar una calificación</t>
        </r>
      </text>
    </comment>
    <comment ref="U35" authorId="0" shapeId="0">
      <text>
        <r>
          <rPr>
            <b/>
            <sz val="9"/>
            <color indexed="81"/>
            <rFont val="Tahoma"/>
            <family val="2"/>
          </rPr>
          <t>Seleccionar una calificación</t>
        </r>
      </text>
    </comment>
    <comment ref="B36" authorId="1" shapeId="0">
      <text>
        <r>
          <rPr>
            <b/>
            <sz val="9"/>
            <color indexed="81"/>
            <rFont val="Tahoma"/>
            <family val="2"/>
          </rPr>
          <t>Precise los objetivos que la entidad desea lograr en la vigencia y Enuncie una a una las actividades que se realizarán  al logro de cada objetivo planteado.</t>
        </r>
      </text>
    </comment>
    <comment ref="I36" authorId="0" shapeId="0">
      <text>
        <r>
          <rPr>
            <b/>
            <sz val="9"/>
            <color indexed="81"/>
            <rFont val="Tahoma"/>
            <family val="2"/>
          </rPr>
          <t>Seleccionar una calificación</t>
        </r>
      </text>
    </comment>
    <comment ref="O36" authorId="0" shapeId="0">
      <text>
        <r>
          <rPr>
            <b/>
            <sz val="9"/>
            <color indexed="81"/>
            <rFont val="Tahoma"/>
            <family val="2"/>
          </rPr>
          <t>Seleccionar una calificación</t>
        </r>
      </text>
    </comment>
    <comment ref="U36" authorId="0" shapeId="0">
      <text>
        <r>
          <rPr>
            <b/>
            <sz val="9"/>
            <color indexed="81"/>
            <rFont val="Tahoma"/>
            <family val="2"/>
          </rPr>
          <t>Seleccionar una calificación</t>
        </r>
      </text>
    </comment>
    <comment ref="I37" authorId="0" shapeId="0">
      <text>
        <r>
          <rPr>
            <b/>
            <sz val="9"/>
            <color indexed="81"/>
            <rFont val="Tahoma"/>
            <family val="2"/>
          </rPr>
          <t>Seleccionar una calificación</t>
        </r>
      </text>
    </comment>
    <comment ref="O37" authorId="0" shapeId="0">
      <text>
        <r>
          <rPr>
            <b/>
            <sz val="9"/>
            <color indexed="81"/>
            <rFont val="Tahoma"/>
            <family val="2"/>
          </rPr>
          <t>Seleccionar una calificación</t>
        </r>
      </text>
    </comment>
    <comment ref="U37" authorId="0" shapeId="0">
      <text>
        <r>
          <rPr>
            <b/>
            <sz val="9"/>
            <color indexed="81"/>
            <rFont val="Tahoma"/>
            <family val="2"/>
          </rPr>
          <t>Seleccionar una calificación</t>
        </r>
      </text>
    </comment>
    <comment ref="I38" authorId="0" shapeId="0">
      <text>
        <r>
          <rPr>
            <sz val="9"/>
            <color indexed="81"/>
            <rFont val="Tahoma"/>
            <family val="2"/>
          </rPr>
          <t>Actividad realizada totalmente y en el plazo indicado.</t>
        </r>
      </text>
    </comment>
    <comment ref="O38" authorId="0" shapeId="0">
      <text>
        <r>
          <rPr>
            <sz val="9"/>
            <color indexed="81"/>
            <rFont val="Tahoma"/>
            <family val="2"/>
          </rPr>
          <t>Seleccionar una calificación</t>
        </r>
      </text>
    </comment>
    <comment ref="U38" authorId="0" shapeId="0">
      <text>
        <r>
          <rPr>
            <sz val="9"/>
            <color indexed="81"/>
            <rFont val="Tahoma"/>
            <family val="2"/>
          </rPr>
          <t>Seleccionar una calificación</t>
        </r>
      </text>
    </comment>
    <comment ref="I39" authorId="0" shapeId="0">
      <text>
        <r>
          <rPr>
            <sz val="9"/>
            <color indexed="81"/>
            <rFont val="Tahoma"/>
            <family val="2"/>
          </rPr>
          <t>Actividad realizada totalmente y en el plazo indicado.</t>
        </r>
      </text>
    </comment>
    <comment ref="O39" authorId="0" shapeId="0">
      <text>
        <r>
          <rPr>
            <sz val="9"/>
            <color indexed="81"/>
            <rFont val="Tahoma"/>
            <family val="2"/>
          </rPr>
          <t>Seleccionar una calificación</t>
        </r>
      </text>
    </comment>
    <comment ref="U39" authorId="0" shapeId="0">
      <text>
        <r>
          <rPr>
            <sz val="9"/>
            <color indexed="81"/>
            <rFont val="Tahoma"/>
            <family val="2"/>
          </rPr>
          <t>Seleccionar una calificación</t>
        </r>
      </text>
    </comment>
    <comment ref="I40" authorId="0" shapeId="0">
      <text>
        <r>
          <rPr>
            <sz val="9"/>
            <color indexed="81"/>
            <rFont val="Tahoma"/>
            <family val="2"/>
          </rPr>
          <t>Actividad iniciada y dentro de los términos.</t>
        </r>
      </text>
    </comment>
    <comment ref="O40" authorId="0" shapeId="0">
      <text>
        <r>
          <rPr>
            <sz val="9"/>
            <color indexed="81"/>
            <rFont val="Tahoma"/>
            <family val="2"/>
          </rPr>
          <t>Seleccionar una calificación</t>
        </r>
      </text>
    </comment>
    <comment ref="U40" authorId="0" shapeId="0">
      <text>
        <r>
          <rPr>
            <sz val="9"/>
            <color indexed="81"/>
            <rFont val="Tahoma"/>
            <family val="2"/>
          </rPr>
          <t>Seleccionar una calificación</t>
        </r>
      </text>
    </comment>
    <comment ref="I41" authorId="0" shapeId="0">
      <text>
        <r>
          <rPr>
            <sz val="9"/>
            <color indexed="81"/>
            <rFont val="Tahoma"/>
            <family val="2"/>
          </rPr>
          <t>Actividad realizada totalmente y en el plazo indicado.</t>
        </r>
      </text>
    </comment>
    <comment ref="O41" authorId="0" shapeId="0">
      <text>
        <r>
          <rPr>
            <sz val="9"/>
            <color indexed="81"/>
            <rFont val="Tahoma"/>
            <family val="2"/>
          </rPr>
          <t>Seleccionar una calificación</t>
        </r>
      </text>
    </comment>
    <comment ref="U41" authorId="0" shapeId="0">
      <text>
        <r>
          <rPr>
            <sz val="9"/>
            <color indexed="81"/>
            <rFont val="Tahoma"/>
            <family val="2"/>
          </rPr>
          <t>Seleccionar una calificación</t>
        </r>
      </text>
    </comment>
    <comment ref="I42" authorId="0" shapeId="0">
      <text>
        <r>
          <rPr>
            <sz val="9"/>
            <color indexed="81"/>
            <rFont val="Tahoma"/>
            <family val="2"/>
          </rPr>
          <t>Actividad realizada totalmente y en el plazo indicado.</t>
        </r>
      </text>
    </comment>
    <comment ref="O42" authorId="0" shapeId="0">
      <text>
        <r>
          <rPr>
            <sz val="9"/>
            <color indexed="81"/>
            <rFont val="Tahoma"/>
            <family val="2"/>
          </rPr>
          <t>Seleccionar una calificación</t>
        </r>
      </text>
    </comment>
    <comment ref="U42" authorId="0" shapeId="0">
      <text>
        <r>
          <rPr>
            <sz val="9"/>
            <color indexed="81"/>
            <rFont val="Tahoma"/>
            <family val="2"/>
          </rPr>
          <t>Seleccionar una calificación</t>
        </r>
      </text>
    </comment>
    <comment ref="I43" authorId="0" shapeId="0">
      <text>
        <r>
          <rPr>
            <sz val="9"/>
            <color indexed="81"/>
            <rFont val="Tahoma"/>
            <family val="2"/>
          </rPr>
          <t>Actividad iniciada y dentro de los términos.</t>
        </r>
      </text>
    </comment>
    <comment ref="O43" authorId="0" shapeId="0">
      <text>
        <r>
          <rPr>
            <sz val="9"/>
            <color indexed="81"/>
            <rFont val="Tahoma"/>
            <family val="2"/>
          </rPr>
          <t>Seleccionar una calificación</t>
        </r>
      </text>
    </comment>
    <comment ref="U43" authorId="0" shapeId="0">
      <text>
        <r>
          <rPr>
            <sz val="9"/>
            <color indexed="81"/>
            <rFont val="Tahoma"/>
            <family val="2"/>
          </rPr>
          <t>Seleccionar una calificación</t>
        </r>
      </text>
    </comment>
    <comment ref="I44" authorId="0" shapeId="0">
      <text>
        <r>
          <rPr>
            <sz val="9"/>
            <color indexed="81"/>
            <rFont val="Tahoma"/>
            <family val="2"/>
          </rPr>
          <t>Actividad iniciada y dentro de los términos.</t>
        </r>
      </text>
    </comment>
    <comment ref="O44" authorId="0" shapeId="0">
      <text>
        <r>
          <rPr>
            <sz val="9"/>
            <color indexed="81"/>
            <rFont val="Tahoma"/>
            <family val="2"/>
          </rPr>
          <t>Seleccionar una calificación</t>
        </r>
      </text>
    </comment>
    <comment ref="U44" authorId="0" shapeId="0">
      <text>
        <r>
          <rPr>
            <sz val="9"/>
            <color indexed="81"/>
            <rFont val="Tahoma"/>
            <family val="2"/>
          </rPr>
          <t>Seleccionar una calificación</t>
        </r>
      </text>
    </comment>
    <comment ref="I45" authorId="0" shapeId="0">
      <text>
        <r>
          <rPr>
            <sz val="9"/>
            <color indexed="81"/>
            <rFont val="Tahoma"/>
            <family val="2"/>
          </rPr>
          <t>Actividad iniciada y dentro de los términos.</t>
        </r>
      </text>
    </comment>
    <comment ref="O45" authorId="0" shapeId="0">
      <text>
        <r>
          <rPr>
            <sz val="9"/>
            <color indexed="81"/>
            <rFont val="Tahoma"/>
            <family val="2"/>
          </rPr>
          <t>Seleccionar una calificación</t>
        </r>
      </text>
    </comment>
    <comment ref="U45" authorId="0" shapeId="0">
      <text>
        <r>
          <rPr>
            <sz val="9"/>
            <color indexed="81"/>
            <rFont val="Tahoma"/>
            <family val="2"/>
          </rPr>
          <t>Seleccionar una calificación</t>
        </r>
      </text>
    </comment>
    <comment ref="I46" authorId="0" shapeId="0">
      <text>
        <r>
          <rPr>
            <b/>
            <sz val="9"/>
            <color indexed="81"/>
            <rFont val="Tahoma"/>
            <family val="2"/>
          </rPr>
          <t>Actividad iniciada y dentro de los términos.</t>
        </r>
      </text>
    </comment>
    <comment ref="O46" authorId="0" shapeId="0">
      <text>
        <r>
          <rPr>
            <b/>
            <sz val="9"/>
            <color indexed="81"/>
            <rFont val="Tahoma"/>
            <family val="2"/>
          </rPr>
          <t>Seleccionar una calificación</t>
        </r>
      </text>
    </comment>
    <comment ref="U46" authorId="0" shapeId="0">
      <text>
        <r>
          <rPr>
            <b/>
            <sz val="9"/>
            <color indexed="81"/>
            <rFont val="Tahoma"/>
            <family val="2"/>
          </rPr>
          <t>Seleccionar una calificación</t>
        </r>
      </text>
    </comment>
    <comment ref="I47" authorId="0" shapeId="0">
      <text>
        <r>
          <rPr>
            <sz val="9"/>
            <color indexed="81"/>
            <rFont val="Tahoma"/>
            <family val="2"/>
          </rPr>
          <t>Actividad iniciada y dentro de los términos.</t>
        </r>
      </text>
    </comment>
    <comment ref="O47" authorId="0" shapeId="0">
      <text>
        <r>
          <rPr>
            <sz val="9"/>
            <color indexed="81"/>
            <rFont val="Tahoma"/>
            <family val="2"/>
          </rPr>
          <t>Seleccionar una calificación</t>
        </r>
      </text>
    </comment>
    <comment ref="U47" authorId="0" shapeId="0">
      <text>
        <r>
          <rPr>
            <sz val="9"/>
            <color indexed="81"/>
            <rFont val="Tahoma"/>
            <family val="2"/>
          </rPr>
          <t>Seleccionar una calificación</t>
        </r>
      </text>
    </comment>
    <comment ref="I48" authorId="0" shapeId="0">
      <text>
        <r>
          <rPr>
            <sz val="9"/>
            <color indexed="81"/>
            <rFont val="Tahoma"/>
            <family val="2"/>
          </rPr>
          <t>Actividad realizada totalmente y en el plazo indicado.</t>
        </r>
      </text>
    </comment>
    <comment ref="O48" authorId="0" shapeId="0">
      <text>
        <r>
          <rPr>
            <sz val="9"/>
            <color indexed="81"/>
            <rFont val="Tahoma"/>
            <family val="2"/>
          </rPr>
          <t>Seleccionar una calificación</t>
        </r>
      </text>
    </comment>
    <comment ref="U48" authorId="0" shapeId="0">
      <text>
        <r>
          <rPr>
            <sz val="9"/>
            <color indexed="81"/>
            <rFont val="Tahoma"/>
            <family val="2"/>
          </rPr>
          <t>Seleccionar una calificación</t>
        </r>
      </text>
    </comment>
    <comment ref="I49" authorId="0" shapeId="0">
      <text>
        <r>
          <rPr>
            <sz val="9"/>
            <color indexed="81"/>
            <rFont val="Tahoma"/>
            <family val="2"/>
          </rPr>
          <t>Actividad no realizada y dentro de los términos.</t>
        </r>
      </text>
    </comment>
    <comment ref="O49" authorId="0" shapeId="0">
      <text>
        <r>
          <rPr>
            <sz val="9"/>
            <color indexed="81"/>
            <rFont val="Tahoma"/>
            <family val="2"/>
          </rPr>
          <t>Seleccionar una calificación</t>
        </r>
      </text>
    </comment>
    <comment ref="U49" authorId="0" shapeId="0">
      <text>
        <r>
          <rPr>
            <sz val="9"/>
            <color indexed="81"/>
            <rFont val="Tahoma"/>
            <family val="2"/>
          </rPr>
          <t>Seleccionar una calificación</t>
        </r>
      </text>
    </comment>
    <comment ref="I50" authorId="0" shapeId="0">
      <text>
        <r>
          <rPr>
            <sz val="9"/>
            <color indexed="81"/>
            <rFont val="Tahoma"/>
            <family val="2"/>
          </rPr>
          <t>Actividad iniciada y dentro de los términos.</t>
        </r>
      </text>
    </comment>
    <comment ref="O50" authorId="0" shapeId="0">
      <text>
        <r>
          <rPr>
            <sz val="9"/>
            <color indexed="81"/>
            <rFont val="Tahoma"/>
            <family val="2"/>
          </rPr>
          <t>Seleccionar una calificación</t>
        </r>
      </text>
    </comment>
    <comment ref="U50" authorId="0" shapeId="0">
      <text>
        <r>
          <rPr>
            <sz val="9"/>
            <color indexed="81"/>
            <rFont val="Tahoma"/>
            <family val="2"/>
          </rPr>
          <t>Seleccionar una calificación</t>
        </r>
      </text>
    </comment>
    <comment ref="I51" authorId="0" shapeId="0">
      <text>
        <r>
          <rPr>
            <sz val="9"/>
            <color indexed="81"/>
            <rFont val="Tahoma"/>
            <family val="2"/>
          </rPr>
          <t>Actividad iniciada y dentro de los términos.</t>
        </r>
      </text>
    </comment>
    <comment ref="O51" authorId="0" shapeId="0">
      <text>
        <r>
          <rPr>
            <sz val="9"/>
            <color indexed="81"/>
            <rFont val="Tahoma"/>
            <family val="2"/>
          </rPr>
          <t>Seleccionar una calificación</t>
        </r>
      </text>
    </comment>
    <comment ref="U51" authorId="0" shapeId="0">
      <text>
        <r>
          <rPr>
            <sz val="9"/>
            <color indexed="81"/>
            <rFont val="Tahoma"/>
            <family val="2"/>
          </rPr>
          <t>Seleccionar una calificación</t>
        </r>
      </text>
    </comment>
    <comment ref="I52" authorId="0" shapeId="0">
      <text>
        <r>
          <rPr>
            <sz val="9"/>
            <color indexed="81"/>
            <rFont val="Tahoma"/>
            <family val="2"/>
          </rPr>
          <t>Actividad iniciada y dentro de los términos.</t>
        </r>
      </text>
    </comment>
    <comment ref="O52" authorId="0" shapeId="0">
      <text>
        <r>
          <rPr>
            <sz val="9"/>
            <color indexed="81"/>
            <rFont val="Tahoma"/>
            <family val="2"/>
          </rPr>
          <t>Seleccionar una calificación</t>
        </r>
      </text>
    </comment>
    <comment ref="U52" authorId="0" shapeId="0">
      <text>
        <r>
          <rPr>
            <sz val="9"/>
            <color indexed="81"/>
            <rFont val="Tahoma"/>
            <family val="2"/>
          </rPr>
          <t>Seleccionar una calificación</t>
        </r>
      </text>
    </comment>
    <comment ref="I53" authorId="0" shapeId="0">
      <text>
        <r>
          <rPr>
            <sz val="9"/>
            <color indexed="81"/>
            <rFont val="Tahoma"/>
            <family val="2"/>
          </rPr>
          <t>Actividad iniciada y dentro de los términos.</t>
        </r>
      </text>
    </comment>
    <comment ref="O53" authorId="0" shapeId="0">
      <text>
        <r>
          <rPr>
            <sz val="9"/>
            <color indexed="81"/>
            <rFont val="Tahoma"/>
            <family val="2"/>
          </rPr>
          <t>Seleccionar una calificación</t>
        </r>
      </text>
    </comment>
    <comment ref="U53" authorId="0" shapeId="0">
      <text>
        <r>
          <rPr>
            <sz val="9"/>
            <color indexed="81"/>
            <rFont val="Tahoma"/>
            <family val="2"/>
          </rPr>
          <t>Seleccionar una calificación</t>
        </r>
      </text>
    </comment>
    <comment ref="I54" authorId="0" shapeId="0">
      <text>
        <r>
          <rPr>
            <b/>
            <sz val="9"/>
            <color indexed="81"/>
            <rFont val="Tahoma"/>
            <family val="2"/>
          </rPr>
          <t>Actividad iniciada y dentro de los términos.</t>
        </r>
      </text>
    </comment>
    <comment ref="O54" authorId="0" shapeId="0">
      <text>
        <r>
          <rPr>
            <b/>
            <sz val="9"/>
            <color indexed="81"/>
            <rFont val="Tahoma"/>
            <family val="2"/>
          </rPr>
          <t>Seleccionar una calificación</t>
        </r>
      </text>
    </comment>
    <comment ref="U54" authorId="0" shapeId="0">
      <text>
        <r>
          <rPr>
            <b/>
            <sz val="9"/>
            <color indexed="81"/>
            <rFont val="Tahoma"/>
            <family val="2"/>
          </rPr>
          <t>Seleccionar una calificación</t>
        </r>
      </text>
    </comment>
    <comment ref="I55" authorId="0" shapeId="0">
      <text>
        <r>
          <rPr>
            <sz val="9"/>
            <color indexed="81"/>
            <rFont val="Tahoma"/>
            <family val="2"/>
          </rPr>
          <t>Actividad realizada totalmente y en el plazo indicado.</t>
        </r>
      </text>
    </comment>
    <comment ref="O55" authorId="0" shapeId="0">
      <text>
        <r>
          <rPr>
            <sz val="9"/>
            <color indexed="81"/>
            <rFont val="Tahoma"/>
            <family val="2"/>
          </rPr>
          <t>Seleccionar una calificación</t>
        </r>
      </text>
    </comment>
    <comment ref="U55" authorId="0" shapeId="0">
      <text>
        <r>
          <rPr>
            <sz val="9"/>
            <color indexed="81"/>
            <rFont val="Tahoma"/>
            <family val="2"/>
          </rPr>
          <t>Seleccionar una calificación</t>
        </r>
      </text>
    </comment>
    <comment ref="I56" authorId="0" shapeId="0">
      <text>
        <r>
          <rPr>
            <sz val="9"/>
            <color indexed="81"/>
            <rFont val="Tahoma"/>
            <family val="2"/>
          </rPr>
          <t>Actividad iniciada y dentro de los términos.</t>
        </r>
      </text>
    </comment>
    <comment ref="O56" authorId="0" shapeId="0">
      <text>
        <r>
          <rPr>
            <sz val="9"/>
            <color indexed="81"/>
            <rFont val="Tahoma"/>
            <family val="2"/>
          </rPr>
          <t>Seleccionar una calificación</t>
        </r>
      </text>
    </comment>
    <comment ref="U56" authorId="0" shapeId="0">
      <text>
        <r>
          <rPr>
            <sz val="9"/>
            <color indexed="81"/>
            <rFont val="Tahoma"/>
            <family val="2"/>
          </rPr>
          <t>Seleccionar una calificación</t>
        </r>
      </text>
    </comment>
    <comment ref="I57" authorId="0" shapeId="0">
      <text>
        <r>
          <rPr>
            <sz val="9"/>
            <color indexed="81"/>
            <rFont val="Tahoma"/>
            <family val="2"/>
          </rPr>
          <t>Actividad no realizada y dentro de los términos.</t>
        </r>
      </text>
    </comment>
    <comment ref="O57" authorId="0" shapeId="0">
      <text>
        <r>
          <rPr>
            <sz val="9"/>
            <color indexed="81"/>
            <rFont val="Tahoma"/>
            <family val="2"/>
          </rPr>
          <t>Seleccionar una calificación</t>
        </r>
      </text>
    </comment>
    <comment ref="U57" authorId="0" shapeId="0">
      <text>
        <r>
          <rPr>
            <sz val="9"/>
            <color indexed="81"/>
            <rFont val="Tahoma"/>
            <family val="2"/>
          </rPr>
          <t>Seleccionar una calificación</t>
        </r>
      </text>
    </comment>
    <comment ref="I58" authorId="0" shapeId="0">
      <text>
        <r>
          <rPr>
            <sz val="9"/>
            <color indexed="81"/>
            <rFont val="Tahoma"/>
            <family val="2"/>
          </rPr>
          <t>Actividad iniciada y dentro de los términos.</t>
        </r>
      </text>
    </comment>
    <comment ref="O58" authorId="0" shapeId="0">
      <text>
        <r>
          <rPr>
            <sz val="9"/>
            <color indexed="81"/>
            <rFont val="Tahoma"/>
            <family val="2"/>
          </rPr>
          <t>Seleccionar una calificación</t>
        </r>
      </text>
    </comment>
    <comment ref="U58" authorId="0" shapeId="0">
      <text>
        <r>
          <rPr>
            <sz val="9"/>
            <color indexed="81"/>
            <rFont val="Tahoma"/>
            <family val="2"/>
          </rPr>
          <t>Seleccionar una calificación</t>
        </r>
      </text>
    </comment>
    <comment ref="I59" authorId="0" shapeId="0">
      <text>
        <r>
          <rPr>
            <b/>
            <sz val="9"/>
            <color indexed="81"/>
            <rFont val="Tahoma"/>
            <family val="2"/>
          </rPr>
          <t>Actividad iniciada y dentro de los términos.</t>
        </r>
      </text>
    </comment>
    <comment ref="O59" authorId="0" shapeId="0">
      <text>
        <r>
          <rPr>
            <b/>
            <sz val="9"/>
            <color indexed="81"/>
            <rFont val="Tahoma"/>
            <family val="2"/>
          </rPr>
          <t>Seleccionar una calificación</t>
        </r>
      </text>
    </comment>
    <comment ref="U59" authorId="0" shapeId="0">
      <text>
        <r>
          <rPr>
            <b/>
            <sz val="9"/>
            <color indexed="81"/>
            <rFont val="Tahoma"/>
            <family val="2"/>
          </rPr>
          <t>Seleccionar una calificación</t>
        </r>
      </text>
    </comment>
    <comment ref="I60" authorId="0" shapeId="0">
      <text>
        <r>
          <rPr>
            <sz val="9"/>
            <color indexed="81"/>
            <rFont val="Tahoma"/>
            <family val="2"/>
          </rPr>
          <t>Actividad no realizada y dentro de los términos.</t>
        </r>
      </text>
    </comment>
    <comment ref="O60" authorId="0" shapeId="0">
      <text>
        <r>
          <rPr>
            <sz val="9"/>
            <color indexed="81"/>
            <rFont val="Tahoma"/>
            <family val="2"/>
          </rPr>
          <t>Seleccionar una calificación</t>
        </r>
      </text>
    </comment>
    <comment ref="U60" authorId="0" shapeId="0">
      <text>
        <r>
          <rPr>
            <sz val="9"/>
            <color indexed="81"/>
            <rFont val="Tahoma"/>
            <family val="2"/>
          </rPr>
          <t>Seleccionar una calificación</t>
        </r>
      </text>
    </comment>
    <comment ref="I61" authorId="0" shapeId="0">
      <text>
        <r>
          <rPr>
            <sz val="9"/>
            <color indexed="81"/>
            <rFont val="Tahoma"/>
            <family val="2"/>
          </rPr>
          <t>Actividad no realizada y dentro de los términos.</t>
        </r>
      </text>
    </comment>
    <comment ref="O61" authorId="0" shapeId="0">
      <text>
        <r>
          <rPr>
            <sz val="9"/>
            <color indexed="81"/>
            <rFont val="Tahoma"/>
            <family val="2"/>
          </rPr>
          <t>Seleccionar una calificación</t>
        </r>
      </text>
    </comment>
    <comment ref="U61" authorId="0" shapeId="0">
      <text>
        <r>
          <rPr>
            <sz val="9"/>
            <color indexed="81"/>
            <rFont val="Tahoma"/>
            <family val="2"/>
          </rPr>
          <t>Seleccionar una calificación</t>
        </r>
      </text>
    </comment>
    <comment ref="I62" authorId="0" shapeId="0">
      <text>
        <r>
          <rPr>
            <sz val="9"/>
            <color indexed="81"/>
            <rFont val="Tahoma"/>
            <family val="2"/>
          </rPr>
          <t>Actividad iniciada y dentro de los términos.</t>
        </r>
      </text>
    </comment>
    <comment ref="O62" authorId="0" shapeId="0">
      <text>
        <r>
          <rPr>
            <sz val="9"/>
            <color indexed="81"/>
            <rFont val="Tahoma"/>
            <family val="2"/>
          </rPr>
          <t>Seleccionar una calificación</t>
        </r>
      </text>
    </comment>
    <comment ref="U62" authorId="0" shapeId="0">
      <text>
        <r>
          <rPr>
            <sz val="9"/>
            <color indexed="81"/>
            <rFont val="Tahoma"/>
            <family val="2"/>
          </rPr>
          <t>Seleccionar una calificación</t>
        </r>
      </text>
    </comment>
    <comment ref="I63" authorId="0" shapeId="0">
      <text>
        <r>
          <rPr>
            <sz val="9"/>
            <color indexed="81"/>
            <rFont val="Tahoma"/>
            <family val="2"/>
          </rPr>
          <t>Actividad no realizada y dentro de los términos.</t>
        </r>
      </text>
    </comment>
    <comment ref="O63" authorId="0" shapeId="0">
      <text>
        <r>
          <rPr>
            <sz val="9"/>
            <color indexed="81"/>
            <rFont val="Tahoma"/>
            <family val="2"/>
          </rPr>
          <t>Seleccionar una calificación</t>
        </r>
      </text>
    </comment>
    <comment ref="U63" authorId="0" shapeId="0">
      <text>
        <r>
          <rPr>
            <sz val="9"/>
            <color indexed="81"/>
            <rFont val="Tahoma"/>
            <family val="2"/>
          </rPr>
          <t>Seleccionar una calificación</t>
        </r>
      </text>
    </comment>
    <comment ref="I64" authorId="0" shapeId="0">
      <text>
        <r>
          <rPr>
            <sz val="9"/>
            <color indexed="81"/>
            <rFont val="Tahoma"/>
            <family val="2"/>
          </rPr>
          <t>Actividad no realizada y dentro de los términos.</t>
        </r>
      </text>
    </comment>
    <comment ref="O64" authorId="0" shapeId="0">
      <text>
        <r>
          <rPr>
            <sz val="9"/>
            <color indexed="81"/>
            <rFont val="Tahoma"/>
            <family val="2"/>
          </rPr>
          <t>Seleccionar una calificación</t>
        </r>
      </text>
    </comment>
    <comment ref="U64" authorId="0" shapeId="0">
      <text>
        <r>
          <rPr>
            <sz val="9"/>
            <color indexed="81"/>
            <rFont val="Tahoma"/>
            <family val="2"/>
          </rPr>
          <t>Seleccionar una calificación</t>
        </r>
      </text>
    </comment>
    <comment ref="I65" authorId="0" shapeId="0">
      <text>
        <r>
          <rPr>
            <sz val="9"/>
            <color indexed="81"/>
            <rFont val="Tahoma"/>
            <family val="2"/>
          </rPr>
          <t>Actividad iniciada y dentro de los términos.</t>
        </r>
      </text>
    </comment>
    <comment ref="O65" authorId="0" shapeId="0">
      <text>
        <r>
          <rPr>
            <sz val="9"/>
            <color indexed="81"/>
            <rFont val="Tahoma"/>
            <family val="2"/>
          </rPr>
          <t>Seleccionar una calificación</t>
        </r>
      </text>
    </comment>
    <comment ref="U65" authorId="0" shapeId="0">
      <text>
        <r>
          <rPr>
            <sz val="9"/>
            <color indexed="81"/>
            <rFont val="Tahoma"/>
            <family val="2"/>
          </rPr>
          <t>Seleccionar una calificación</t>
        </r>
      </text>
    </comment>
    <comment ref="I66" authorId="0" shapeId="0">
      <text>
        <r>
          <rPr>
            <b/>
            <sz val="9"/>
            <color indexed="81"/>
            <rFont val="Tahoma"/>
            <family val="2"/>
          </rPr>
          <t>Actividad iniciada y dentro de los términos.</t>
        </r>
      </text>
    </comment>
    <comment ref="O66" authorId="0" shapeId="0">
      <text>
        <r>
          <rPr>
            <b/>
            <sz val="9"/>
            <color indexed="81"/>
            <rFont val="Tahoma"/>
            <family val="2"/>
          </rPr>
          <t>Seleccionar una calificación</t>
        </r>
      </text>
    </comment>
    <comment ref="U66" authorId="0" shapeId="0">
      <text>
        <r>
          <rPr>
            <b/>
            <sz val="9"/>
            <color indexed="81"/>
            <rFont val="Tahoma"/>
            <family val="2"/>
          </rPr>
          <t>Seleccionar una calificación</t>
        </r>
      </text>
    </comment>
    <comment ref="I67" authorId="0" shapeId="0">
      <text>
        <r>
          <rPr>
            <sz val="9"/>
            <color indexed="81"/>
            <rFont val="Tahoma"/>
            <family val="2"/>
          </rPr>
          <t>Actividad no realizada y dentro de los términos.</t>
        </r>
      </text>
    </comment>
    <comment ref="O67" authorId="0" shapeId="0">
      <text>
        <r>
          <rPr>
            <sz val="9"/>
            <color indexed="81"/>
            <rFont val="Tahoma"/>
            <family val="2"/>
          </rPr>
          <t>Seleccionar una calificación</t>
        </r>
      </text>
    </comment>
    <comment ref="U67" authorId="0" shapeId="0">
      <text>
        <r>
          <rPr>
            <sz val="9"/>
            <color indexed="81"/>
            <rFont val="Tahoma"/>
            <family val="2"/>
          </rPr>
          <t>Seleccionar una calificación</t>
        </r>
      </text>
    </comment>
    <comment ref="I68" authorId="0" shapeId="0">
      <text>
        <r>
          <rPr>
            <sz val="9"/>
            <color indexed="81"/>
            <rFont val="Tahoma"/>
            <family val="2"/>
          </rPr>
          <t>Actividad no realizada y dentro de los términos.</t>
        </r>
      </text>
    </comment>
    <comment ref="O68" authorId="0" shapeId="0">
      <text>
        <r>
          <rPr>
            <sz val="9"/>
            <color indexed="81"/>
            <rFont val="Tahoma"/>
            <family val="2"/>
          </rPr>
          <t>Seleccionar una calificación</t>
        </r>
      </text>
    </comment>
    <comment ref="U68" authorId="0" shapeId="0">
      <text>
        <r>
          <rPr>
            <sz val="9"/>
            <color indexed="81"/>
            <rFont val="Tahoma"/>
            <family val="2"/>
          </rPr>
          <t>Seleccionar una calificación</t>
        </r>
      </text>
    </comment>
    <comment ref="I69" authorId="0" shapeId="0">
      <text>
        <r>
          <rPr>
            <sz val="9"/>
            <color indexed="81"/>
            <rFont val="Tahoma"/>
            <family val="2"/>
          </rPr>
          <t>Actividad iniciada y dentro de los términos.</t>
        </r>
      </text>
    </comment>
    <comment ref="O69" authorId="0" shapeId="0">
      <text>
        <r>
          <rPr>
            <sz val="9"/>
            <color indexed="81"/>
            <rFont val="Tahoma"/>
            <family val="2"/>
          </rPr>
          <t>Seleccionar una calificación</t>
        </r>
      </text>
    </comment>
    <comment ref="U69" authorId="0" shapeId="0">
      <text>
        <r>
          <rPr>
            <sz val="9"/>
            <color indexed="81"/>
            <rFont val="Tahoma"/>
            <family val="2"/>
          </rPr>
          <t>Seleccionar una calificación</t>
        </r>
      </text>
    </comment>
    <comment ref="I70" authorId="0" shapeId="0">
      <text>
        <r>
          <rPr>
            <sz val="9"/>
            <color indexed="81"/>
            <rFont val="Tahoma"/>
            <family val="2"/>
          </rPr>
          <t>Actividad iniciada y dentro de los términos.</t>
        </r>
      </text>
    </comment>
    <comment ref="O70" authorId="0" shapeId="0">
      <text>
        <r>
          <rPr>
            <sz val="9"/>
            <color indexed="81"/>
            <rFont val="Tahoma"/>
            <family val="2"/>
          </rPr>
          <t>Seleccionar una calificación</t>
        </r>
      </text>
    </comment>
    <comment ref="U70" authorId="0" shapeId="0">
      <text>
        <r>
          <rPr>
            <sz val="9"/>
            <color indexed="81"/>
            <rFont val="Tahoma"/>
            <family val="2"/>
          </rPr>
          <t>Seleccionar una calificación</t>
        </r>
      </text>
    </comment>
    <comment ref="I71" authorId="0" shapeId="0">
      <text>
        <r>
          <rPr>
            <b/>
            <sz val="9"/>
            <color indexed="81"/>
            <rFont val="Tahoma"/>
            <family val="2"/>
          </rPr>
          <t>Seleccionar una calificación</t>
        </r>
      </text>
    </comment>
    <comment ref="O71" authorId="0" shapeId="0">
      <text>
        <r>
          <rPr>
            <b/>
            <sz val="9"/>
            <color indexed="81"/>
            <rFont val="Tahoma"/>
            <family val="2"/>
          </rPr>
          <t>Seleccionar una calificación</t>
        </r>
      </text>
    </comment>
    <comment ref="U71" authorId="0" shapeId="0">
      <text>
        <r>
          <rPr>
            <b/>
            <sz val="9"/>
            <color indexed="81"/>
            <rFont val="Tahoma"/>
            <family val="2"/>
          </rPr>
          <t>Seleccionar una calificación</t>
        </r>
      </text>
    </comment>
    <comment ref="I72" authorId="0" shapeId="0">
      <text>
        <r>
          <rPr>
            <b/>
            <sz val="9"/>
            <color indexed="81"/>
            <rFont val="Tahoma"/>
            <family val="2"/>
          </rPr>
          <t>Seleccionar una calificación</t>
        </r>
      </text>
    </comment>
    <comment ref="O72" authorId="0" shapeId="0">
      <text>
        <r>
          <rPr>
            <b/>
            <sz val="9"/>
            <color indexed="81"/>
            <rFont val="Tahoma"/>
            <family val="2"/>
          </rPr>
          <t>Seleccionar una calificación</t>
        </r>
      </text>
    </comment>
    <comment ref="U72" authorId="0" shapeId="0">
      <text>
        <r>
          <rPr>
            <b/>
            <sz val="9"/>
            <color indexed="81"/>
            <rFont val="Tahoma"/>
            <family val="2"/>
          </rPr>
          <t>Seleccionar una calificación</t>
        </r>
      </text>
    </comment>
    <comment ref="B73" authorId="1" shapeId="0">
      <text>
        <r>
          <rPr>
            <b/>
            <sz val="9"/>
            <color indexed="81"/>
            <rFont val="Tahoma"/>
            <family val="2"/>
          </rPr>
          <t>Precise los objetivos que la entidad desea lograr en la vigencia y Enuncie una a una las actividades que se realizarán  al logro de cada objetivo planteado.</t>
        </r>
      </text>
    </comment>
    <comment ref="I73" authorId="0" shapeId="0">
      <text>
        <r>
          <rPr>
            <b/>
            <sz val="9"/>
            <color indexed="81"/>
            <rFont val="Tahoma"/>
            <family val="2"/>
          </rPr>
          <t>Seleccionar una calificación</t>
        </r>
      </text>
    </comment>
    <comment ref="O73" authorId="0" shapeId="0">
      <text>
        <r>
          <rPr>
            <b/>
            <sz val="9"/>
            <color indexed="81"/>
            <rFont val="Tahoma"/>
            <family val="2"/>
          </rPr>
          <t>Seleccionar una calificación</t>
        </r>
      </text>
    </comment>
    <comment ref="U73" authorId="0" shapeId="0">
      <text>
        <r>
          <rPr>
            <b/>
            <sz val="9"/>
            <color indexed="81"/>
            <rFont val="Tahoma"/>
            <family val="2"/>
          </rPr>
          <t>Seleccionar una calificación</t>
        </r>
      </text>
    </comment>
    <comment ref="I74" authorId="0" shapeId="0">
      <text>
        <r>
          <rPr>
            <b/>
            <sz val="9"/>
            <color indexed="81"/>
            <rFont val="Tahoma"/>
            <family val="2"/>
          </rPr>
          <t>Seleccionar una calificación</t>
        </r>
      </text>
    </comment>
    <comment ref="O74" authorId="0" shapeId="0">
      <text>
        <r>
          <rPr>
            <b/>
            <sz val="9"/>
            <color indexed="81"/>
            <rFont val="Tahoma"/>
            <family val="2"/>
          </rPr>
          <t>Seleccionar una calificación</t>
        </r>
      </text>
    </comment>
    <comment ref="U74" authorId="0" shapeId="0">
      <text>
        <r>
          <rPr>
            <b/>
            <sz val="9"/>
            <color indexed="81"/>
            <rFont val="Tahoma"/>
            <family val="2"/>
          </rPr>
          <t>Seleccionar una calificación</t>
        </r>
      </text>
    </comment>
    <comment ref="I75" authorId="0" shapeId="0">
      <text>
        <r>
          <rPr>
            <sz val="9"/>
            <color indexed="81"/>
            <rFont val="Tahoma"/>
            <family val="2"/>
          </rPr>
          <t>Actividad iniciada y dentro de los términos.</t>
        </r>
      </text>
    </comment>
    <comment ref="O75" authorId="0" shapeId="0">
      <text>
        <r>
          <rPr>
            <sz val="9"/>
            <color indexed="81"/>
            <rFont val="Tahoma"/>
            <family val="2"/>
          </rPr>
          <t>Seleccionar una calificación</t>
        </r>
      </text>
    </comment>
    <comment ref="U75" authorId="0" shapeId="0">
      <text>
        <r>
          <rPr>
            <sz val="9"/>
            <color indexed="81"/>
            <rFont val="Tahoma"/>
            <family val="2"/>
          </rPr>
          <t>Seleccionar una calificación</t>
        </r>
      </text>
    </comment>
    <comment ref="I76" authorId="0" shapeId="0">
      <text>
        <r>
          <rPr>
            <sz val="9"/>
            <color indexed="81"/>
            <rFont val="Tahoma"/>
            <family val="2"/>
          </rPr>
          <t>Actividad realizada totalmente y en el plazo indicado.</t>
        </r>
      </text>
    </comment>
    <comment ref="O76" authorId="0" shapeId="0">
      <text>
        <r>
          <rPr>
            <sz val="9"/>
            <color indexed="81"/>
            <rFont val="Tahoma"/>
            <family val="2"/>
          </rPr>
          <t>Seleccionar una calificación</t>
        </r>
      </text>
    </comment>
    <comment ref="U76" authorId="0" shapeId="0">
      <text>
        <r>
          <rPr>
            <sz val="9"/>
            <color indexed="81"/>
            <rFont val="Tahoma"/>
            <family val="2"/>
          </rPr>
          <t>Seleccionar una calificación</t>
        </r>
      </text>
    </comment>
    <comment ref="I77" authorId="0" shapeId="0">
      <text>
        <r>
          <rPr>
            <b/>
            <sz val="9"/>
            <color indexed="81"/>
            <rFont val="Tahoma"/>
            <family val="2"/>
          </rPr>
          <t>Actividad realizada totalmente y en el plazo indicado.</t>
        </r>
      </text>
    </comment>
    <comment ref="O77" authorId="0" shapeId="0">
      <text>
        <r>
          <rPr>
            <b/>
            <sz val="9"/>
            <color indexed="81"/>
            <rFont val="Tahoma"/>
            <family val="2"/>
          </rPr>
          <t>Seleccionar una calificación</t>
        </r>
      </text>
    </comment>
    <comment ref="U77" authorId="0" shapeId="0">
      <text>
        <r>
          <rPr>
            <b/>
            <sz val="9"/>
            <color indexed="81"/>
            <rFont val="Tahoma"/>
            <family val="2"/>
          </rPr>
          <t>Seleccionar una calificación</t>
        </r>
      </text>
    </comment>
    <comment ref="I78" authorId="0" shapeId="0">
      <text>
        <r>
          <rPr>
            <sz val="9"/>
            <color indexed="81"/>
            <rFont val="Tahoma"/>
            <family val="2"/>
          </rPr>
          <t>Actividad no realizada y dentro de los términos.</t>
        </r>
      </text>
    </comment>
    <comment ref="O78" authorId="0" shapeId="0">
      <text>
        <r>
          <rPr>
            <sz val="9"/>
            <color indexed="81"/>
            <rFont val="Tahoma"/>
            <family val="2"/>
          </rPr>
          <t>Seleccionar una calificación</t>
        </r>
      </text>
    </comment>
    <comment ref="U78" authorId="0" shapeId="0">
      <text>
        <r>
          <rPr>
            <sz val="9"/>
            <color indexed="81"/>
            <rFont val="Tahoma"/>
            <family val="2"/>
          </rPr>
          <t>Seleccionar una calificación</t>
        </r>
      </text>
    </comment>
    <comment ref="I79" authorId="0" shapeId="0">
      <text>
        <r>
          <rPr>
            <sz val="9"/>
            <color indexed="81"/>
            <rFont val="Tahoma"/>
            <family val="2"/>
          </rPr>
          <t>Actividad iniciada y dentro de los términos.</t>
        </r>
      </text>
    </comment>
    <comment ref="O79" authorId="0" shapeId="0">
      <text>
        <r>
          <rPr>
            <sz val="9"/>
            <color indexed="81"/>
            <rFont val="Tahoma"/>
            <family val="2"/>
          </rPr>
          <t>Seleccionar una calificación</t>
        </r>
      </text>
    </comment>
    <comment ref="U79" authorId="0" shapeId="0">
      <text>
        <r>
          <rPr>
            <sz val="9"/>
            <color indexed="81"/>
            <rFont val="Tahoma"/>
            <family val="2"/>
          </rPr>
          <t>Seleccionar una calificación</t>
        </r>
      </text>
    </comment>
    <comment ref="I80" authorId="0" shapeId="0">
      <text>
        <r>
          <rPr>
            <sz val="9"/>
            <color indexed="81"/>
            <rFont val="Tahoma"/>
            <family val="2"/>
          </rPr>
          <t>Actividad iniciada y dentro de los términos.</t>
        </r>
      </text>
    </comment>
    <comment ref="O80" authorId="0" shapeId="0">
      <text>
        <r>
          <rPr>
            <sz val="9"/>
            <color indexed="81"/>
            <rFont val="Tahoma"/>
            <family val="2"/>
          </rPr>
          <t>Seleccionar una calificación</t>
        </r>
      </text>
    </comment>
    <comment ref="U80" authorId="0" shapeId="0">
      <text>
        <r>
          <rPr>
            <sz val="9"/>
            <color indexed="81"/>
            <rFont val="Tahoma"/>
            <family val="2"/>
          </rPr>
          <t>Seleccionar una calificación</t>
        </r>
      </text>
    </comment>
    <comment ref="I81" authorId="0" shapeId="0">
      <text>
        <r>
          <rPr>
            <sz val="9"/>
            <color indexed="81"/>
            <rFont val="Tahoma"/>
            <family val="2"/>
          </rPr>
          <t>Actividad iniciada y dentro de los términos.</t>
        </r>
      </text>
    </comment>
    <comment ref="O81" authorId="0" shapeId="0">
      <text>
        <r>
          <rPr>
            <sz val="9"/>
            <color indexed="81"/>
            <rFont val="Tahoma"/>
            <family val="2"/>
          </rPr>
          <t>Seleccionar una calificación</t>
        </r>
      </text>
    </comment>
    <comment ref="U81" authorId="0" shapeId="0">
      <text>
        <r>
          <rPr>
            <sz val="9"/>
            <color indexed="81"/>
            <rFont val="Tahoma"/>
            <family val="2"/>
          </rPr>
          <t>Seleccionar una calificación</t>
        </r>
      </text>
    </comment>
    <comment ref="I82" authorId="0" shapeId="0">
      <text>
        <r>
          <rPr>
            <sz val="9"/>
            <color indexed="81"/>
            <rFont val="Tahoma"/>
            <family val="2"/>
          </rPr>
          <t>Actividad iniciada y dentro de los términos.</t>
        </r>
      </text>
    </comment>
    <comment ref="O82" authorId="0" shapeId="0">
      <text>
        <r>
          <rPr>
            <sz val="9"/>
            <color indexed="81"/>
            <rFont val="Tahoma"/>
            <family val="2"/>
          </rPr>
          <t>Seleccionar una calificación</t>
        </r>
      </text>
    </comment>
    <comment ref="U82" authorId="0" shapeId="0">
      <text>
        <r>
          <rPr>
            <sz val="9"/>
            <color indexed="81"/>
            <rFont val="Tahoma"/>
            <family val="2"/>
          </rPr>
          <t>Seleccionar una calificación</t>
        </r>
      </text>
    </comment>
    <comment ref="I83" authorId="0" shapeId="0">
      <text>
        <r>
          <rPr>
            <sz val="9"/>
            <color indexed="81"/>
            <rFont val="Tahoma"/>
            <family val="2"/>
          </rPr>
          <t>Actividad iniciada y dentro de los términos.</t>
        </r>
      </text>
    </comment>
    <comment ref="O83" authorId="0" shapeId="0">
      <text>
        <r>
          <rPr>
            <sz val="9"/>
            <color indexed="81"/>
            <rFont val="Tahoma"/>
            <family val="2"/>
          </rPr>
          <t>Seleccionar una calificación</t>
        </r>
      </text>
    </comment>
    <comment ref="U83" authorId="0" shapeId="0">
      <text>
        <r>
          <rPr>
            <sz val="9"/>
            <color indexed="81"/>
            <rFont val="Tahoma"/>
            <family val="2"/>
          </rPr>
          <t>Seleccionar una calificación</t>
        </r>
      </text>
    </comment>
    <comment ref="I84" authorId="0" shapeId="0">
      <text>
        <r>
          <rPr>
            <sz val="9"/>
            <color indexed="81"/>
            <rFont val="Tahoma"/>
            <family val="2"/>
          </rPr>
          <t>Actividad iniciada y dentro de los términos.</t>
        </r>
      </text>
    </comment>
    <comment ref="O84" authorId="0" shapeId="0">
      <text>
        <r>
          <rPr>
            <sz val="9"/>
            <color indexed="81"/>
            <rFont val="Tahoma"/>
            <family val="2"/>
          </rPr>
          <t>Seleccionar una calificación</t>
        </r>
      </text>
    </comment>
    <comment ref="U84" authorId="0" shapeId="0">
      <text>
        <r>
          <rPr>
            <sz val="9"/>
            <color indexed="81"/>
            <rFont val="Tahoma"/>
            <family val="2"/>
          </rPr>
          <t>Seleccionar una calificación</t>
        </r>
      </text>
    </comment>
    <comment ref="I85" authorId="0" shapeId="0">
      <text>
        <r>
          <rPr>
            <sz val="9"/>
            <color indexed="81"/>
            <rFont val="Tahoma"/>
            <family val="2"/>
          </rPr>
          <t>Actividad realizada totalmente y en el plazo indicado.</t>
        </r>
      </text>
    </comment>
    <comment ref="O85" authorId="0" shapeId="0">
      <text>
        <r>
          <rPr>
            <sz val="9"/>
            <color indexed="81"/>
            <rFont val="Tahoma"/>
            <family val="2"/>
          </rPr>
          <t>Seleccionar una calificación</t>
        </r>
      </text>
    </comment>
    <comment ref="U85" authorId="0" shapeId="0">
      <text>
        <r>
          <rPr>
            <sz val="9"/>
            <color indexed="81"/>
            <rFont val="Tahoma"/>
            <family val="2"/>
          </rPr>
          <t>Seleccionar una calificación</t>
        </r>
      </text>
    </comment>
    <comment ref="I86" authorId="0" shapeId="0">
      <text>
        <r>
          <rPr>
            <b/>
            <sz val="9"/>
            <color indexed="81"/>
            <rFont val="Tahoma"/>
            <family val="2"/>
          </rPr>
          <t>Actividad realizada totalmente y en el plazo indicado.</t>
        </r>
      </text>
    </comment>
    <comment ref="O86" authorId="0" shapeId="0">
      <text>
        <r>
          <rPr>
            <b/>
            <sz val="9"/>
            <color indexed="81"/>
            <rFont val="Tahoma"/>
            <family val="2"/>
          </rPr>
          <t>Seleccionar una calificación</t>
        </r>
      </text>
    </comment>
    <comment ref="U86" authorId="0" shapeId="0">
      <text>
        <r>
          <rPr>
            <b/>
            <sz val="9"/>
            <color indexed="81"/>
            <rFont val="Tahoma"/>
            <family val="2"/>
          </rPr>
          <t>Seleccionar una calificación</t>
        </r>
      </text>
    </comment>
    <comment ref="I87" authorId="0" shapeId="0">
      <text>
        <r>
          <rPr>
            <sz val="9"/>
            <color indexed="81"/>
            <rFont val="Tahoma"/>
            <family val="2"/>
          </rPr>
          <t>Actividad no realizada y dentro de los términos.</t>
        </r>
      </text>
    </comment>
    <comment ref="O87" authorId="0" shapeId="0">
      <text>
        <r>
          <rPr>
            <sz val="9"/>
            <color indexed="81"/>
            <rFont val="Tahoma"/>
            <family val="2"/>
          </rPr>
          <t>Seleccionar una calificación</t>
        </r>
      </text>
    </comment>
    <comment ref="U87" authorId="0" shapeId="0">
      <text>
        <r>
          <rPr>
            <sz val="9"/>
            <color indexed="81"/>
            <rFont val="Tahoma"/>
            <family val="2"/>
          </rPr>
          <t>Seleccionar una calificación</t>
        </r>
      </text>
    </comment>
    <comment ref="I88" authorId="0" shapeId="0">
      <text>
        <r>
          <rPr>
            <b/>
            <sz val="9"/>
            <color indexed="81"/>
            <rFont val="Tahoma"/>
            <family val="2"/>
          </rPr>
          <t>Actividad no realizada y dentro de los términos.</t>
        </r>
      </text>
    </comment>
    <comment ref="O88" authorId="0" shapeId="0">
      <text>
        <r>
          <rPr>
            <b/>
            <sz val="9"/>
            <color indexed="81"/>
            <rFont val="Tahoma"/>
            <family val="2"/>
          </rPr>
          <t>Seleccionar una calificación</t>
        </r>
      </text>
    </comment>
    <comment ref="U88" authorId="0" shapeId="0">
      <text>
        <r>
          <rPr>
            <b/>
            <sz val="9"/>
            <color indexed="81"/>
            <rFont val="Tahoma"/>
            <family val="2"/>
          </rPr>
          <t>Seleccionar una calificación</t>
        </r>
      </text>
    </comment>
    <comment ref="I89" authorId="0" shapeId="0">
      <text>
        <r>
          <rPr>
            <sz val="9"/>
            <color indexed="81"/>
            <rFont val="Tahoma"/>
            <family val="2"/>
          </rPr>
          <t>Actividad realizada totalmente y en el plazo indicado.</t>
        </r>
      </text>
    </comment>
    <comment ref="O89" authorId="0" shapeId="0">
      <text>
        <r>
          <rPr>
            <sz val="9"/>
            <color indexed="81"/>
            <rFont val="Tahoma"/>
            <family val="2"/>
          </rPr>
          <t>Seleccionar una calificación</t>
        </r>
      </text>
    </comment>
    <comment ref="U89" authorId="0" shapeId="0">
      <text>
        <r>
          <rPr>
            <sz val="9"/>
            <color indexed="81"/>
            <rFont val="Tahoma"/>
            <family val="2"/>
          </rPr>
          <t>Seleccionar una calificación</t>
        </r>
      </text>
    </comment>
    <comment ref="I90" authorId="0" shapeId="0">
      <text>
        <r>
          <rPr>
            <sz val="9"/>
            <color indexed="81"/>
            <rFont val="Tahoma"/>
            <family val="2"/>
          </rPr>
          <t>Actividad iniciada y dentro de los términos.</t>
        </r>
      </text>
    </comment>
    <comment ref="O90" authorId="0" shapeId="0">
      <text>
        <r>
          <rPr>
            <sz val="9"/>
            <color indexed="81"/>
            <rFont val="Tahoma"/>
            <family val="2"/>
          </rPr>
          <t>Seleccionar una calificación</t>
        </r>
      </text>
    </comment>
    <comment ref="U90" authorId="0" shapeId="0">
      <text>
        <r>
          <rPr>
            <sz val="9"/>
            <color indexed="81"/>
            <rFont val="Tahoma"/>
            <family val="2"/>
          </rPr>
          <t>Seleccionar una calificación</t>
        </r>
      </text>
    </comment>
    <comment ref="I91" authorId="0" shapeId="0">
      <text>
        <r>
          <rPr>
            <sz val="9"/>
            <color indexed="81"/>
            <rFont val="Tahoma"/>
            <family val="2"/>
          </rPr>
          <t>Actividad iniciada y dentro de los términos.</t>
        </r>
      </text>
    </comment>
    <comment ref="O91" authorId="0" shapeId="0">
      <text>
        <r>
          <rPr>
            <sz val="9"/>
            <color indexed="81"/>
            <rFont val="Tahoma"/>
            <family val="2"/>
          </rPr>
          <t>Seleccionar una calificación</t>
        </r>
      </text>
    </comment>
    <comment ref="U91" authorId="0" shapeId="0">
      <text>
        <r>
          <rPr>
            <sz val="9"/>
            <color indexed="81"/>
            <rFont val="Tahoma"/>
            <family val="2"/>
          </rPr>
          <t>Seleccionar una calificación</t>
        </r>
      </text>
    </comment>
    <comment ref="I92" authorId="0" shapeId="0">
      <text>
        <r>
          <rPr>
            <sz val="9"/>
            <color indexed="81"/>
            <rFont val="Tahoma"/>
            <family val="2"/>
          </rPr>
          <t>Actividad iniciada y dentro de los términos.</t>
        </r>
      </text>
    </comment>
    <comment ref="O92" authorId="0" shapeId="0">
      <text>
        <r>
          <rPr>
            <sz val="9"/>
            <color indexed="81"/>
            <rFont val="Tahoma"/>
            <family val="2"/>
          </rPr>
          <t>Seleccionar una calificación</t>
        </r>
      </text>
    </comment>
    <comment ref="U92" authorId="0" shapeId="0">
      <text>
        <r>
          <rPr>
            <sz val="9"/>
            <color indexed="81"/>
            <rFont val="Tahoma"/>
            <family val="2"/>
          </rPr>
          <t>Seleccionar una calificación</t>
        </r>
      </text>
    </comment>
    <comment ref="I93" authorId="0" shapeId="0">
      <text>
        <r>
          <rPr>
            <b/>
            <sz val="9"/>
            <color indexed="81"/>
            <rFont val="Tahoma"/>
            <family val="2"/>
          </rPr>
          <t>Actividad iniciada y dentro de los términos.</t>
        </r>
      </text>
    </comment>
    <comment ref="O93" authorId="0" shapeId="0">
      <text>
        <r>
          <rPr>
            <b/>
            <sz val="9"/>
            <color indexed="81"/>
            <rFont val="Tahoma"/>
            <family val="2"/>
          </rPr>
          <t>Seleccionar una calificación</t>
        </r>
      </text>
    </comment>
    <comment ref="U93" authorId="0" shapeId="0">
      <text>
        <r>
          <rPr>
            <b/>
            <sz val="9"/>
            <color indexed="81"/>
            <rFont val="Tahoma"/>
            <family val="2"/>
          </rPr>
          <t>Seleccionar una calificación</t>
        </r>
      </text>
    </comment>
    <comment ref="I94" authorId="0" shapeId="0">
      <text>
        <r>
          <rPr>
            <sz val="9"/>
            <color indexed="81"/>
            <rFont val="Tahoma"/>
            <family val="2"/>
          </rPr>
          <t>Actividad iniciada y dentro de los términos.</t>
        </r>
      </text>
    </comment>
    <comment ref="O94" authorId="0" shapeId="0">
      <text>
        <r>
          <rPr>
            <sz val="9"/>
            <color indexed="81"/>
            <rFont val="Tahoma"/>
            <family val="2"/>
          </rPr>
          <t>Seleccionar una calificación</t>
        </r>
      </text>
    </comment>
    <comment ref="U94" authorId="0" shapeId="0">
      <text>
        <r>
          <rPr>
            <sz val="9"/>
            <color indexed="81"/>
            <rFont val="Tahoma"/>
            <family val="2"/>
          </rPr>
          <t>Seleccionar una calificación</t>
        </r>
      </text>
    </comment>
    <comment ref="I95" authorId="0" shapeId="0">
      <text>
        <r>
          <rPr>
            <sz val="9"/>
            <color indexed="81"/>
            <rFont val="Tahoma"/>
            <family val="2"/>
          </rPr>
          <t>Actividad iniciada y dentro de los términos.</t>
        </r>
      </text>
    </comment>
    <comment ref="O95" authorId="0" shapeId="0">
      <text>
        <r>
          <rPr>
            <sz val="9"/>
            <color indexed="81"/>
            <rFont val="Tahoma"/>
            <family val="2"/>
          </rPr>
          <t>Seleccionar una calificación</t>
        </r>
      </text>
    </comment>
    <comment ref="U95" authorId="0" shapeId="0">
      <text>
        <r>
          <rPr>
            <sz val="9"/>
            <color indexed="81"/>
            <rFont val="Tahoma"/>
            <family val="2"/>
          </rPr>
          <t>Seleccionar una calificación</t>
        </r>
      </text>
    </comment>
    <comment ref="I96" authorId="0" shapeId="0">
      <text>
        <r>
          <rPr>
            <sz val="9"/>
            <color indexed="81"/>
            <rFont val="Tahoma"/>
            <family val="2"/>
          </rPr>
          <t>Actividad iniciada y dentro de los términos.</t>
        </r>
      </text>
    </comment>
    <comment ref="O96" authorId="0" shapeId="0">
      <text>
        <r>
          <rPr>
            <sz val="9"/>
            <color indexed="81"/>
            <rFont val="Tahoma"/>
            <family val="2"/>
          </rPr>
          <t>Seleccionar una calificación</t>
        </r>
      </text>
    </comment>
    <comment ref="U96" authorId="0" shapeId="0">
      <text>
        <r>
          <rPr>
            <sz val="9"/>
            <color indexed="81"/>
            <rFont val="Tahoma"/>
            <family val="2"/>
          </rPr>
          <t>Seleccionar una calificación</t>
        </r>
      </text>
    </comment>
    <comment ref="I97" authorId="0" shapeId="0">
      <text>
        <r>
          <rPr>
            <sz val="9"/>
            <color indexed="81"/>
            <rFont val="Tahoma"/>
            <family val="2"/>
          </rPr>
          <t>Actividad iniciada y dentro de los términos.</t>
        </r>
      </text>
    </comment>
    <comment ref="O97" authorId="0" shapeId="0">
      <text>
        <r>
          <rPr>
            <sz val="9"/>
            <color indexed="81"/>
            <rFont val="Tahoma"/>
            <family val="2"/>
          </rPr>
          <t>Seleccionar una calificación</t>
        </r>
      </text>
    </comment>
    <comment ref="U97" authorId="0" shapeId="0">
      <text>
        <r>
          <rPr>
            <sz val="9"/>
            <color indexed="81"/>
            <rFont val="Tahoma"/>
            <family val="2"/>
          </rPr>
          <t>Seleccionar una calificación</t>
        </r>
      </text>
    </comment>
    <comment ref="I98" authorId="0" shapeId="0">
      <text>
        <r>
          <rPr>
            <b/>
            <sz val="9"/>
            <color indexed="81"/>
            <rFont val="Tahoma"/>
            <family val="2"/>
          </rPr>
          <t>Seleccionar una calificación</t>
        </r>
      </text>
    </comment>
    <comment ref="O98" authorId="0" shapeId="0">
      <text>
        <r>
          <rPr>
            <b/>
            <sz val="9"/>
            <color indexed="81"/>
            <rFont val="Tahoma"/>
            <family val="2"/>
          </rPr>
          <t>Seleccionar una calificación</t>
        </r>
      </text>
    </comment>
    <comment ref="U98" authorId="0" shapeId="0">
      <text>
        <r>
          <rPr>
            <b/>
            <sz val="9"/>
            <color indexed="81"/>
            <rFont val="Tahoma"/>
            <family val="2"/>
          </rPr>
          <t>Seleccionar una calificación</t>
        </r>
      </text>
    </comment>
    <comment ref="I99" authorId="0" shapeId="0">
      <text>
        <r>
          <rPr>
            <b/>
            <sz val="9"/>
            <color indexed="81"/>
            <rFont val="Tahoma"/>
            <family val="2"/>
          </rPr>
          <t>Seleccionar una calificación</t>
        </r>
      </text>
    </comment>
    <comment ref="O99" authorId="0" shapeId="0">
      <text>
        <r>
          <rPr>
            <b/>
            <sz val="9"/>
            <color indexed="81"/>
            <rFont val="Tahoma"/>
            <family val="2"/>
          </rPr>
          <t>Seleccionar una calificación</t>
        </r>
      </text>
    </comment>
    <comment ref="U99" authorId="0" shapeId="0">
      <text>
        <r>
          <rPr>
            <b/>
            <sz val="9"/>
            <color indexed="81"/>
            <rFont val="Tahoma"/>
            <family val="2"/>
          </rPr>
          <t>Seleccionar una calificación</t>
        </r>
      </text>
    </comment>
    <comment ref="B100" authorId="1" shapeId="0">
      <text>
        <r>
          <rPr>
            <b/>
            <sz val="9"/>
            <color indexed="81"/>
            <rFont val="Tahoma"/>
            <family val="2"/>
          </rPr>
          <t>Precise los objetivos que la entidad desea lograr en la vigencia y Enuncie una a una las actividades que se realizarán  al logro de cada objetivo planteado.</t>
        </r>
      </text>
    </comment>
    <comment ref="I100" authorId="0" shapeId="0">
      <text>
        <r>
          <rPr>
            <b/>
            <sz val="9"/>
            <color indexed="81"/>
            <rFont val="Tahoma"/>
            <family val="2"/>
          </rPr>
          <t>Seleccionar una calificación</t>
        </r>
      </text>
    </comment>
    <comment ref="O100" authorId="0" shapeId="0">
      <text>
        <r>
          <rPr>
            <b/>
            <sz val="9"/>
            <color indexed="81"/>
            <rFont val="Tahoma"/>
            <family val="2"/>
          </rPr>
          <t>Seleccionar una calificación</t>
        </r>
      </text>
    </comment>
    <comment ref="U100" authorId="0" shapeId="0">
      <text>
        <r>
          <rPr>
            <b/>
            <sz val="9"/>
            <color indexed="81"/>
            <rFont val="Tahoma"/>
            <family val="2"/>
          </rPr>
          <t>Seleccionar una calificación</t>
        </r>
      </text>
    </comment>
    <comment ref="I101" authorId="0" shapeId="0">
      <text>
        <r>
          <rPr>
            <b/>
            <sz val="9"/>
            <color indexed="81"/>
            <rFont val="Tahoma"/>
            <family val="2"/>
          </rPr>
          <t>Seleccionar una calificación</t>
        </r>
      </text>
    </comment>
    <comment ref="O101" authorId="0" shapeId="0">
      <text>
        <r>
          <rPr>
            <b/>
            <sz val="9"/>
            <color indexed="81"/>
            <rFont val="Tahoma"/>
            <family val="2"/>
          </rPr>
          <t>Seleccionar una calificación</t>
        </r>
      </text>
    </comment>
    <comment ref="U101" authorId="0" shapeId="0">
      <text>
        <r>
          <rPr>
            <b/>
            <sz val="9"/>
            <color indexed="81"/>
            <rFont val="Tahoma"/>
            <family val="2"/>
          </rPr>
          <t>Seleccionar una calificación</t>
        </r>
      </text>
    </comment>
    <comment ref="I102" authorId="0" shapeId="0">
      <text>
        <r>
          <rPr>
            <sz val="9"/>
            <color indexed="81"/>
            <rFont val="Tahoma"/>
            <family val="2"/>
          </rPr>
          <t>Actividad iniciada y dentro de los términos.</t>
        </r>
      </text>
    </comment>
    <comment ref="O102" authorId="0" shapeId="0">
      <text>
        <r>
          <rPr>
            <sz val="9"/>
            <color indexed="81"/>
            <rFont val="Tahoma"/>
            <family val="2"/>
          </rPr>
          <t>Seleccionar una calificación</t>
        </r>
      </text>
    </comment>
    <comment ref="U102" authorId="0" shapeId="0">
      <text>
        <r>
          <rPr>
            <sz val="9"/>
            <color indexed="81"/>
            <rFont val="Tahoma"/>
            <family val="2"/>
          </rPr>
          <t>Seleccionar una calificación</t>
        </r>
      </text>
    </comment>
    <comment ref="I103" authorId="0" shapeId="0">
      <text>
        <r>
          <rPr>
            <sz val="9"/>
            <color indexed="81"/>
            <rFont val="Tahoma"/>
            <family val="2"/>
          </rPr>
          <t>Actividad realizada totalmente y en el plazo indicado.</t>
        </r>
      </text>
    </comment>
    <comment ref="O103" authorId="0" shapeId="0">
      <text>
        <r>
          <rPr>
            <sz val="9"/>
            <color indexed="81"/>
            <rFont val="Tahoma"/>
            <family val="2"/>
          </rPr>
          <t>Seleccionar una calificación</t>
        </r>
      </text>
    </comment>
    <comment ref="U103" authorId="0" shapeId="0">
      <text>
        <r>
          <rPr>
            <sz val="9"/>
            <color indexed="81"/>
            <rFont val="Tahoma"/>
            <family val="2"/>
          </rPr>
          <t>Seleccionar una calificación</t>
        </r>
      </text>
    </comment>
    <comment ref="I104" authorId="0" shapeId="0">
      <text>
        <r>
          <rPr>
            <sz val="9"/>
            <color indexed="81"/>
            <rFont val="Tahoma"/>
            <family val="2"/>
          </rPr>
          <t>Actividad iniciada y dentro de los términos.</t>
        </r>
      </text>
    </comment>
    <comment ref="O104" authorId="0" shapeId="0">
      <text>
        <r>
          <rPr>
            <sz val="9"/>
            <color indexed="81"/>
            <rFont val="Tahoma"/>
            <family val="2"/>
          </rPr>
          <t>Seleccionar una calificación</t>
        </r>
      </text>
    </comment>
    <comment ref="U104" authorId="0" shapeId="0">
      <text>
        <r>
          <rPr>
            <sz val="9"/>
            <color indexed="81"/>
            <rFont val="Tahoma"/>
            <family val="2"/>
          </rPr>
          <t>Seleccionar una calificación</t>
        </r>
      </text>
    </comment>
    <comment ref="I105" authorId="0" shapeId="0">
      <text>
        <r>
          <rPr>
            <sz val="9"/>
            <color indexed="81"/>
            <rFont val="Tahoma"/>
            <family val="2"/>
          </rPr>
          <t>Actividad iniciada y dentro de los términos.</t>
        </r>
      </text>
    </comment>
    <comment ref="O105" authorId="0" shapeId="0">
      <text>
        <r>
          <rPr>
            <sz val="9"/>
            <color indexed="81"/>
            <rFont val="Tahoma"/>
            <family val="2"/>
          </rPr>
          <t>Seleccionar una calificación</t>
        </r>
      </text>
    </comment>
    <comment ref="U105" authorId="0" shapeId="0">
      <text>
        <r>
          <rPr>
            <sz val="9"/>
            <color indexed="81"/>
            <rFont val="Tahoma"/>
            <family val="2"/>
          </rPr>
          <t>Seleccionar una calificación</t>
        </r>
      </text>
    </comment>
    <comment ref="I106" authorId="0" shapeId="0">
      <text>
        <r>
          <rPr>
            <sz val="9"/>
            <color indexed="81"/>
            <rFont val="Tahoma"/>
            <family val="2"/>
          </rPr>
          <t>Actividad iniciada y dentro de los términos.</t>
        </r>
      </text>
    </comment>
    <comment ref="O106" authorId="0" shapeId="0">
      <text>
        <r>
          <rPr>
            <sz val="9"/>
            <color indexed="81"/>
            <rFont val="Tahoma"/>
            <family val="2"/>
          </rPr>
          <t>Seleccionar una calificación</t>
        </r>
      </text>
    </comment>
    <comment ref="U106" authorId="0" shapeId="0">
      <text>
        <r>
          <rPr>
            <sz val="9"/>
            <color indexed="81"/>
            <rFont val="Tahoma"/>
            <family val="2"/>
          </rPr>
          <t>Seleccionar una calificación</t>
        </r>
      </text>
    </comment>
    <comment ref="I107" authorId="0" shapeId="0">
      <text>
        <r>
          <rPr>
            <sz val="9"/>
            <color indexed="81"/>
            <rFont val="Tahoma"/>
            <family val="2"/>
          </rPr>
          <t>Actividad no realizada y dentro de los términos.</t>
        </r>
      </text>
    </comment>
    <comment ref="O107" authorId="0" shapeId="0">
      <text>
        <r>
          <rPr>
            <sz val="9"/>
            <color indexed="81"/>
            <rFont val="Tahoma"/>
            <family val="2"/>
          </rPr>
          <t>Seleccionar una calificación</t>
        </r>
      </text>
    </comment>
    <comment ref="U107" authorId="0" shapeId="0">
      <text>
        <r>
          <rPr>
            <sz val="9"/>
            <color indexed="81"/>
            <rFont val="Tahoma"/>
            <family val="2"/>
          </rPr>
          <t>Seleccionar una calificación</t>
        </r>
      </text>
    </comment>
    <comment ref="I108" authorId="0" shapeId="0">
      <text>
        <r>
          <rPr>
            <sz val="9"/>
            <color indexed="81"/>
            <rFont val="Tahoma"/>
            <family val="2"/>
          </rPr>
          <t>Actividad iniciada y dentro de los términos.</t>
        </r>
      </text>
    </comment>
    <comment ref="O108" authorId="0" shapeId="0">
      <text>
        <r>
          <rPr>
            <sz val="9"/>
            <color indexed="81"/>
            <rFont val="Tahoma"/>
            <family val="2"/>
          </rPr>
          <t>Seleccionar una calificación</t>
        </r>
      </text>
    </comment>
    <comment ref="U108" authorId="0" shapeId="0">
      <text>
        <r>
          <rPr>
            <sz val="9"/>
            <color indexed="81"/>
            <rFont val="Tahoma"/>
            <family val="2"/>
          </rPr>
          <t>Seleccionar una calificación</t>
        </r>
      </text>
    </comment>
    <comment ref="I109" authorId="0" shapeId="0">
      <text>
        <r>
          <rPr>
            <sz val="9"/>
            <color indexed="81"/>
            <rFont val="Tahoma"/>
            <family val="2"/>
          </rPr>
          <t>Actividad iniciada y dentro de los términos.</t>
        </r>
      </text>
    </comment>
    <comment ref="O109" authorId="0" shapeId="0">
      <text>
        <r>
          <rPr>
            <sz val="9"/>
            <color indexed="81"/>
            <rFont val="Tahoma"/>
            <family val="2"/>
          </rPr>
          <t>Seleccionar una calificación</t>
        </r>
      </text>
    </comment>
    <comment ref="U109" authorId="0" shapeId="0">
      <text>
        <r>
          <rPr>
            <sz val="9"/>
            <color indexed="81"/>
            <rFont val="Tahoma"/>
            <family val="2"/>
          </rPr>
          <t>Seleccionar una calificación</t>
        </r>
      </text>
    </comment>
    <comment ref="I110" authorId="0" shapeId="0">
      <text>
        <r>
          <rPr>
            <sz val="9"/>
            <color indexed="81"/>
            <rFont val="Tahoma"/>
            <family val="2"/>
          </rPr>
          <t>Actividad iniciada y dentro de los términos.</t>
        </r>
      </text>
    </comment>
    <comment ref="O110" authorId="0" shapeId="0">
      <text>
        <r>
          <rPr>
            <sz val="9"/>
            <color indexed="81"/>
            <rFont val="Tahoma"/>
            <family val="2"/>
          </rPr>
          <t>Seleccionar una calificación</t>
        </r>
      </text>
    </comment>
    <comment ref="U110" authorId="0" shapeId="0">
      <text>
        <r>
          <rPr>
            <sz val="9"/>
            <color indexed="81"/>
            <rFont val="Tahoma"/>
            <family val="2"/>
          </rPr>
          <t>Seleccionar una calificación</t>
        </r>
      </text>
    </comment>
    <comment ref="I111" authorId="0" shapeId="0">
      <text>
        <r>
          <rPr>
            <sz val="9"/>
            <color indexed="81"/>
            <rFont val="Tahoma"/>
            <family val="2"/>
          </rPr>
          <t>Actividad iniciada y dentro de los términos.</t>
        </r>
      </text>
    </comment>
    <comment ref="O111" authorId="0" shapeId="0">
      <text>
        <r>
          <rPr>
            <sz val="9"/>
            <color indexed="81"/>
            <rFont val="Tahoma"/>
            <family val="2"/>
          </rPr>
          <t>Seleccionar una calificación</t>
        </r>
      </text>
    </comment>
    <comment ref="U111" authorId="0" shapeId="0">
      <text>
        <r>
          <rPr>
            <sz val="9"/>
            <color indexed="81"/>
            <rFont val="Tahoma"/>
            <family val="2"/>
          </rPr>
          <t>Seleccionar una calificación</t>
        </r>
      </text>
    </comment>
    <comment ref="I112" authorId="0" shapeId="0">
      <text>
        <r>
          <rPr>
            <sz val="9"/>
            <color indexed="81"/>
            <rFont val="Tahoma"/>
            <family val="2"/>
          </rPr>
          <t>Actividad no realizada y dentro de los términos.</t>
        </r>
      </text>
    </comment>
    <comment ref="O112" authorId="0" shapeId="0">
      <text>
        <r>
          <rPr>
            <sz val="9"/>
            <color indexed="81"/>
            <rFont val="Tahoma"/>
            <family val="2"/>
          </rPr>
          <t>Seleccionar una calificación</t>
        </r>
      </text>
    </comment>
    <comment ref="U112" authorId="0" shapeId="0">
      <text>
        <r>
          <rPr>
            <sz val="9"/>
            <color indexed="81"/>
            <rFont val="Tahoma"/>
            <family val="2"/>
          </rPr>
          <t>Seleccionar una calificación</t>
        </r>
      </text>
    </comment>
    <comment ref="I113" authorId="0" shapeId="0">
      <text>
        <r>
          <rPr>
            <b/>
            <sz val="9"/>
            <color indexed="81"/>
            <rFont val="Tahoma"/>
            <family val="2"/>
          </rPr>
          <t>Actividad no realizada y dentro de los términos.</t>
        </r>
      </text>
    </comment>
    <comment ref="O113" authorId="0" shapeId="0">
      <text>
        <r>
          <rPr>
            <b/>
            <sz val="9"/>
            <color indexed="81"/>
            <rFont val="Tahoma"/>
            <family val="2"/>
          </rPr>
          <t>Seleccionar una calificación</t>
        </r>
      </text>
    </comment>
    <comment ref="U113" authorId="0" shapeId="0">
      <text>
        <r>
          <rPr>
            <b/>
            <sz val="9"/>
            <color indexed="81"/>
            <rFont val="Tahoma"/>
            <family val="2"/>
          </rPr>
          <t>Seleccionar una calificación</t>
        </r>
      </text>
    </comment>
    <comment ref="I114" authorId="0" shapeId="0">
      <text>
        <r>
          <rPr>
            <sz val="9"/>
            <color indexed="81"/>
            <rFont val="Tahoma"/>
            <family val="2"/>
          </rPr>
          <t>Actividad iniciada y dentro de los términos.</t>
        </r>
      </text>
    </comment>
    <comment ref="O114" authorId="0" shapeId="0">
      <text>
        <r>
          <rPr>
            <sz val="9"/>
            <color indexed="81"/>
            <rFont val="Tahoma"/>
            <family val="2"/>
          </rPr>
          <t>Seleccionar una calificación</t>
        </r>
      </text>
    </comment>
    <comment ref="U114" authorId="0" shapeId="0">
      <text>
        <r>
          <rPr>
            <sz val="9"/>
            <color indexed="81"/>
            <rFont val="Tahoma"/>
            <family val="2"/>
          </rPr>
          <t>Seleccionar una calificación</t>
        </r>
      </text>
    </comment>
    <comment ref="I115" authorId="0" shapeId="0">
      <text>
        <r>
          <rPr>
            <sz val="9"/>
            <color indexed="81"/>
            <rFont val="Tahoma"/>
            <family val="2"/>
          </rPr>
          <t>Actividad iniciada y dentro de los términos.</t>
        </r>
      </text>
    </comment>
    <comment ref="O115" authorId="0" shapeId="0">
      <text>
        <r>
          <rPr>
            <sz val="9"/>
            <color indexed="81"/>
            <rFont val="Tahoma"/>
            <family val="2"/>
          </rPr>
          <t>Seleccionar una calificación</t>
        </r>
      </text>
    </comment>
    <comment ref="U115" authorId="0" shapeId="0">
      <text>
        <r>
          <rPr>
            <sz val="9"/>
            <color indexed="81"/>
            <rFont val="Tahoma"/>
            <family val="2"/>
          </rPr>
          <t>Seleccionar una calificación</t>
        </r>
      </text>
    </comment>
    <comment ref="I116" authorId="0" shapeId="0">
      <text>
        <r>
          <rPr>
            <b/>
            <sz val="9"/>
            <color indexed="81"/>
            <rFont val="Tahoma"/>
            <family val="2"/>
          </rPr>
          <t>Actividad iniciada y dentro de los términos.</t>
        </r>
      </text>
    </comment>
    <comment ref="O116" authorId="0" shapeId="0">
      <text>
        <r>
          <rPr>
            <b/>
            <sz val="9"/>
            <color indexed="81"/>
            <rFont val="Tahoma"/>
            <family val="2"/>
          </rPr>
          <t>Seleccionar una calificación</t>
        </r>
      </text>
    </comment>
    <comment ref="U116" authorId="0" shapeId="0">
      <text>
        <r>
          <rPr>
            <b/>
            <sz val="9"/>
            <color indexed="81"/>
            <rFont val="Tahoma"/>
            <family val="2"/>
          </rPr>
          <t>Seleccionar una calificación</t>
        </r>
      </text>
    </comment>
    <comment ref="I117" authorId="0" shapeId="0">
      <text>
        <r>
          <rPr>
            <sz val="9"/>
            <color indexed="81"/>
            <rFont val="Tahoma"/>
            <family val="2"/>
          </rPr>
          <t>Actividad iniciada y dentro de los términos.</t>
        </r>
      </text>
    </comment>
    <comment ref="O117" authorId="0" shapeId="0">
      <text>
        <r>
          <rPr>
            <sz val="9"/>
            <color indexed="81"/>
            <rFont val="Tahoma"/>
            <family val="2"/>
          </rPr>
          <t>Seleccionar una calificación</t>
        </r>
      </text>
    </comment>
    <comment ref="U117" authorId="0" shapeId="0">
      <text>
        <r>
          <rPr>
            <sz val="9"/>
            <color indexed="81"/>
            <rFont val="Tahoma"/>
            <family val="2"/>
          </rPr>
          <t>Seleccionar una calificación</t>
        </r>
      </text>
    </comment>
    <comment ref="I118" authorId="0" shapeId="0">
      <text>
        <r>
          <rPr>
            <sz val="9"/>
            <color indexed="81"/>
            <rFont val="Tahoma"/>
            <family val="2"/>
          </rPr>
          <t>Actividad no realizada y dentro de los términos.</t>
        </r>
      </text>
    </comment>
    <comment ref="O118" authorId="0" shapeId="0">
      <text>
        <r>
          <rPr>
            <sz val="9"/>
            <color indexed="81"/>
            <rFont val="Tahoma"/>
            <family val="2"/>
          </rPr>
          <t>Seleccionar una calificación</t>
        </r>
      </text>
    </comment>
    <comment ref="U118" authorId="0" shapeId="0">
      <text>
        <r>
          <rPr>
            <sz val="9"/>
            <color indexed="81"/>
            <rFont val="Tahoma"/>
            <family val="2"/>
          </rPr>
          <t>Seleccionar una calificación</t>
        </r>
      </text>
    </comment>
    <comment ref="I119" authorId="0" shapeId="0">
      <text>
        <r>
          <rPr>
            <sz val="9"/>
            <color indexed="81"/>
            <rFont val="Tahoma"/>
            <family val="2"/>
          </rPr>
          <t>Actividad no realizada y dentro de los términos.</t>
        </r>
      </text>
    </comment>
    <comment ref="O119" authorId="0" shapeId="0">
      <text>
        <r>
          <rPr>
            <sz val="9"/>
            <color indexed="81"/>
            <rFont val="Tahoma"/>
            <family val="2"/>
          </rPr>
          <t>Seleccionar una calificación</t>
        </r>
      </text>
    </comment>
    <comment ref="U119" authorId="0" shapeId="0">
      <text>
        <r>
          <rPr>
            <sz val="9"/>
            <color indexed="81"/>
            <rFont val="Tahoma"/>
            <family val="2"/>
          </rPr>
          <t>Seleccionar una calificación</t>
        </r>
      </text>
    </comment>
    <comment ref="I120" authorId="0" shapeId="0">
      <text>
        <r>
          <rPr>
            <sz val="9"/>
            <color indexed="81"/>
            <rFont val="Tahoma"/>
            <family val="2"/>
          </rPr>
          <t>Actividad iniciada y dentro de los términos.</t>
        </r>
      </text>
    </comment>
    <comment ref="O120" authorId="0" shapeId="0">
      <text>
        <r>
          <rPr>
            <sz val="9"/>
            <color indexed="81"/>
            <rFont val="Tahoma"/>
            <family val="2"/>
          </rPr>
          <t>Seleccionar una calificación</t>
        </r>
      </text>
    </comment>
    <comment ref="U120" authorId="0" shapeId="0">
      <text>
        <r>
          <rPr>
            <sz val="9"/>
            <color indexed="81"/>
            <rFont val="Tahoma"/>
            <family val="2"/>
          </rPr>
          <t>Seleccionar una calificación</t>
        </r>
      </text>
    </comment>
    <comment ref="I121" authorId="0" shapeId="0">
      <text>
        <r>
          <rPr>
            <sz val="9"/>
            <color indexed="81"/>
            <rFont val="Tahoma"/>
            <family val="2"/>
          </rPr>
          <t>Actividad no realizada y dentro de los términos.</t>
        </r>
      </text>
    </comment>
    <comment ref="O121" authorId="0" shapeId="0">
      <text>
        <r>
          <rPr>
            <sz val="9"/>
            <color indexed="81"/>
            <rFont val="Tahoma"/>
            <family val="2"/>
          </rPr>
          <t>Seleccionar una calificación</t>
        </r>
      </text>
    </comment>
    <comment ref="U121" authorId="0" shapeId="0">
      <text>
        <r>
          <rPr>
            <sz val="9"/>
            <color indexed="81"/>
            <rFont val="Tahoma"/>
            <family val="2"/>
          </rPr>
          <t>Seleccionar una calificación</t>
        </r>
      </text>
    </comment>
    <comment ref="I122" authorId="0" shapeId="0">
      <text>
        <r>
          <rPr>
            <sz val="9"/>
            <color indexed="81"/>
            <rFont val="Tahoma"/>
            <family val="2"/>
          </rPr>
          <t>Actividad iniciada y dentro de los términos.</t>
        </r>
      </text>
    </comment>
    <comment ref="O122" authorId="0" shapeId="0">
      <text>
        <r>
          <rPr>
            <sz val="9"/>
            <color indexed="81"/>
            <rFont val="Tahoma"/>
            <family val="2"/>
          </rPr>
          <t>Seleccionar una calificación</t>
        </r>
      </text>
    </comment>
    <comment ref="U122" authorId="0" shapeId="0">
      <text>
        <r>
          <rPr>
            <sz val="9"/>
            <color indexed="81"/>
            <rFont val="Tahoma"/>
            <family val="2"/>
          </rPr>
          <t>Seleccionar una calificación</t>
        </r>
      </text>
    </comment>
    <comment ref="I123" authorId="0" shapeId="0">
      <text>
        <r>
          <rPr>
            <b/>
            <sz val="9"/>
            <color indexed="81"/>
            <rFont val="Tahoma"/>
            <family val="2"/>
          </rPr>
          <t>Actividad iniciada y dentro de los términos.</t>
        </r>
      </text>
    </comment>
    <comment ref="O123" authorId="0" shapeId="0">
      <text>
        <r>
          <rPr>
            <b/>
            <sz val="9"/>
            <color indexed="81"/>
            <rFont val="Tahoma"/>
            <family val="2"/>
          </rPr>
          <t>Seleccionar una calificación</t>
        </r>
      </text>
    </comment>
    <comment ref="U123" authorId="0" shapeId="0">
      <text>
        <r>
          <rPr>
            <b/>
            <sz val="9"/>
            <color indexed="81"/>
            <rFont val="Tahoma"/>
            <family val="2"/>
          </rPr>
          <t>Seleccionar una calificación</t>
        </r>
      </text>
    </comment>
    <comment ref="I124" authorId="0" shapeId="0">
      <text>
        <r>
          <rPr>
            <sz val="9"/>
            <color indexed="81"/>
            <rFont val="Tahoma"/>
            <family val="2"/>
          </rPr>
          <t>Actividad no realizada ni parcial, ni totalmente en el plazo indicado.</t>
        </r>
      </text>
    </comment>
    <comment ref="O124" authorId="0" shapeId="0">
      <text>
        <r>
          <rPr>
            <sz val="9"/>
            <color indexed="81"/>
            <rFont val="Tahoma"/>
            <family val="2"/>
          </rPr>
          <t>Seleccionar una calificación</t>
        </r>
      </text>
    </comment>
    <comment ref="U124" authorId="0" shapeId="0">
      <text>
        <r>
          <rPr>
            <sz val="9"/>
            <color indexed="81"/>
            <rFont val="Tahoma"/>
            <family val="2"/>
          </rPr>
          <t>Seleccionar una calificación</t>
        </r>
      </text>
    </comment>
    <comment ref="I125" authorId="0" shapeId="0">
      <text>
        <r>
          <rPr>
            <sz val="9"/>
            <color indexed="81"/>
            <rFont val="Tahoma"/>
            <family val="2"/>
          </rPr>
          <t>Actividad iniciada y dentro de los términos.</t>
        </r>
      </text>
    </comment>
    <comment ref="O125" authorId="0" shapeId="0">
      <text>
        <r>
          <rPr>
            <sz val="9"/>
            <color indexed="81"/>
            <rFont val="Tahoma"/>
            <family val="2"/>
          </rPr>
          <t>Seleccionar una calificación</t>
        </r>
      </text>
    </comment>
    <comment ref="U125" authorId="0" shapeId="0">
      <text>
        <r>
          <rPr>
            <sz val="9"/>
            <color indexed="81"/>
            <rFont val="Tahoma"/>
            <family val="2"/>
          </rPr>
          <t>Seleccionar una calificación</t>
        </r>
      </text>
    </comment>
    <comment ref="I126" authorId="0" shapeId="0">
      <text>
        <r>
          <rPr>
            <sz val="9"/>
            <color indexed="81"/>
            <rFont val="Tahoma"/>
            <family val="2"/>
          </rPr>
          <t>Actividad iniciada y dentro de los términos.</t>
        </r>
      </text>
    </comment>
    <comment ref="O126" authorId="0" shapeId="0">
      <text>
        <r>
          <rPr>
            <sz val="9"/>
            <color indexed="81"/>
            <rFont val="Tahoma"/>
            <family val="2"/>
          </rPr>
          <t>Seleccionar una calificación</t>
        </r>
      </text>
    </comment>
    <comment ref="U126" authorId="0" shapeId="0">
      <text>
        <r>
          <rPr>
            <sz val="9"/>
            <color indexed="81"/>
            <rFont val="Tahoma"/>
            <family val="2"/>
          </rPr>
          <t>Seleccionar una calificación</t>
        </r>
      </text>
    </comment>
    <comment ref="I127" authorId="0" shapeId="0">
      <text>
        <r>
          <rPr>
            <b/>
            <sz val="9"/>
            <color indexed="81"/>
            <rFont val="Tahoma"/>
            <family val="2"/>
          </rPr>
          <t>Actividad iniciada y dentro de los términos.</t>
        </r>
      </text>
    </comment>
    <comment ref="O127" authorId="0" shapeId="0">
      <text>
        <r>
          <rPr>
            <b/>
            <sz val="9"/>
            <color indexed="81"/>
            <rFont val="Tahoma"/>
            <family val="2"/>
          </rPr>
          <t>Seleccionar una calificación</t>
        </r>
      </text>
    </comment>
    <comment ref="U127" authorId="0" shapeId="0">
      <text>
        <r>
          <rPr>
            <b/>
            <sz val="9"/>
            <color indexed="81"/>
            <rFont val="Tahoma"/>
            <family val="2"/>
          </rPr>
          <t>Seleccionar una calificación</t>
        </r>
      </text>
    </comment>
    <comment ref="I128" authorId="0" shapeId="0">
      <text>
        <r>
          <rPr>
            <sz val="9"/>
            <color indexed="81"/>
            <rFont val="Tahoma"/>
            <family val="2"/>
          </rPr>
          <t>Actividad iniciada y dentro de los términos.</t>
        </r>
      </text>
    </comment>
    <comment ref="O128" authorId="0" shapeId="0">
      <text>
        <r>
          <rPr>
            <sz val="9"/>
            <color indexed="81"/>
            <rFont val="Tahoma"/>
            <family val="2"/>
          </rPr>
          <t>Seleccionar una calificación</t>
        </r>
      </text>
    </comment>
    <comment ref="U128" authorId="0" shapeId="0">
      <text>
        <r>
          <rPr>
            <sz val="9"/>
            <color indexed="81"/>
            <rFont val="Tahoma"/>
            <family val="2"/>
          </rPr>
          <t>Seleccionar una calificación</t>
        </r>
      </text>
    </comment>
    <comment ref="I129" authorId="0" shapeId="0">
      <text>
        <r>
          <rPr>
            <sz val="9"/>
            <color indexed="81"/>
            <rFont val="Tahoma"/>
            <family val="2"/>
          </rPr>
          <t>Actividad iniciada y dentro de los términos.</t>
        </r>
      </text>
    </comment>
    <comment ref="O129" authorId="0" shapeId="0">
      <text>
        <r>
          <rPr>
            <sz val="9"/>
            <color indexed="81"/>
            <rFont val="Tahoma"/>
            <family val="2"/>
          </rPr>
          <t>Seleccionar una calificación</t>
        </r>
      </text>
    </comment>
    <comment ref="U129" authorId="0" shapeId="0">
      <text>
        <r>
          <rPr>
            <sz val="9"/>
            <color indexed="81"/>
            <rFont val="Tahoma"/>
            <family val="2"/>
          </rPr>
          <t>Seleccionar una calificación</t>
        </r>
      </text>
    </comment>
    <comment ref="I130" authorId="0" shapeId="0">
      <text>
        <r>
          <rPr>
            <b/>
            <sz val="9"/>
            <color indexed="81"/>
            <rFont val="Tahoma"/>
            <family val="2"/>
          </rPr>
          <t>Actividad iniciada y dentro de los términos.</t>
        </r>
      </text>
    </comment>
    <comment ref="O130" authorId="0" shapeId="0">
      <text>
        <r>
          <rPr>
            <b/>
            <sz val="9"/>
            <color indexed="81"/>
            <rFont val="Tahoma"/>
            <family val="2"/>
          </rPr>
          <t>Seleccionar una calificación</t>
        </r>
      </text>
    </comment>
    <comment ref="U130" authorId="0" shapeId="0">
      <text>
        <r>
          <rPr>
            <b/>
            <sz val="9"/>
            <color indexed="81"/>
            <rFont val="Tahoma"/>
            <family val="2"/>
          </rPr>
          <t>Seleccionar una calificación</t>
        </r>
      </text>
    </comment>
    <comment ref="I131" authorId="0" shapeId="0">
      <text>
        <r>
          <rPr>
            <sz val="9"/>
            <color indexed="81"/>
            <rFont val="Tahoma"/>
            <family val="2"/>
          </rPr>
          <t>Actividad no realizada y dentro de los términos.</t>
        </r>
      </text>
    </comment>
    <comment ref="O131" authorId="0" shapeId="0">
      <text>
        <r>
          <rPr>
            <sz val="9"/>
            <color indexed="81"/>
            <rFont val="Tahoma"/>
            <family val="2"/>
          </rPr>
          <t>Seleccionar una calificación</t>
        </r>
      </text>
    </comment>
    <comment ref="U131" authorId="0" shapeId="0">
      <text>
        <r>
          <rPr>
            <sz val="9"/>
            <color indexed="81"/>
            <rFont val="Tahoma"/>
            <family val="2"/>
          </rPr>
          <t>Seleccionar una calificación</t>
        </r>
      </text>
    </comment>
    <comment ref="I132" authorId="0" shapeId="0">
      <text>
        <r>
          <rPr>
            <sz val="9"/>
            <color indexed="81"/>
            <rFont val="Tahoma"/>
            <family val="2"/>
          </rPr>
          <t>Actividad no realizada y dentro de los términos.</t>
        </r>
      </text>
    </comment>
    <comment ref="O132" authorId="0" shapeId="0">
      <text>
        <r>
          <rPr>
            <sz val="9"/>
            <color indexed="81"/>
            <rFont val="Tahoma"/>
            <family val="2"/>
          </rPr>
          <t>Seleccionar una calificación</t>
        </r>
      </text>
    </comment>
    <comment ref="U132" authorId="0" shapeId="0">
      <text>
        <r>
          <rPr>
            <sz val="9"/>
            <color indexed="81"/>
            <rFont val="Tahoma"/>
            <family val="2"/>
          </rPr>
          <t>Seleccionar una calificación</t>
        </r>
      </text>
    </comment>
    <comment ref="I133" authorId="0" shapeId="0">
      <text>
        <r>
          <rPr>
            <sz val="9"/>
            <color indexed="81"/>
            <rFont val="Tahoma"/>
            <family val="2"/>
          </rPr>
          <t>Seleccionar una calificación</t>
        </r>
      </text>
    </comment>
    <comment ref="O133" authorId="0" shapeId="0">
      <text>
        <r>
          <rPr>
            <sz val="9"/>
            <color indexed="81"/>
            <rFont val="Tahoma"/>
            <family val="2"/>
          </rPr>
          <t>Seleccionar una calificación</t>
        </r>
      </text>
    </comment>
    <comment ref="U133" authorId="0" shapeId="0">
      <text>
        <r>
          <rPr>
            <sz val="9"/>
            <color indexed="81"/>
            <rFont val="Tahoma"/>
            <family val="2"/>
          </rPr>
          <t>Seleccionar una calificación</t>
        </r>
      </text>
    </comment>
    <comment ref="I135" authorId="0" shapeId="0">
      <text>
        <r>
          <rPr>
            <b/>
            <sz val="9"/>
            <color indexed="81"/>
            <rFont val="Tahoma"/>
            <family val="2"/>
          </rPr>
          <t>Seleccionar una calificación</t>
        </r>
      </text>
    </comment>
    <comment ref="O135" authorId="0" shapeId="0">
      <text>
        <r>
          <rPr>
            <b/>
            <sz val="9"/>
            <color indexed="81"/>
            <rFont val="Tahoma"/>
            <family val="2"/>
          </rPr>
          <t>Seleccionar una calificación</t>
        </r>
      </text>
    </comment>
    <comment ref="U135" authorId="0" shapeId="0">
      <text>
        <r>
          <rPr>
            <b/>
            <sz val="9"/>
            <color indexed="81"/>
            <rFont val="Tahoma"/>
            <family val="2"/>
          </rPr>
          <t>Seleccionar una calificación</t>
        </r>
      </text>
    </comment>
    <comment ref="B136" authorId="1" shapeId="0">
      <text>
        <r>
          <rPr>
            <b/>
            <sz val="9"/>
            <color indexed="81"/>
            <rFont val="Tahoma"/>
            <family val="2"/>
          </rPr>
          <t>Precise los objetivos que la entidad desea lograr en la vigencia y Enuncie una a una las actividades que se realizarán  al logro de cada objetivo planteado.</t>
        </r>
      </text>
    </comment>
    <comment ref="I136" authorId="0" shapeId="0">
      <text>
        <r>
          <rPr>
            <b/>
            <sz val="9"/>
            <color indexed="81"/>
            <rFont val="Tahoma"/>
            <family val="2"/>
          </rPr>
          <t>Seleccionar una calificación</t>
        </r>
      </text>
    </comment>
    <comment ref="O136" authorId="0" shapeId="0">
      <text>
        <r>
          <rPr>
            <b/>
            <sz val="9"/>
            <color indexed="81"/>
            <rFont val="Tahoma"/>
            <family val="2"/>
          </rPr>
          <t>Seleccionar una calificación</t>
        </r>
      </text>
    </comment>
    <comment ref="U136" authorId="0" shapeId="0">
      <text>
        <r>
          <rPr>
            <b/>
            <sz val="9"/>
            <color indexed="81"/>
            <rFont val="Tahoma"/>
            <family val="2"/>
          </rPr>
          <t>Seleccionar una calificación</t>
        </r>
      </text>
    </comment>
    <comment ref="I137" authorId="0" shapeId="0">
      <text>
        <r>
          <rPr>
            <b/>
            <sz val="9"/>
            <color indexed="81"/>
            <rFont val="Tahoma"/>
            <family val="2"/>
          </rPr>
          <t>Seleccionar una calificación</t>
        </r>
      </text>
    </comment>
    <comment ref="O137" authorId="0" shapeId="0">
      <text>
        <r>
          <rPr>
            <b/>
            <sz val="9"/>
            <color indexed="81"/>
            <rFont val="Tahoma"/>
            <family val="2"/>
          </rPr>
          <t>Seleccionar una calificación</t>
        </r>
      </text>
    </comment>
    <comment ref="U137" authorId="0" shapeId="0">
      <text>
        <r>
          <rPr>
            <b/>
            <sz val="9"/>
            <color indexed="81"/>
            <rFont val="Tahoma"/>
            <family val="2"/>
          </rPr>
          <t>Seleccionar una calificación</t>
        </r>
      </text>
    </comment>
    <comment ref="I138" authorId="0" shapeId="0">
      <text>
        <r>
          <rPr>
            <sz val="9"/>
            <color indexed="81"/>
            <rFont val="Tahoma"/>
            <family val="2"/>
          </rPr>
          <t>Seleccionar una calificación</t>
        </r>
      </text>
    </comment>
    <comment ref="O138" authorId="0" shapeId="0">
      <text>
        <r>
          <rPr>
            <sz val="9"/>
            <color indexed="81"/>
            <rFont val="Tahoma"/>
            <family val="2"/>
          </rPr>
          <t>Seleccionar una calificación</t>
        </r>
      </text>
    </comment>
    <comment ref="U138" authorId="0" shapeId="0">
      <text>
        <r>
          <rPr>
            <sz val="9"/>
            <color indexed="81"/>
            <rFont val="Tahoma"/>
            <family val="2"/>
          </rPr>
          <t>Seleccionar una calificación</t>
        </r>
      </text>
    </comment>
    <comment ref="I139" authorId="0" shapeId="0">
      <text>
        <r>
          <rPr>
            <sz val="9"/>
            <color indexed="81"/>
            <rFont val="Tahoma"/>
            <family val="2"/>
          </rPr>
          <t>Seleccionar una calificación</t>
        </r>
      </text>
    </comment>
    <comment ref="O139" authorId="0" shapeId="0">
      <text>
        <r>
          <rPr>
            <sz val="9"/>
            <color indexed="81"/>
            <rFont val="Tahoma"/>
            <family val="2"/>
          </rPr>
          <t>Seleccionar una calificación</t>
        </r>
      </text>
    </comment>
    <comment ref="U139" authorId="0" shapeId="0">
      <text>
        <r>
          <rPr>
            <sz val="9"/>
            <color indexed="81"/>
            <rFont val="Tahoma"/>
            <family val="2"/>
          </rPr>
          <t>Seleccionar una calificación</t>
        </r>
      </text>
    </comment>
    <comment ref="I140" authorId="0" shapeId="0">
      <text>
        <r>
          <rPr>
            <sz val="9"/>
            <color indexed="81"/>
            <rFont val="Tahoma"/>
            <family val="2"/>
          </rPr>
          <t>Seleccionar una calificación</t>
        </r>
      </text>
    </comment>
    <comment ref="O140" authorId="0" shapeId="0">
      <text>
        <r>
          <rPr>
            <sz val="9"/>
            <color indexed="81"/>
            <rFont val="Tahoma"/>
            <family val="2"/>
          </rPr>
          <t>Seleccionar una calificación</t>
        </r>
      </text>
    </comment>
    <comment ref="U140" authorId="0" shapeId="0">
      <text>
        <r>
          <rPr>
            <sz val="9"/>
            <color indexed="81"/>
            <rFont val="Tahoma"/>
            <family val="2"/>
          </rPr>
          <t>Seleccionar una calificación</t>
        </r>
      </text>
    </comment>
    <comment ref="I141" authorId="0" shapeId="0">
      <text>
        <r>
          <rPr>
            <b/>
            <sz val="9"/>
            <color indexed="81"/>
            <rFont val="Tahoma"/>
            <family val="2"/>
          </rPr>
          <t>Seleccionar una calificación</t>
        </r>
      </text>
    </comment>
    <comment ref="O141" authorId="0" shapeId="0">
      <text>
        <r>
          <rPr>
            <b/>
            <sz val="9"/>
            <color indexed="81"/>
            <rFont val="Tahoma"/>
            <family val="2"/>
          </rPr>
          <t>Seleccionar una calificación</t>
        </r>
      </text>
    </comment>
    <comment ref="U141" authorId="0" shapeId="0">
      <text>
        <r>
          <rPr>
            <b/>
            <sz val="9"/>
            <color indexed="81"/>
            <rFont val="Tahoma"/>
            <family val="2"/>
          </rPr>
          <t>Seleccionar una calificación</t>
        </r>
      </text>
    </comment>
    <comment ref="I142" authorId="0" shapeId="0">
      <text>
        <r>
          <rPr>
            <sz val="9"/>
            <color indexed="81"/>
            <rFont val="Tahoma"/>
            <family val="2"/>
          </rPr>
          <t>Seleccionar una calificación</t>
        </r>
      </text>
    </comment>
    <comment ref="O142" authorId="0" shapeId="0">
      <text>
        <r>
          <rPr>
            <sz val="9"/>
            <color indexed="81"/>
            <rFont val="Tahoma"/>
            <family val="2"/>
          </rPr>
          <t>Seleccionar una calificación</t>
        </r>
      </text>
    </comment>
    <comment ref="U142" authorId="0" shapeId="0">
      <text>
        <r>
          <rPr>
            <sz val="9"/>
            <color indexed="81"/>
            <rFont val="Tahoma"/>
            <family val="2"/>
          </rPr>
          <t>Seleccionar una calificación</t>
        </r>
      </text>
    </comment>
  </commentList>
</comments>
</file>

<file path=xl/comments7.xml><?xml version="1.0" encoding="utf-8"?>
<comments xmlns="http://schemas.openxmlformats.org/spreadsheetml/2006/main">
  <authors>
    <author>Andres Fernando Muñoz Salazar</author>
  </authors>
  <commentList>
    <comment ref="Q17" authorId="0" shapeId="0">
      <text>
        <r>
          <rPr>
            <sz val="9"/>
            <color indexed="81"/>
            <rFont val="Tahoma"/>
            <family val="2"/>
          </rPr>
          <t>Actividad no realizada y dentro de los términos.</t>
        </r>
      </text>
    </comment>
    <comment ref="W17" authorId="0" shapeId="0">
      <text>
        <r>
          <rPr>
            <sz val="9"/>
            <color indexed="81"/>
            <rFont val="Tahoma"/>
            <family val="2"/>
          </rPr>
          <t>Actividad no realizada y dentro de los términos.</t>
        </r>
      </text>
    </comment>
    <comment ref="AC17" authorId="0" shapeId="0">
      <text>
        <r>
          <rPr>
            <sz val="9"/>
            <color indexed="81"/>
            <rFont val="Tahoma"/>
            <family val="2"/>
          </rPr>
          <t>Actividad no realizada y dentro de los términos.</t>
        </r>
      </text>
    </comment>
    <comment ref="Q18" authorId="0" shapeId="0">
      <text>
        <r>
          <rPr>
            <sz val="9"/>
            <color indexed="81"/>
            <rFont val="Tahoma"/>
            <family val="2"/>
          </rPr>
          <t>Actividad no realizada y dentro de los términos.</t>
        </r>
      </text>
    </comment>
    <comment ref="W18" authorId="0" shapeId="0">
      <text>
        <r>
          <rPr>
            <sz val="9"/>
            <color indexed="81"/>
            <rFont val="Tahoma"/>
            <family val="2"/>
          </rPr>
          <t>Actividad no realizada y dentro de los términos.</t>
        </r>
      </text>
    </comment>
    <comment ref="AC18" authorId="0" shapeId="0">
      <text>
        <r>
          <rPr>
            <sz val="9"/>
            <color indexed="81"/>
            <rFont val="Tahoma"/>
            <family val="2"/>
          </rPr>
          <t>Actividad no realizada y dentro de los términos.</t>
        </r>
      </text>
    </comment>
    <comment ref="Q19" authorId="0" shapeId="0">
      <text>
        <r>
          <rPr>
            <sz val="9"/>
            <color indexed="81"/>
            <rFont val="Tahoma"/>
            <family val="2"/>
          </rPr>
          <t>Actividad no realizada y dentro de los términos.</t>
        </r>
      </text>
    </comment>
    <comment ref="W19" authorId="0" shapeId="0">
      <text>
        <r>
          <rPr>
            <sz val="9"/>
            <color indexed="81"/>
            <rFont val="Tahoma"/>
            <family val="2"/>
          </rPr>
          <t>Actividad no realizada y dentro de los términos.</t>
        </r>
      </text>
    </comment>
    <comment ref="AC19" authorId="0" shapeId="0">
      <text>
        <r>
          <rPr>
            <sz val="9"/>
            <color indexed="81"/>
            <rFont val="Tahoma"/>
            <family val="2"/>
          </rPr>
          <t>Actividad no realizada y dentro de los términos.</t>
        </r>
      </text>
    </comment>
    <comment ref="Q20" authorId="0" shapeId="0">
      <text>
        <r>
          <rPr>
            <sz val="9"/>
            <color indexed="81"/>
            <rFont val="Tahoma"/>
            <family val="2"/>
          </rPr>
          <t>Actividad no realizada y dentro de los términos.</t>
        </r>
      </text>
    </comment>
    <comment ref="W20" authorId="0" shapeId="0">
      <text>
        <r>
          <rPr>
            <sz val="9"/>
            <color indexed="81"/>
            <rFont val="Tahoma"/>
            <family val="2"/>
          </rPr>
          <t>Actividad no realizada y dentro de los términos.</t>
        </r>
      </text>
    </comment>
    <comment ref="AC20" authorId="0" shapeId="0">
      <text>
        <r>
          <rPr>
            <sz val="9"/>
            <color indexed="81"/>
            <rFont val="Tahoma"/>
            <family val="2"/>
          </rPr>
          <t>Actividad no realizada y dentro de los términos.</t>
        </r>
      </text>
    </comment>
  </commentList>
</comments>
</file>

<file path=xl/comments8.xml><?xml version="1.0" encoding="utf-8"?>
<comments xmlns="http://schemas.openxmlformats.org/spreadsheetml/2006/main">
  <authors>
    <author>Andres Fernando Muñoz Salazar</author>
  </authors>
  <commentList>
    <comment ref="I9" authorId="0" shapeId="0">
      <text>
        <r>
          <rPr>
            <sz val="9"/>
            <color indexed="81"/>
            <rFont val="Tahoma"/>
            <family val="2"/>
          </rPr>
          <t>Actividad no realizada y dentro de los términos.</t>
        </r>
      </text>
    </comment>
    <comment ref="Q9" authorId="0" shapeId="0">
      <text>
        <r>
          <rPr>
            <sz val="9"/>
            <color indexed="81"/>
            <rFont val="Tahoma"/>
            <family val="2"/>
          </rPr>
          <t>Actividad no realizada y dentro de los términos.</t>
        </r>
      </text>
    </comment>
    <comment ref="I10" authorId="0" shapeId="0">
      <text>
        <r>
          <rPr>
            <sz val="9"/>
            <color indexed="81"/>
            <rFont val="Tahoma"/>
            <family val="2"/>
          </rPr>
          <t>Actividad no realizada y dentro de los términos.</t>
        </r>
      </text>
    </comment>
    <comment ref="Q10" authorId="0" shapeId="0">
      <text>
        <r>
          <rPr>
            <sz val="9"/>
            <color indexed="81"/>
            <rFont val="Tahoma"/>
            <family val="2"/>
          </rPr>
          <t>Actividad no realizada y dentro de los términos.</t>
        </r>
      </text>
    </comment>
    <comment ref="I11" authorId="0" shapeId="0">
      <text>
        <r>
          <rPr>
            <sz val="9"/>
            <color indexed="81"/>
            <rFont val="Tahoma"/>
            <family val="2"/>
          </rPr>
          <t>Actividad no realizada y dentro de los términos.</t>
        </r>
      </text>
    </comment>
    <comment ref="Q11" authorId="0" shapeId="0">
      <text>
        <r>
          <rPr>
            <sz val="9"/>
            <color indexed="81"/>
            <rFont val="Tahoma"/>
            <family val="2"/>
          </rPr>
          <t>Actividad no realizada y dentro de los términos.</t>
        </r>
      </text>
    </comment>
    <comment ref="I12" authorId="0" shapeId="0">
      <text>
        <r>
          <rPr>
            <sz val="9"/>
            <color indexed="81"/>
            <rFont val="Tahoma"/>
            <family val="2"/>
          </rPr>
          <t>Actividad no realizada y dentro de los términos.</t>
        </r>
      </text>
    </comment>
    <comment ref="Q12" authorId="0" shapeId="0">
      <text>
        <r>
          <rPr>
            <sz val="9"/>
            <color indexed="81"/>
            <rFont val="Tahoma"/>
            <family val="2"/>
          </rPr>
          <t>Actividad no realizada y dentro de los términos.</t>
        </r>
      </text>
    </comment>
    <comment ref="I13" authorId="0" shapeId="0">
      <text>
        <r>
          <rPr>
            <sz val="9"/>
            <color indexed="81"/>
            <rFont val="Tahoma"/>
            <family val="2"/>
          </rPr>
          <t>Actividad no realizada y dentro de los términos.</t>
        </r>
      </text>
    </comment>
    <comment ref="Q13" authorId="0" shapeId="0">
      <text>
        <r>
          <rPr>
            <sz val="9"/>
            <color indexed="81"/>
            <rFont val="Tahoma"/>
            <family val="2"/>
          </rPr>
          <t>Actividad no realizada y dentro de los términos.</t>
        </r>
      </text>
    </comment>
    <comment ref="I14" authorId="0" shapeId="0">
      <text>
        <r>
          <rPr>
            <sz val="9"/>
            <color indexed="81"/>
            <rFont val="Tahoma"/>
            <family val="2"/>
          </rPr>
          <t>Actividad no realizada y dentro de los términos.</t>
        </r>
      </text>
    </comment>
    <comment ref="Q14" authorId="0" shapeId="0">
      <text>
        <r>
          <rPr>
            <sz val="9"/>
            <color indexed="81"/>
            <rFont val="Tahoma"/>
            <family val="2"/>
          </rPr>
          <t>Actividad no realizada y dentro de los términos.</t>
        </r>
      </text>
    </comment>
    <comment ref="I15" authorId="0" shapeId="0">
      <text>
        <r>
          <rPr>
            <sz val="9"/>
            <color indexed="81"/>
            <rFont val="Tahoma"/>
            <family val="2"/>
          </rPr>
          <t>Actividad no realizada y dentro de los términos.</t>
        </r>
      </text>
    </comment>
    <comment ref="Q15" authorId="0" shapeId="0">
      <text>
        <r>
          <rPr>
            <sz val="9"/>
            <color indexed="81"/>
            <rFont val="Tahoma"/>
            <family val="2"/>
          </rPr>
          <t>Actividad no realizada y dentro de los términos.</t>
        </r>
      </text>
    </comment>
    <comment ref="I16" authorId="0" shapeId="0">
      <text>
        <r>
          <rPr>
            <sz val="9"/>
            <color indexed="81"/>
            <rFont val="Tahoma"/>
            <family val="2"/>
          </rPr>
          <t>Actividad no realizada y dentro de los términos.</t>
        </r>
      </text>
    </comment>
    <comment ref="Q16" authorId="0" shapeId="0">
      <text>
        <r>
          <rPr>
            <sz val="9"/>
            <color indexed="81"/>
            <rFont val="Tahoma"/>
            <family val="2"/>
          </rPr>
          <t>Actividad no realizada y dentro de los términos.</t>
        </r>
      </text>
    </comment>
    <comment ref="I17" authorId="0" shapeId="0">
      <text>
        <r>
          <rPr>
            <sz val="9"/>
            <color indexed="81"/>
            <rFont val="Tahoma"/>
            <family val="2"/>
          </rPr>
          <t>Actividad no realizada y dentro de los términos.</t>
        </r>
      </text>
    </comment>
    <comment ref="Q17" authorId="0" shapeId="0">
      <text>
        <r>
          <rPr>
            <sz val="9"/>
            <color indexed="81"/>
            <rFont val="Tahoma"/>
            <family val="2"/>
          </rPr>
          <t>Actividad no realizada y dentro de los términos.</t>
        </r>
      </text>
    </comment>
    <comment ref="I18" authorId="0" shapeId="0">
      <text>
        <r>
          <rPr>
            <sz val="9"/>
            <color indexed="81"/>
            <rFont val="Tahoma"/>
            <family val="2"/>
          </rPr>
          <t>Actividad no realizada y dentro de los términos.</t>
        </r>
      </text>
    </comment>
    <comment ref="Q18" authorId="0" shapeId="0">
      <text>
        <r>
          <rPr>
            <sz val="9"/>
            <color indexed="81"/>
            <rFont val="Tahoma"/>
            <family val="2"/>
          </rPr>
          <t>Actividad no realizada y dentro de los términos.</t>
        </r>
      </text>
    </comment>
    <comment ref="I19" authorId="0" shapeId="0">
      <text>
        <r>
          <rPr>
            <sz val="9"/>
            <color indexed="81"/>
            <rFont val="Tahoma"/>
            <family val="2"/>
          </rPr>
          <t>Actividad no realizada y dentro de los términos.</t>
        </r>
      </text>
    </comment>
    <comment ref="Q19" authorId="0" shapeId="0">
      <text>
        <r>
          <rPr>
            <sz val="9"/>
            <color indexed="81"/>
            <rFont val="Tahoma"/>
            <family val="2"/>
          </rPr>
          <t>Actividad no realizada y dentro de los términos.</t>
        </r>
      </text>
    </comment>
    <comment ref="I20" authorId="0" shapeId="0">
      <text>
        <r>
          <rPr>
            <sz val="9"/>
            <color indexed="81"/>
            <rFont val="Tahoma"/>
            <family val="2"/>
          </rPr>
          <t>Actividad no realizada y dentro de los términos.</t>
        </r>
      </text>
    </comment>
    <comment ref="Q20" authorId="0" shapeId="0">
      <text>
        <r>
          <rPr>
            <sz val="9"/>
            <color indexed="81"/>
            <rFont val="Tahoma"/>
            <family val="2"/>
          </rPr>
          <t>Actividad no realizada y dentro de los términos.</t>
        </r>
      </text>
    </comment>
    <comment ref="I21" authorId="0" shapeId="0">
      <text>
        <r>
          <rPr>
            <sz val="9"/>
            <color indexed="81"/>
            <rFont val="Tahoma"/>
            <family val="2"/>
          </rPr>
          <t>Actividad no realizada y dentro de los términos.</t>
        </r>
      </text>
    </comment>
    <comment ref="Q21" authorId="0" shapeId="0">
      <text>
        <r>
          <rPr>
            <sz val="9"/>
            <color indexed="81"/>
            <rFont val="Tahoma"/>
            <family val="2"/>
          </rPr>
          <t>Actividad no realizada y dentro de los términos.</t>
        </r>
      </text>
    </comment>
    <comment ref="I22" authorId="0" shapeId="0">
      <text>
        <r>
          <rPr>
            <sz val="9"/>
            <color indexed="81"/>
            <rFont val="Tahoma"/>
            <family val="2"/>
          </rPr>
          <t>Actividad no realizada y dentro de los términos.</t>
        </r>
      </text>
    </comment>
    <comment ref="Q22" authorId="0" shapeId="0">
      <text>
        <r>
          <rPr>
            <sz val="9"/>
            <color indexed="81"/>
            <rFont val="Tahoma"/>
            <family val="2"/>
          </rPr>
          <t>Actividad no realizada y dentro de los términos.</t>
        </r>
      </text>
    </comment>
  </commentList>
</comments>
</file>

<file path=xl/sharedStrings.xml><?xml version="1.0" encoding="utf-8"?>
<sst xmlns="http://schemas.openxmlformats.org/spreadsheetml/2006/main" count="1730" uniqueCount="625">
  <si>
    <t>Observaciones</t>
  </si>
  <si>
    <t>1.1</t>
  </si>
  <si>
    <t>1.2</t>
  </si>
  <si>
    <t>1.3</t>
  </si>
  <si>
    <t>2.1</t>
  </si>
  <si>
    <t>2.2</t>
  </si>
  <si>
    <t>2.3</t>
  </si>
  <si>
    <t>Seguimiento 1 OCI</t>
  </si>
  <si>
    <t>Seguimiento 2 OCI</t>
  </si>
  <si>
    <t>Seguimiento 3 OCI</t>
  </si>
  <si>
    <t>Actividades cumplidas</t>
  </si>
  <si>
    <t>Subcomponente</t>
  </si>
  <si>
    <t>Actividades programadas</t>
  </si>
  <si>
    <t>Entidad:</t>
  </si>
  <si>
    <t>INSTITUTO COLOMBIANO DE BIENESTAR FAMILIAR</t>
  </si>
  <si>
    <t>Revisar y validar la Matriz de Riesgos de Corrupción consolidada</t>
  </si>
  <si>
    <t>Realizar revisión y monitoreo a la gestión de riesgos de corrupción</t>
  </si>
  <si>
    <t>Aportar los registros o evidencias del plan de tratamiento para la implementación de nuevos controles para  la mitigación de riesgos de corrupción.</t>
  </si>
  <si>
    <t>Realizar seguimiento a la gestión de riesgos de corrupción</t>
  </si>
  <si>
    <t>Verificar evidencias de la gestión de riesgos de corrupción</t>
  </si>
  <si>
    <t>Responsable</t>
  </si>
  <si>
    <t>Mensualmente</t>
  </si>
  <si>
    <t>Oficina de Control Interno</t>
  </si>
  <si>
    <t>Formato de Seguimiento Mapa de Riesgos de Corrupción</t>
  </si>
  <si>
    <t>Responsable:</t>
  </si>
  <si>
    <t>Mapa de Riesgos de Corrupción</t>
  </si>
  <si>
    <t>Causa</t>
  </si>
  <si>
    <t>Riesgo</t>
  </si>
  <si>
    <t>Cronograma MRC</t>
  </si>
  <si>
    <t>Elaboración</t>
  </si>
  <si>
    <t>Publicación</t>
  </si>
  <si>
    <t>Acciones</t>
  </si>
  <si>
    <t>Acciones adelantadas</t>
  </si>
  <si>
    <t>Proceso</t>
  </si>
  <si>
    <t>Fecha:</t>
  </si>
  <si>
    <t>Controles Existentes</t>
  </si>
  <si>
    <t>Efectividad de los Controles *</t>
  </si>
  <si>
    <t xml:space="preserve">Convocar a la Ciudadanía para participar en consultas, diálogos y evaluación </t>
  </si>
  <si>
    <t xml:space="preserve">Socializar y visibilizar la información </t>
  </si>
  <si>
    <t>1.4</t>
  </si>
  <si>
    <t>4.3</t>
  </si>
  <si>
    <t>3.1</t>
  </si>
  <si>
    <t>3.2</t>
  </si>
  <si>
    <t>3.3</t>
  </si>
  <si>
    <t>Eliminación de documentos</t>
  </si>
  <si>
    <t>Administrativa</t>
  </si>
  <si>
    <t>Acciones racionalización</t>
  </si>
  <si>
    <t>Tipo racionalización</t>
  </si>
  <si>
    <t>Mejora a implementar</t>
  </si>
  <si>
    <t>Situación actual</t>
  </si>
  <si>
    <t>Estado</t>
  </si>
  <si>
    <t>Nombre</t>
  </si>
  <si>
    <t>Número</t>
  </si>
  <si>
    <t>Tipo</t>
  </si>
  <si>
    <t>PLAN DE EJECUCIÓN</t>
  </si>
  <si>
    <t>DATOS TRÁMITES A RACIONALIZAR</t>
  </si>
  <si>
    <t/>
  </si>
  <si>
    <t>BOGOTÁ</t>
  </si>
  <si>
    <t>Municipio:</t>
  </si>
  <si>
    <t>Bogotá D.C</t>
  </si>
  <si>
    <t>Departamento:</t>
  </si>
  <si>
    <t>2016</t>
  </si>
  <si>
    <t>Año vigencia:</t>
  </si>
  <si>
    <t>Inclusión Social y Reconciliación</t>
  </si>
  <si>
    <t>Sector administrativo:</t>
  </si>
  <si>
    <t>Nacional</t>
  </si>
  <si>
    <t>Orden:</t>
  </si>
  <si>
    <t>Nombre de la entidad:</t>
  </si>
  <si>
    <t>2.4</t>
  </si>
  <si>
    <t>2.5</t>
  </si>
  <si>
    <t>2.6</t>
  </si>
  <si>
    <t>2.8</t>
  </si>
  <si>
    <t>3.4</t>
  </si>
  <si>
    <t>4.1</t>
  </si>
  <si>
    <t>4.2</t>
  </si>
  <si>
    <t>4.4</t>
  </si>
  <si>
    <t>5.1</t>
  </si>
  <si>
    <t>5.2</t>
  </si>
  <si>
    <t>Desarrollar estrategia de medición de la satisfacción de los ciudadanos, respecto a los servicios del ICBF.</t>
  </si>
  <si>
    <t>5.3</t>
  </si>
  <si>
    <t>5.4</t>
  </si>
  <si>
    <t>Actualizar la información de los Perfiles de los Funcionarios, publicada en Portal Web de la Entidad.</t>
  </si>
  <si>
    <t>1.5</t>
  </si>
  <si>
    <t>Actualizar la información de evaluaciones de desempeño, publicada en Portal Web de la Entidad.</t>
  </si>
  <si>
    <t>1.6</t>
  </si>
  <si>
    <t>Actualizar los Planes de Mejoramiento de auditorias de los Órganos  de control en Portal Web de la Entidad.</t>
  </si>
  <si>
    <t>1.7</t>
  </si>
  <si>
    <t>1.8</t>
  </si>
  <si>
    <t>1.9</t>
  </si>
  <si>
    <t>Validar la relación de contratos publicados en SECOP (por modalidad) en relación a contratos informados por la entidad a Transparencia por Colombia - TPC.</t>
  </si>
  <si>
    <t>1.10</t>
  </si>
  <si>
    <t>1.11</t>
  </si>
  <si>
    <t>Divulgar de forma Interna y externa el Plan Anticorrupción y de Atención al Ciudadano del ICBF.</t>
  </si>
  <si>
    <t>Actualizar el  instrumento de inventario de activos de Información del ICBF.</t>
  </si>
  <si>
    <t>Actualizar el  Esquema de publicación de información del ICBF.</t>
  </si>
  <si>
    <t>Actualizar el  Índice de Información Clasificada y Reservada del ICBF.</t>
  </si>
  <si>
    <t>6.1</t>
  </si>
  <si>
    <t>6.2</t>
  </si>
  <si>
    <t>6.3</t>
  </si>
  <si>
    <t>FORMATO  PLAN ANTICORRUPCIÓN Y DE ATENCIÓN AL CIUDADANO</t>
  </si>
  <si>
    <t>Plan Anticorrupción y de Atención al Ciudadano</t>
  </si>
  <si>
    <t>Componente 1:</t>
  </si>
  <si>
    <t>Subcomponente 1</t>
  </si>
  <si>
    <t>Subcomponente 2</t>
  </si>
  <si>
    <t>Subcomponente 3</t>
  </si>
  <si>
    <t>Subcomponente 4</t>
  </si>
  <si>
    <t>Subcomponente 5</t>
  </si>
  <si>
    <t>Objetivos y Actividades</t>
  </si>
  <si>
    <t>Meta</t>
  </si>
  <si>
    <t xml:space="preserve">Responsable </t>
  </si>
  <si>
    <t>Fecha programada</t>
  </si>
  <si>
    <t>Componente 3:</t>
  </si>
  <si>
    <t>% de avance por objetivo</t>
  </si>
  <si>
    <t>Componente 4:</t>
  </si>
  <si>
    <t>Componente 5:</t>
  </si>
  <si>
    <t>Actividades programadas hasta la fecha</t>
  </si>
  <si>
    <t>Actividades cumplidas hasta la fecha</t>
  </si>
  <si>
    <t>Subdirección de Mejoramiento Organizacional</t>
  </si>
  <si>
    <t>Política de Administración de Riesgos</t>
  </si>
  <si>
    <t>_INSTITUTO COLOMBIANO DE BIENESTAR FAMILIAR__</t>
  </si>
  <si>
    <t xml:space="preserve">Vigencia: </t>
  </si>
  <si>
    <r>
      <t>Fecha publicación:</t>
    </r>
    <r>
      <rPr>
        <u/>
        <sz val="10"/>
        <color theme="1"/>
        <rFont val="Calibri"/>
        <family val="2"/>
        <scheme val="minor"/>
      </rPr>
      <t/>
    </r>
  </si>
  <si>
    <t>Riesgos de corrupción actualizados</t>
  </si>
  <si>
    <t>Líderes de Procesos
Subdirección de Mejoramiento Organizacional</t>
  </si>
  <si>
    <t>Matriz de Riesgos de Corrupción consolidada</t>
  </si>
  <si>
    <t>Riesgos de corrupción aprobados</t>
  </si>
  <si>
    <t>Política de gestión de riesgo publicada</t>
  </si>
  <si>
    <t>Resultados de la consulta realizada a la comunidad.</t>
  </si>
  <si>
    <t>Dirección de Planeación y Control de Gestión</t>
  </si>
  <si>
    <t>Cuatrimestralmente</t>
  </si>
  <si>
    <t>3.5</t>
  </si>
  <si>
    <t>Reporte del seguimiento realizado</t>
  </si>
  <si>
    <t>Lideres de Proceso
Subdirección de Mejoramiento Organizacional</t>
  </si>
  <si>
    <t>Registros o evidencias para la mitigación de riesgos de corrupción</t>
  </si>
  <si>
    <t>Calcular y reportar indicador de riesgos</t>
  </si>
  <si>
    <t>Indicador de riesgos reportado</t>
  </si>
  <si>
    <t>Consolidar y publicar en SIMEI el indicador de riesgos</t>
  </si>
  <si>
    <t>Indicador de riesgos consolidado y publicado</t>
  </si>
  <si>
    <t>Informe de seguimiento a la gestión de riesgos de corrupción</t>
  </si>
  <si>
    <t>Elaborar informe de seguimiento a la gestión de riesgos de corrupción</t>
  </si>
  <si>
    <t>Observaciones 1er Cuatrimestre</t>
  </si>
  <si>
    <t>Observaciones 2do cuatrimestre</t>
  </si>
  <si>
    <r>
      <t xml:space="preserve">Mapa de riesgos de corrupción
Objetivo: </t>
    </r>
    <r>
      <rPr>
        <b/>
        <i/>
        <sz val="10"/>
        <color theme="1"/>
        <rFont val="Calibri"/>
        <family val="2"/>
        <scheme val="minor"/>
      </rPr>
      <t>Fortalecer la cultura de la prevención del riesgo de corrupción, identificando, analizando y controlando las causas de los posibles hechos generadores de corrupción.</t>
    </r>
  </si>
  <si>
    <r>
      <t xml:space="preserve">Rendición de cuentas
Objetivo: </t>
    </r>
    <r>
      <rPr>
        <b/>
        <i/>
        <sz val="10"/>
        <color theme="1"/>
        <rFont val="Calibri"/>
        <family val="2"/>
        <scheme val="minor"/>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</si>
  <si>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Dirección de Gestión Humana</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</si>
  <si>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</si>
  <si>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</si>
  <si>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</si>
  <si>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</si>
  <si>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Dirección de Servicios y Atención</t>
  </si>
  <si>
    <t>Dirección Administrativa</t>
  </si>
  <si>
    <t>Dirección de Servicios y Atención y Dirección de Información y Tecnología.</t>
  </si>
  <si>
    <t>Dirección de Servicios y Atención y Oficina asesora de Comunicaciones.</t>
  </si>
  <si>
    <t>2.7</t>
  </si>
  <si>
    <t>Dirección de Servicios y Atención y Dirección de Información y Tecnología y Dirección Administrativa.</t>
  </si>
  <si>
    <t>Dirección de Servicios y Atención y Oficina Asesora Jurídica.</t>
  </si>
  <si>
    <t>Dirección de Servicios y Atención, Dirección de Información y Tecnología y Oficina asesora de Comunicaciones.</t>
  </si>
  <si>
    <t>Estructura Administrativa y Direccionamiento Estratégico</t>
  </si>
  <si>
    <t>Talento Humano</t>
  </si>
  <si>
    <t>Normativo y procedimental</t>
  </si>
  <si>
    <t>Relacionamiento con el Ciudadano</t>
  </si>
  <si>
    <t>Dirección de Planeación</t>
  </si>
  <si>
    <t>Dirección de Contratación</t>
  </si>
  <si>
    <t>Oficina asesora de Comunicaciones.</t>
  </si>
  <si>
    <t>Dir. Planeación, Servicios y Atención, Comunicaciones y Gestión Humana</t>
  </si>
  <si>
    <t>Transparencia Activa</t>
  </si>
  <si>
    <t>Transparencia Pasiva</t>
  </si>
  <si>
    <t>Dirección de información y tecnología</t>
  </si>
  <si>
    <t>Oficina Asesora de Comunicaciones</t>
  </si>
  <si>
    <t>Dirección Servicios y atención y Oficina Asesora Jurídica</t>
  </si>
  <si>
    <t>Dirección Administrativa- Gestión Documental</t>
  </si>
  <si>
    <t>Instrumentos de Gestión de la Información</t>
  </si>
  <si>
    <t>Criterio diferencial de accesibilidad</t>
  </si>
  <si>
    <t>Monitoreo del Acceso a la Información Pública</t>
  </si>
  <si>
    <t>Dirección de Gestión Humana, Dirección de Planeación</t>
  </si>
  <si>
    <t>Subcomponente 6</t>
  </si>
  <si>
    <t>Código de Ética y Código de Buen gobierno</t>
  </si>
  <si>
    <r>
      <t xml:space="preserve">Mecanismos para mejorar la atención al Ciudadano
Objetivo: </t>
    </r>
    <r>
      <rPr>
        <b/>
        <i/>
        <sz val="10"/>
        <color theme="1"/>
        <rFont val="Calibri"/>
        <family val="2"/>
        <scheme val="minor"/>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</si>
  <si>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r>
      <t xml:space="preserve">Transparencia y Acceso a la Información
Objetivo: </t>
    </r>
    <r>
      <rPr>
        <b/>
        <i/>
        <sz val="10"/>
        <color theme="1"/>
        <rFont val="Calibri"/>
        <family val="2"/>
        <scheme val="minor"/>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</si>
  <si>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ACCIONES DE RACIONALIZACIÓN A DESARROLLAR</t>
  </si>
  <si>
    <t>SEGUIMIENTO 31 DE AGOSTO DE 2016
(Oficina de Control Interno)</t>
  </si>
  <si>
    <t>Fecha
final
presente
vigencia</t>
  </si>
  <si>
    <t>Fecha
final
racionalización</t>
  </si>
  <si>
    <t>Observaciones 3er cuatrimestre</t>
  </si>
  <si>
    <t>SEGUIMIENTO 31 DE DICIEMBRE DE 2016
(Oficina de Control Interno)</t>
  </si>
  <si>
    <t xml:space="preserve">_2017 </t>
  </si>
  <si>
    <t xml:space="preserve"> XX-MAYO-2017_</t>
  </si>
  <si>
    <t>Revisar, ajustar y actualizar la Guía de Riesgos con base en las recomendaciones de la UNODC.</t>
  </si>
  <si>
    <t>Guía de Riesgos actualizada</t>
  </si>
  <si>
    <t>Consolidar la Matriz de Riesgos de Corrupción para la vigencia 2017</t>
  </si>
  <si>
    <t>Director de Planeación y Control de Gestión</t>
  </si>
  <si>
    <t>Aprobar la Matriz de Riesgos de Corrupción para la vigencia 2017</t>
  </si>
  <si>
    <t>Comité Desarrollo Administrativo</t>
  </si>
  <si>
    <t xml:space="preserve">Revisar y actualizar los riesgos de corrupción  </t>
  </si>
  <si>
    <t>Riesgos de corrupción revisados y actualizados</t>
  </si>
  <si>
    <t>Fortalecer la herramienta tecnologica para la gestión de riesgos</t>
  </si>
  <si>
    <t>Herramienta de gestión de riesgos actualizada</t>
  </si>
  <si>
    <t>Publicar la Matriz de Riesgos de Corrupción Vigencia 2017</t>
  </si>
  <si>
    <t>Divulgar la Matriz de Riesgos de Corrupción Vigencia 2017</t>
  </si>
  <si>
    <t>Publicar y divulgar la Guía de Riesgos actualizada.</t>
  </si>
  <si>
    <t>Guía de Riesgos publicada y divulgada.
Colaboradores capacitados en la Guía de Riesgos actualizada.</t>
  </si>
  <si>
    <t>Sensibilzar y capacitar a los colaboradores en riesgos de corrupción y en la Guía de Riesgos actualizada.</t>
  </si>
  <si>
    <t>Lideres de Proceso
EPICOS de los procesos
Coordinadores de Planeación y Sistemas Regionales</t>
  </si>
  <si>
    <t>Lideres de Proceso
EPICOS de los procesos
Directores Regionales
Coordinadores de Planeación y Sistemas Regionales
Referentes de Calidad Regionales</t>
  </si>
  <si>
    <t>Garantía del derecho de alimentos, visitas y custodia</t>
  </si>
  <si>
    <t>Reconocimiento voluntario de paternidad o maternidad de un niño, niña o adolescente</t>
  </si>
  <si>
    <t>Privación y/o  suspensión de la patria potestad</t>
  </si>
  <si>
    <t>Proceso ejecutivo de alimentos a través de Defensor de Familia</t>
  </si>
  <si>
    <t>Se solicita al ciudadano fotocopia del Registro Civil de nacimiento del niño, niña o adolescente.</t>
  </si>
  <si>
    <t>Se solicita al ciudadano  presentar el documento original del  Registro Civil de nacimiento del niño, niña o adolescente, y la fotocopia de identificación del padre o madre que está solicitando el reconocimiento.</t>
  </si>
  <si>
    <t>Se solicita al ciudadano prueba documental indicando las causales de privación o suspensión de la patria potestad del padre o madre y la fotocopia del documento de identificación de la persona que está solicitando la suspensión o privación de la patria potestad.</t>
  </si>
  <si>
    <t>Se solicita al ciudadano fotocopia de la Cédula de Ciudadanía o Extranjería y Registro Civil de nacimiento del niño, niña o adolescente.</t>
  </si>
  <si>
    <t>Se elimina la solicitud al ciudadano de la fotocopia del Registro Civil de nacimiento del niño, niña o adolescente.</t>
  </si>
  <si>
    <t>Se elimina la solicitud al ciudadano de presentar el documento original del  Registro Civil de nacimiento del  niño, niña o adolescente, y la eliminación de la fotocopia de la identificación del padre o madre que está solicitando el reconocimiento.</t>
  </si>
  <si>
    <t>Se elimina la solicitud al ciudadano  de la prueba documental indicando las causales de privación o suspensión de la patria potestad del padre o madre y la fotocopia del documento de identificación de la persona que está solicitando la suspensión o privación de la patria potestad.</t>
  </si>
  <si>
    <t>Se elimina la solicitud al ciudadanos de fotocopia de la Cédula de Ciudadanía o Extranjería y Registro Civil de nacimiento del niño, niña o adolescente.</t>
  </si>
  <si>
    <t>29/12/2017</t>
  </si>
  <si>
    <t>I. Fase de alistamiento</t>
  </si>
  <si>
    <t>Rediseñar la estrategia de Rendición de cuentas y Mesas Públicas 2017</t>
  </si>
  <si>
    <t>(1) Estrategia de RPC y MP rediseñada</t>
  </si>
  <si>
    <t>Mesa de Participación, transparencia y buen gobierno</t>
  </si>
  <si>
    <t>Ajustar líneas de acción 2017 de rendición pública de cuentas y mesas públicas del ICBF 2017</t>
  </si>
  <si>
    <t xml:space="preserve">(1)  Líneas de acción 2017 de rendición de cuentas socializado </t>
  </si>
  <si>
    <t>Ajuste de instrumentos: Guia, Procedimiento, Cartilla</t>
  </si>
  <si>
    <t>(3) Instrumentos de RPC y MP ajustados</t>
  </si>
  <si>
    <t>Socializar plan de RPC y MP en marco de la nueva estrategia con Sede y Directores</t>
  </si>
  <si>
    <t>(1) Plan de RPC y MP en marco de la nueva estrategia socializado</t>
  </si>
  <si>
    <t>Oficina de gestión Regional y Dirección de Planeación</t>
  </si>
  <si>
    <t>Definición de equipos regionales que lideren proceso de rendición de cuentas</t>
  </si>
  <si>
    <t>(33 regionales 209 Zonales) Equipo inter-áreas conformado</t>
  </si>
  <si>
    <t>Directores Regionalesy Coordinadores de CZ</t>
  </si>
  <si>
    <t>Construcción de caja de herramientas para RPC y MP, con enfoque diferencial</t>
  </si>
  <si>
    <t>(1) Caja de herramientas consolidada</t>
  </si>
  <si>
    <t>Asignar los recursos para la logística</t>
  </si>
  <si>
    <t>Recursos para logística, asignados</t>
  </si>
  <si>
    <t>Abastecimiento</t>
  </si>
  <si>
    <t>Ciudadanía convocada</t>
  </si>
  <si>
    <t>Enlace comunicaciones regionales, SNBF</t>
  </si>
  <si>
    <t>Identificar necesidades de información mediante análisis de PQRS</t>
  </si>
  <si>
    <t>(1) Boletín de PQRS mensual</t>
  </si>
  <si>
    <t>Enlace Servicios y Atención</t>
  </si>
  <si>
    <t>Definir Contenidos minimos de información para la RPC y MP en cada Regional / CZ</t>
  </si>
  <si>
    <t>(100%) Contenidos minimos de información para la RPC y MP en cada Regional / CZ definidos</t>
  </si>
  <si>
    <t xml:space="preserve">Planeacion y Serv y Atencion </t>
  </si>
  <si>
    <t>Definir la estrategia para garantizar el lenguaje para el publico objetivo (operadores, padres y madres de familia, NNA, comunidad en general)</t>
  </si>
  <si>
    <t>(1) Estrategia que garantiza el Lenguaje para el publico objetivo (operadores, padres y madres de familia, NNA, comunidad en general) definida</t>
  </si>
  <si>
    <t>Enlace de comunicaciones de la regional y Coord GAT</t>
  </si>
  <si>
    <t>Elaborar informe de Rendición de cuentas en lenguaje ciudadano, para publicar</t>
  </si>
  <si>
    <t>(33 regionales 209 Zonales) Informe de Rendición de cuentas en lenguaje claro publicado</t>
  </si>
  <si>
    <t>Comunicaciones, GAT, Planeacion</t>
  </si>
  <si>
    <t>Publicar la información con antelación  en Carteleras virtuales, y fisica</t>
  </si>
  <si>
    <t>(33 regionales 209 Zonales) Informe de rendición de cuentas publicado con antelación  en Carteleras virtuales, y fisica</t>
  </si>
  <si>
    <t>Cambiando el mundo, como estrategia permanente de rendición de cuentas con historia de vida y con avances semanales de la gestión institucional</t>
  </si>
  <si>
    <t>(1) Un programa semanal</t>
  </si>
  <si>
    <t xml:space="preserve">Comunicaciones  </t>
  </si>
  <si>
    <t>Fortalecer Canales virtuales que facilitan la información y comunicación con ciudadanía</t>
  </si>
  <si>
    <t>(100) Comunicados con temáticas para rendir cuentas</t>
  </si>
  <si>
    <t>Definir metodología participativa en el marco de las audiencias públicas de RPC y MP</t>
  </si>
  <si>
    <t>(1) Metodología participativa definida para las audiencias de RPC y MP</t>
  </si>
  <si>
    <t>Mesa de Participación, transparencia y buen gobierno- GAT, Coord Planeación</t>
  </si>
  <si>
    <t>Realizar audiencias publicas de RPC y MP</t>
  </si>
  <si>
    <t>(209) MP y (33) RPC realizadas</t>
  </si>
  <si>
    <t>Equipo de Regional y CZ</t>
  </si>
  <si>
    <t>Rendición de cuentas de Operadores Primera Infancia</t>
  </si>
  <si>
    <t>(100%) operadores de primera infancia, rinden cuentas</t>
  </si>
  <si>
    <t>Dirección de Primera Infancia</t>
  </si>
  <si>
    <t>Utilizar los canales  electrónicos de comunicación, durante todo el proceso de rendición de cuentas</t>
  </si>
  <si>
    <t>Canales de comunicación: Carteleras virtuales y redes sociales utilizadas desde la convocatoria, publicación y evaluación de la rendición de cuentas</t>
  </si>
  <si>
    <t>Enlace Servicios y Atención, Enlace comunicaciones</t>
  </si>
  <si>
    <t>Realizar estrategia para interiorizar la cultura de rendición de cuentas en los servidores públicos y en los ciudadanos mediante la capacitación, el acompañamiento y el reconocimiento de experiencias</t>
  </si>
  <si>
    <t xml:space="preserve">Estrategia de promoción de la cultura de rendición de cuentas fortalecida a través de la capacitación 
(1000 inscritos en Aula Virtual de transparencia) </t>
  </si>
  <si>
    <t>Mesa de Transparencia, participación y buen gobierno</t>
  </si>
  <si>
    <t>Diseñar estrategia para el reconocimiento de prácticas innovadoras de participación ciudadana- RPC y MP</t>
  </si>
  <si>
    <t>(1) Estrategia para el reconocimiento a prácticas innovadoras de participación ciudadana- RPC y MP, diseñado e implementada</t>
  </si>
  <si>
    <t xml:space="preserve">Oficina de Gestión Regional
Mesa de Transparencia, participación y buen gobierno
</t>
  </si>
  <si>
    <r>
      <t xml:space="preserve">Estrategia de Comunicación: 
(3) </t>
    </r>
    <r>
      <rPr>
        <i/>
        <sz val="11"/>
        <rFont val="Calibri"/>
        <family val="2"/>
      </rPr>
      <t>Martes de transparencia</t>
    </r>
  </si>
  <si>
    <t>Oficina de Comunicaciones</t>
  </si>
  <si>
    <t>Diseñar estrategia que permita articular la información de las MP para retroalimentar en las RPC</t>
  </si>
  <si>
    <t>Estrategia de Información de RPC y MP en doble vía implementada</t>
  </si>
  <si>
    <t>Disponer un buzón en MP y RPC para la recepción de  PQRS</t>
  </si>
  <si>
    <t>(1) Informe de peticiones recibidas en el marco de las mesas y audiencias públicas de rendición de cuentas</t>
  </si>
  <si>
    <t>Dirección de Servicios y Atención/ Oficina Asesora de Comunicaciones</t>
  </si>
  <si>
    <t xml:space="preserve">Crear Hashtag para movilizar ciudadanía en diferentes temáticas frente a la rendición de cuentas </t>
  </si>
  <si>
    <t xml:space="preserve">(1) estrategia de movilización de rendición de cuentas permanente en redes </t>
  </si>
  <si>
    <t>3.6</t>
  </si>
  <si>
    <t xml:space="preserve">Realizar seguimiento a metas de Rendición de Cuentas mediante informes semestrales </t>
  </si>
  <si>
    <t>(2)  seguimiento a metas de Rendición de Cuentas mediante informes semestrales realizado</t>
  </si>
  <si>
    <t>Realizar encuesta de evaluación a la ciudadanía en el marco de cada una de las actividades de rendición de cuentas</t>
  </si>
  <si>
    <t>(1) Informe de resultados de encuesta de evaluación a la ciudadanía en el marco de cada una de las actividades de rendición de cuentas realizada (33 Regionales y 209 CZ)</t>
  </si>
  <si>
    <t xml:space="preserve"> Dirección de Planeación</t>
  </si>
  <si>
    <t>Realizar evaluación y retroalimentación a la gestión institucional en el marco del Comité de Desarrollo Administrativo</t>
  </si>
  <si>
    <t>(4) Evaluación y retroalimentación a la gestión institucional en el marco del Comité de Desarrollo Administrativo realizada</t>
  </si>
  <si>
    <t>Identificar las tendencias de las solicitudes ciudadanas en los espacios de participación- Articulación de PQRS- SIM</t>
  </si>
  <si>
    <t>(1) Documento con solicitudes más recurrentes en MP y RPC identificadas</t>
  </si>
  <si>
    <t>Desarrollar actividades de formación al nuevo personal vinculado mediante planta temporal, para el desarrollo del Proceso de Relacionamiento con el Ciudadano.</t>
  </si>
  <si>
    <t>(1)  Ejercicio de formación al Personal vinculado mediante planta temporal, para el desarrollo del Proceso de Relacionamiento con el Ciudadano.</t>
  </si>
  <si>
    <t>Dirección de Servicios y Atención, Dirección de Gestión Humana</t>
  </si>
  <si>
    <t>Proponer un subproyecto de Inversión para atender directamente las necesidades del proceso de Relacionamiento con el Ciudadano,</t>
  </si>
  <si>
    <t>Documento de Propuesta de subproyecto de inversión.</t>
  </si>
  <si>
    <t>Dirección de Servicios y Atención, Dirección de Planeación.</t>
  </si>
  <si>
    <t>Gestionar la aplicación de la herramienta "Autodiagnóstico de Espacios Físicos" suministrada por el DNP, en Centros Zonales Propios del ICBF.</t>
  </si>
  <si>
    <t>40 Matrices de Autodiagnóstico de Espacios Físicos realizadas.</t>
  </si>
  <si>
    <t>Promover la implementación de los servicios del Centro de Relevo del MINTIC, en los Centros zonales que dispongan los recursos tecnológicos necesarios.</t>
  </si>
  <si>
    <t>30 puntos de atención presencial, utilizando los servicios del centro de relevo.</t>
  </si>
  <si>
    <t>Implementar en el canal presencial un sistema que organice turnos de atención, descongestione salas de espera y mida la satisfacción de los ciudadanos; así como los tiempos de espera y de atención.</t>
  </si>
  <si>
    <t>(1) Sistema implementado en los centros zonales priorizados y de mayor demanda en el canal presencial.</t>
  </si>
  <si>
    <t>Desarrollo tecnológico e implementación del modulo de gestión de denuncias  de presuntos actos de corrupción en el Sistema de Información Misional SIM.</t>
  </si>
  <si>
    <t>(1) Modulo de gestión de denuncias  de presuntos actos de corrupción desarrollado e implementado en el Sistema de Información Misional SIM.</t>
  </si>
  <si>
    <t>Parametrizar Desarrollo Tecnológico, elaborar instructivo funcional y socializar el Sistema Electrónico de Asignación de Citas, SEAC.</t>
  </si>
  <si>
    <t>Parametrización de Desarrollo Tecnológico, elaboración de un (1) instructivo funcional y una (1) socialización del Sistema Electrónico de Asignación de Citas, SEAC.</t>
  </si>
  <si>
    <t>Seguimiento a la articulación con el MINTIC, de la divulgación de la oferta de servicios del ICBF a través de la infraestructura disponible de los Puntos y Kioscos Vive Digital.</t>
  </si>
  <si>
    <t>(6) Temáticas desarrolladas en Puntos y Kioscos Vive Digital</t>
  </si>
  <si>
    <t>Desarrollar actividades de sensibilización a colaboradores, que promuevan la apropiación de los instrumentos del proceso de Relación con el Ciudadano.</t>
  </si>
  <si>
    <t xml:space="preserve">(1) actividad de sensibilización </t>
  </si>
  <si>
    <t>Fortalecer el seguimiento a la gestión del 100% de los tipos de petición que generan tramite en la Entidad, a través de un indicador acumulado de oportunidad en la gestión de peticiones</t>
  </si>
  <si>
    <t>(1)  Indicador  acumulado de oportunidad en la gestión de peticiones</t>
  </si>
  <si>
    <t>Definir estrategia dentro de los planes de bienestar e incentivos de los colaboradores del ICBF, para la estrega de estimulo a quienes se destaquen en el proceso de Relacionamiento con el Ciudadano.</t>
  </si>
  <si>
    <t>(1) estrategia definida</t>
  </si>
  <si>
    <t>Actualización de la guía de gestión de peticiones, quejas, reclamos, denuncias y sugerencias del ICBF.</t>
  </si>
  <si>
    <t>(1) Guía de PQRDS actualizada</t>
  </si>
  <si>
    <t>Incluir informe de denuncias de presuntos actos de corrupción recibidas y gestionadas en los Boletines de PQRDS del ICBF, correspondiente al corte de Desarrollo Administrativo</t>
  </si>
  <si>
    <t>(4) boletines de PQRDS del ICBF  con informe de denuncias de presuntos actos de corrupción recibidas y gestionadas</t>
  </si>
  <si>
    <t>Dirección de Servicios y Atención
Oficina Asesora Jurídica</t>
  </si>
  <si>
    <t>Seguimiento a la implementación de los avisos de privacidad de la información en los diferentes canales que la Entidad dispone para el Proceso de Relacionamiento con el Ciudadano de conformidad con la Política de Tratamiento de Datos Personales.</t>
  </si>
  <si>
    <t xml:space="preserve"> (1) Ejercicio de socialización a través de Medios virtuales- Videoconferencia</t>
  </si>
  <si>
    <t>Dirección de Servicios y Atención,
Oficina Asesora de Comunicaciones.</t>
  </si>
  <si>
    <t>Diseñar plan de actualización de contenidos semestrales para su publicación en las Carteleras virtuales dispuestas en los Centros zonales y Direcciones regionales que cuentan con esta herramienta.</t>
  </si>
  <si>
    <t xml:space="preserve">(1) Plan de actualización de contenido </t>
  </si>
  <si>
    <t xml:space="preserve">Dirección de Servicios y Atención y Comunicaciones </t>
  </si>
  <si>
    <t>Socializar caracterización de ciudadanos que realizan peticiones al ICBF</t>
  </si>
  <si>
    <t>(1) Socialización con Regionales
(1) Socialización con sede nacional</t>
  </si>
  <si>
    <t xml:space="preserve"> (1) ejercicio de medición de satisfacción de los ciudadanos</t>
  </si>
  <si>
    <t>Disponer a la Ciudadanía de Micrositio del Portafolio de Servicios del ICBF y enlazado con el Portal Web de la Entidad.</t>
  </si>
  <si>
    <t xml:space="preserve"> (1) Micro sitio del Portafolio de Servicios del ICBF </t>
  </si>
  <si>
    <t>Fortalecer el  Módulo de Preguntas Frecuentes GECO enlazado en el Portal Web Institucional  e Intranet.</t>
  </si>
  <si>
    <t>(50) preguntas adicionales a la base de conocimiento de Preguntas Frecuentes GECO.</t>
  </si>
  <si>
    <t>31/11/2017</t>
  </si>
  <si>
    <t>Actualizar y socializar Data set, publicados en el portal Web de Catálogo de Datos Abiertos del Estado Colombiano.</t>
  </si>
  <si>
    <t>(11) Data set, actualizados y socializados</t>
  </si>
  <si>
    <t xml:space="preserve">Dirección de  Información y Tecnología/ 
Dirección de servicios y atención
</t>
  </si>
  <si>
    <t>Actualizar la información de planeación y gestión en el Portal Web de la Entidad, año 2017</t>
  </si>
  <si>
    <t>(1) Informe de gestión publicado con histórico del informe de gestión.
(1) Proyectos de inversión publicados.
(1) Plan de acción 2017 publicado.
(1) Presupuesto en Ejercicio del ICBF</t>
  </si>
  <si>
    <t>Actualizar Hojas de Vida de Contratistas en el  Sistema de Información y Gestión del Empleo Público - SIGEP versión 2017</t>
  </si>
  <si>
    <t>100% Hojas de Vida de Contratistas actualizadas en el  Sistema de Información y Gestión del Empleo Público - SIGEP.</t>
  </si>
  <si>
    <t>Actualizar Hojas de Vida correspondiente a Fase I de Plan de Actualización de HV de Empleados de Planta en el  Sistema de Información y Gestión del Empleo Público - SIGEP versión 2017</t>
  </si>
  <si>
    <t>800 HV actualizadas</t>
  </si>
  <si>
    <t>100% Información de los Perfiles de los Funcionarios directivos, actualizada en el Portal Web de la Entidad.</t>
  </si>
  <si>
    <t>100% Resultados de Información de evaluaciones de desempeño, actualizada en el Portal Web de la Entidad.</t>
  </si>
  <si>
    <t>100% Planes de Mejoramiento de auditorias de los Órganos  de control actualizados en el Portal Web de la Entidad.</t>
  </si>
  <si>
    <t>Promover campañas institucionales de prevención de la corrupción y promoción de la transparencia en la Entidad.</t>
  </si>
  <si>
    <t>100% Campañas institucionales de prevención de la corrupción y promoción de la transparencia en la Entidad desarrolladas, en martes de transparencia</t>
  </si>
  <si>
    <t xml:space="preserve">100% Validación de revisión de contratos publicados en SECOP (por modalidad) adelantada </t>
  </si>
  <si>
    <t>(100%) Estrategia de divulgación del Plan Anticorrupción y de Atención al Ciudadano del ICBF, ejecutada.</t>
  </si>
  <si>
    <t>05/30/2017</t>
  </si>
  <si>
    <t xml:space="preserve">Crear 4 trámites de Protección: 
Restitución Internacional
Solicitud Internacional de Alimentos
Trámites Consulares
Demandas a traves de la Defensoría de Familia
</t>
  </si>
  <si>
    <t>(4) trámites aprobados por DAFP</t>
  </si>
  <si>
    <t>Dir. Planeacion y Dir. Protección</t>
  </si>
  <si>
    <t>Publicar y socializar el nuevo formulario en línea de PQR´s  en el portal web</t>
  </si>
  <si>
    <t>(1) Nuevo formulario en línea de PQR´s  publicado en pagina web y socializado</t>
  </si>
  <si>
    <t>Actualizar la resolucion de reproducción de fotocopias</t>
  </si>
  <si>
    <t>(1) Resolución definida</t>
  </si>
  <si>
    <t>(1) Inventario de activos de información actualizado.</t>
  </si>
  <si>
    <t>(1) Esquema de Publicación actualizado.</t>
  </si>
  <si>
    <t>(1) Índice de Información clasificada y reservada actualizado.</t>
  </si>
  <si>
    <t xml:space="preserve">Actualizar las tablas de Retención documental </t>
  </si>
  <si>
    <t>100% Tablas de Retención documental actualizado</t>
  </si>
  <si>
    <t xml:space="preserve">Actualizar los cuadros de clasificación documental </t>
  </si>
  <si>
    <t>100% Cuadros de clasificación documental actualizado</t>
  </si>
  <si>
    <t>Desarrollar el programa de capacitación archivistica</t>
  </si>
  <si>
    <t>100% programa de capacitación archivistica desarrollado</t>
  </si>
  <si>
    <t>Divulgar la información en formatos alternativos comprensibles</t>
  </si>
  <si>
    <t>(3) Documentos impresos en Braile y distribución por centro zonal y regional, de: 
* Plan Anticorrupción
* Carta de trato digno
* Portafolio de servicios</t>
  </si>
  <si>
    <t>Oficina Asesora de Comunicaciones
Dirección de Servicios y Atención y Planeación</t>
  </si>
  <si>
    <t>Promover videos institucionales en lenguaje de señas</t>
  </si>
  <si>
    <t>(10) Videos institucionales en lenguaje de señas promovido</t>
  </si>
  <si>
    <t>Validación de los contenidos del portal web para facilitar accesibilidad a población en situación de discapacidad visual</t>
  </si>
  <si>
    <t xml:space="preserve">   (1) Un ejercicio de validación de la accesibilidad de los contenidos del Portal Web Institucional </t>
  </si>
  <si>
    <t>DIT/ Oficina Asesora de Comunicaciones
Dirección de Servicios y Atención</t>
  </si>
  <si>
    <t>Publicar y socializar a la ciudadanía, el informe de solicitudes de acceso a la información pública</t>
  </si>
  <si>
    <t xml:space="preserve">(12) boletines de PQRS con el reporte de solicitudes de acceso a la información pública </t>
  </si>
  <si>
    <t>Seguimiento al indicador de oportunidad en la gestión de peticiones</t>
  </si>
  <si>
    <t>(12) Reporte de seguimiento en SIMEI</t>
  </si>
  <si>
    <t>Socializar el Código de ética con funcionarios y colaboradores</t>
  </si>
  <si>
    <t>(1) Código de Ética y Buen Gobierno publicado y socializado</t>
  </si>
  <si>
    <t>Desarrollar y socializar postulados del Código de ética en lo relacionado con Antisoborno, antifraude y antipirateria</t>
  </si>
  <si>
    <t>(3) Documentos que desarrollan el Código de ética: Antisoborno, antifraude y antipirateria formulados</t>
  </si>
  <si>
    <t>Dirección de Gestión Humana, Oficina Asesora Jurídica, Dirección de Planeación</t>
  </si>
  <si>
    <t>Fortalecer y actualizar Aula Virtual de Transparencia como estrategia de prevención de la corrupción y de la falta disciplinaria, y promoción de buen trato</t>
  </si>
  <si>
    <t>(1) Aula virtual fortalecida</t>
  </si>
  <si>
    <t>Dirección de Gestión Humana, Oficina Asesora Jurídica, Dirección Servicios y Atención Dirección de Planeación</t>
  </si>
  <si>
    <t>Construcción de la Matriz de Riesgos de Corrupción</t>
  </si>
  <si>
    <t>Consulta y Divulgación</t>
  </si>
  <si>
    <t>Monitoreo y revisión</t>
  </si>
  <si>
    <t>Seguimiento</t>
  </si>
  <si>
    <t>Sin Avance</t>
  </si>
  <si>
    <t>No Cumplida</t>
  </si>
  <si>
    <t>En Avance</t>
  </si>
  <si>
    <t>Cumplida (DT)</t>
  </si>
  <si>
    <t>Cumplida (FT)</t>
  </si>
  <si>
    <t>% de avance</t>
  </si>
  <si>
    <t>Responsable del Seguimiento</t>
  </si>
  <si>
    <t>Verde</t>
  </si>
  <si>
    <t>Amarillo</t>
  </si>
  <si>
    <t>Gris</t>
  </si>
  <si>
    <t>Rojo</t>
  </si>
  <si>
    <t xml:space="preserve">             Fecha seguimiento:</t>
  </si>
  <si>
    <t>Vencida</t>
  </si>
  <si>
    <t>Naranja</t>
  </si>
  <si>
    <t>Actividad realizada totalmente y en el plazo indicado.</t>
  </si>
  <si>
    <t>Actividad realizada totalmente pero no en el plazo indicado.</t>
  </si>
  <si>
    <t>Actividad no realizada ni parcial, ni totalmente en el plazo indicado.</t>
  </si>
  <si>
    <t>Actividad no realizada a 31 de Diciembre.</t>
  </si>
  <si>
    <t>Actividad iniciada y dentro de los términos.</t>
  </si>
  <si>
    <t>Actividad no realizada y dentro de los términos.</t>
  </si>
  <si>
    <t>Seguimiento Plan Anticorrupción</t>
  </si>
  <si>
    <t>Vigencia</t>
  </si>
  <si>
    <t>20/01/2017</t>
  </si>
  <si>
    <t>Inscrito</t>
  </si>
  <si>
    <t>Único</t>
  </si>
  <si>
    <t>700</t>
  </si>
  <si>
    <t>702</t>
  </si>
  <si>
    <t>721</t>
  </si>
  <si>
    <t>3421</t>
  </si>
  <si>
    <t>Fase de alistamiento</t>
  </si>
  <si>
    <t>Direccionamiento Estratégico</t>
  </si>
  <si>
    <t>Promoción y Prevención</t>
  </si>
  <si>
    <t>Protección</t>
  </si>
  <si>
    <t>Relación con el Ciudadano</t>
  </si>
  <si>
    <t>Adquisición de Bienes y Servicios</t>
  </si>
  <si>
    <t>Gestión de Talento Humano</t>
  </si>
  <si>
    <t>Servicios Administrativos</t>
  </si>
  <si>
    <t>Monitoreo y Seguimiento a la Gestión</t>
  </si>
  <si>
    <t>Inspección, Vigilancia y Control</t>
  </si>
  <si>
    <t>Evaluación Independiente</t>
  </si>
  <si>
    <t>Concentración de poder y de decisión en ciertas actividades  a un solo funcionario.
Falta de ética profesional.
Intereses personales.
Intereses políticos.</t>
  </si>
  <si>
    <t xml:space="preserve">El control social  por parte de la comunidad beneficiaria, no se cumple en todo el territorio nacional. 
</t>
  </si>
  <si>
    <t>Amenazas contra su vida o su familia.
Incumplimiento de la normatividad legal vigente.
Intereses personales.
Falta de apropiación en los Defensores de Familia   de  los procesos de  formación  que se realizan a los profesionales.
Inasistencia de los Servidores Públicos a las actividades de capacitación.</t>
  </si>
  <si>
    <t>Falta de ética profesional
Intereses personales
Presión jerárquica
Trafico de Influencias
Desconocimiento del proceso, actividad o procedimiento.
Fallas en el proceso de preparación, evaluación y selección de las familias adoptantes.</t>
  </si>
  <si>
    <t xml:space="preserve">Falta de ética profesional.
Intereses personales.
Presión jerárquica.
Trafico de Influencias.
Cohecho.
Deficiencia o ausencia en el registro de información en la herramienta tecnológica.
</t>
  </si>
  <si>
    <t>Desconocimiento de las responsabilidades en el manejo de información.
Desconocimiento del proceso, actividad o procedimiento. 
Falta de actividades de sensibilización. 
Falta de ética profesional por parte de los colaboradores.
Condiciones locativas de los centros zonales que impiden el manejo reservado de la informacón durante la atención.</t>
  </si>
  <si>
    <t>1.Ausencias y/o fallas de control, registro y verificación de información por parte del área técnica y la Dirección de Contratación en la elaboración de documentación previa.
2.Desconocimiento de la normatividad en materia de adquisición de bienes y servicios.
3. Ausencia y/o deficientes procedimientos para la adquisición de bienes y servicios.
4. Falta de divulgación y socialización de los procedimientos para la adquisición de bienes y servicios.
5. Manipulación de información y documentación del proceso por parte de servidores y colaboradores con intereses particulares.
6.Extralimitación de funciones por parte de servidores públicos y/o colaboradores en la ausencia y/o toma de decisiones.
7.Existencia de tráfico de influencias.</t>
  </si>
  <si>
    <t>1.Ausencia de personal  para adelantar la supervisión de contratos.
2. Concentración de supervisión de contratos en un solo colaborador.
3. Designación de supervisores y apoyos para la  supervisión no idóneos, para el ejercicio de supervisión de los servicios contratados.
4. Incumplimiento de la normatividad en materia de adquisición de bienes y servicios
5. Ausencia y/o deficientes procedimientos para la adquisición de bienes y servicios.
6. Falta de divulgación y socialización de los procedimientos para la adquisición de bienes y servicios.
7. Manipulación de información y documentación del proceso por parte de servidores y colaboradores con intereses particulares.
8. Extralimitación de funciones por parte de servidores públicos y/o colaboradores en la ausencia y/o toma de decisiones.
9. Existencia de tráfico de influencias.
10. Inadecuadas herramientas de gestión, registro y verificación de ejecución de contratación.
11. Faltas, ausencias o deficiencias de carácter jurídico, financiero o técnico, omitidas o trasgredidas durante la etapa de ejecución del contrato.
12. Condiciones (económicas, seguridad, amiguismo, etc) que vulneran la objetividad del supervisor.</t>
  </si>
  <si>
    <t>La acción u omisión de un colaborador en desarrollo del proceso disciplinario  para favorecer o desfavorecer a los sujetos procesales.
La posible dilación de las actuaciones dentro del proceso disciplinario por parte de quienes puedan intervenir en el mismo.</t>
  </si>
  <si>
    <t>No registro oportuno de los bienes en los sistemas de información y reporte a seguros:
- Falta de soportes documentales.
- Falta de Comunicación interáreas (traslados, legalización de convenios, devoluciones)
- demora en la entrega de soportes por parte de las areas.
Inventarios deactualizados:
- Incumplimiento de procedimientos para realizar la toma física de inventarios.
Demora en la distribución de bienes recibidos en donación:
- Falta oportuna de planes de distribución de bienes regionales.
-Demora en toma de decisiones para la distribución de los bienes
- El almacén no tiene las condiciones mínimas de seguridad fisica.
- Instalaciones inadecuadas.
- Descuido y desorganizacion por parte del responsable de los bienes.
Fallas en controles de seguridad que permiten la salida de bienes de las instalaciones del ICBF.
Adquisición de pólizas que no cubran la totalidad de los bienes del instituto en caso de siniestro.</t>
  </si>
  <si>
    <t>Intereses personales.
Intereses políticos.
No aplicación de las medidas de seguridad establecidas.
Vulnerabilidad Informática.</t>
  </si>
  <si>
    <t xml:space="preserve">Los profesionales del nivel regional encargados del trámite de personerías jurídicas, reformas estatutarias y licencias  de funcionamiento no verifican  estrictamente lo definido, tanto en las normas, procedimientos, instrumentos y formatos correspondientes.
Interpretación diferente del alcance de los requisitos por los profesionales  del nivel regional encargados del tràmite de personerías jurídicas, reformas estatutarias y licencias de funcionamiento.
Inexistencia de control y seguimiento al vencimiento de las licencias.
Rotación del personal frente al proceso de las licencias de funcionamiento para la conformación de los equipos técnicos.
Conflicto de intereses o afectación de criterios por parte de algunos  profesionales que en el pasado han trabajo con los operadores.
</t>
  </si>
  <si>
    <t xml:space="preserve">Funcionarios de Control Interno que mantienen relación directa o indirecta de amistad o familiar con el proceso o las personas auditadas o externos vinculados con la prestación del servicio.
Falta de conocimiento u omisión de las causales de inhabilidad.
Errores en la asignación del personal auditor bien por desconocimiento u omisión de las causales de inahabilidad. </t>
  </si>
  <si>
    <t>Los auditores faltan al principio de ética.</t>
  </si>
  <si>
    <t>Uso inadecuado de la autoridad</t>
  </si>
  <si>
    <t>Uso indebido de los alimentos de alto valor nutricional.</t>
  </si>
  <si>
    <t>Decisiones no correspondientes al acervo probatorio.</t>
  </si>
  <si>
    <t>Aprobación de solicitudes de adopción sin el cumplimiento de requisitos</t>
  </si>
  <si>
    <t>Omisión de solicitudes de adopción aprobada</t>
  </si>
  <si>
    <t>Uso Indebido de la información de los ciudadanos</t>
  </si>
  <si>
    <t xml:space="preserve">Interés indebido en procesos de selección y celebración de contratos </t>
  </si>
  <si>
    <t>Interés indebido en la  supervisión de contratos</t>
  </si>
  <si>
    <t>Impunidad</t>
  </si>
  <si>
    <t>Pérdida de bienes muebles</t>
  </si>
  <si>
    <t>Uso indebido de la información de gestión del ICBF.</t>
  </si>
  <si>
    <t>Renovación de licencias de funcionamiento sin el rigor técnico, administrativo, financiero y legal requerido.</t>
  </si>
  <si>
    <t>Conflicto de intereses</t>
  </si>
  <si>
    <t>Revelación o entrega de información confidencial.</t>
  </si>
  <si>
    <t>Política de Transparencia Nacional y de la Entidad.
Código de Ética. 
Manuales, Lineamientos y Procedimientos.</t>
  </si>
  <si>
    <t>Esquemas de control y seguimiento a la entrega de la Bienestarina.</t>
  </si>
  <si>
    <t>Promover la actualización y apropiación de la herramienta que permite delimitar las normas que regulan nuestras actuaciones en desarrollo con el objetivo de la Dirección de Protección – Normograma
• Fortalecimiento al grupo de Defensorías de Familia en el proceso Administrativo de Restablecimiento de Derechos y temáticas afines mediante capacitaciones y sensibilizaciones.
• Comité Consultivo de Restablecimiento de Derechos
• Constatar el cumplimiento del debido proceso en los Procesos Administrativos de Restablecimiento de Derechos, previamente a que se lleve a cabo la audiencia de pruebas y fallo
• Lineamientos Técnico Administrativos</t>
  </si>
  <si>
    <t>Implementación del reporte automático “semáforo tramite de adopción” y seguimiento al proceso de preparación, evaluación y selección de familias residentes en Colombia
Comité de Adopciones con la participación de manera virtual como invitada el Enlace Regional de La Subdirección de Adopciones.</t>
  </si>
  <si>
    <t>Implementación de reporte automático de cruces nacionales y seguimiento a las familias residentes en Colombia y en el exterior. 
Comité de Adopciones con la participación de manera virtual como invitada el enlace Regional de la Subdirección de Adopciones.</t>
  </si>
  <si>
    <t>Adoptar instrumentos para el control y gestión de la Información pública.</t>
  </si>
  <si>
    <t>Manual de Contratación.
Elaboración de estudios previos y estudios de sector y costos.
Controles de legalidad de los procesos de adquisición de bienes y servicios.
Comité de Contratación Nivel Nacional.
Comité de Contratación Nivel Regional.
Seguimiento al Plan Anual de Adquisiciones.</t>
  </si>
  <si>
    <t>Guía de Supervisión
Capacitaciones a los Supervisores
Auditorias internas y externas
Aplicación de los procedimientos para la correcta y oportuna liquidación de los contratos.</t>
  </si>
  <si>
    <t>Reuniones de seguimiento entre el Coordinador y los Abogados de cada grupo.
Sensibilizar en prevención de la falta disciplinaria</t>
  </si>
  <si>
    <t xml:space="preserve">Aplicación de la Guía y los Procedimiento de Almacén
Clausulas contractuales sobre el manejo de bienes
Esquema de seguridad a través de vigilancia privada
Toma física de bienes en bodega
Toma física de bienes en servicio
Polizas de seguro
</t>
  </si>
  <si>
    <t>Políticas de seguridad para el sistema integral de monitoreo y evaluación institucional-SIMEI.</t>
  </si>
  <si>
    <t>Establecer un plan de trabajo con cinco(5) regionales criticas en el tema de Licencias de Funcionamiento</t>
  </si>
  <si>
    <t>Contratación externa de profesionales auditores especializados para mejorar la independencia de la OCI.</t>
  </si>
  <si>
    <t xml:space="preserve">Aplicación de la Norma 27001:2013  Anexo A: Objetivos de Control y Controles
Cumplimiento de acuerdos de confidencialidad.
Clasificación de Información y  privilegios de navegación - OCI. </t>
  </si>
  <si>
    <t>23/01/2017
30/06/2017
01/02/2017</t>
  </si>
  <si>
    <t xml:space="preserve">
1.1 01/01/2017
2.1 01/01/2017
2.2 01/03/2017
3.1 
01/01/17
3.2
01/01/17
4.1 01/05/2017</t>
  </si>
  <si>
    <t>1.
01/05/2017
2.
01/06/2017</t>
  </si>
  <si>
    <t xml:space="preserve">
1.1. 02/01/2017
1.2.  02/01/2017
1.3. 02/01/2017
2.1.1. 16/01/2017
2.1.2. 16/01/2017
2.1.3. 16/01/2017
2.2.1. 16/01/2017
2.2.2. 16/01/2017</t>
  </si>
  <si>
    <t>1.1.  01/02/2017
2.1.  01/02/2017
2.2.  01/02/2017
2.3.  01/02/2017
2.4.  01/02/2017</t>
  </si>
  <si>
    <t xml:space="preserve">01/03/2017
02/05/2017 
01/07/2017
</t>
  </si>
  <si>
    <t>01/02/2017
01/03/2017
01/03/2017</t>
  </si>
  <si>
    <t>01/04/2016
01/09/2016
01/04/2017</t>
  </si>
  <si>
    <t>01/01/2017
01/01/2017
01/01/2017</t>
  </si>
  <si>
    <t>10/04/2017
15/12/2017
01/11/2017</t>
  </si>
  <si>
    <t xml:space="preserve">
1.1 29/02/2017
2.1  20/02/2017
2.2  30/11/2017
3.1 30/11/2017
3.2 01/01/2017
4.1 30/11/17</t>
  </si>
  <si>
    <t>1. 30/06/2017
2.
30/11/2017</t>
  </si>
  <si>
    <t xml:space="preserve">
1.1.  31/12/2017
1.2.  31/12/2017
1.3.  31/12/2017
2.1.1. 31/03/2017
2.1.2. 31/12/2017
2.1.3. 31/12/2017
2.2.1. 31/12/2017
2.2.2. 31/03/2017</t>
  </si>
  <si>
    <t>1.1.  31/12/2017
2.1.  31/12/2017
2.2.  31/12/2017
2.3.  31/12/2017
2.4.  31/12/2017</t>
  </si>
  <si>
    <t>30/11/2017
31/08/2017
30/12/2017</t>
  </si>
  <si>
    <t>28/02/2017
31/12/2017
31/12/2017</t>
  </si>
  <si>
    <t>30/08/2016
30/03/2017
30/04/2017</t>
  </si>
  <si>
    <t>31/04/2017
31/12/2017
31/12/201</t>
  </si>
  <si>
    <t>Mantener controles existentes</t>
  </si>
  <si>
    <t>Elaborar esquema de respuesta y categorización de novedades enviadas por la interventoría, luego de las visitas de supervisión.
Priorizar y programar visitas excepcionales a los puntos de entrega según sea el caso.
Elaborar informe de las novedades presentadas y gestionadas.
Realizar seguimiento a las novedades presentadas y tomar acciones de acuerdo con el seguimiento</t>
  </si>
  <si>
    <t xml:space="preserve">1. 
1.1 Construir el cronograma de capacitaciones a los defensores de familia y equipos técnicos interdisciplinarios de las Regionales para su ejecución en la vigencia 2017
2.   
2.1 Identificar las necesidades y temas que presenten falencias o dudas en su compresión y/o aplicación, con el objeto de incluirse en la temática de capacitación.
2.2 Brindar las capacitaciones a los defensores de familia y equipos técnicos interdisciplinarios cuya temática es el proceso Administrativo de Restablecimiento de Derechos, normatividad vigente, Lineamientos, Procedimientos. 
3.
3.1 Realizar seguimiento mensual a los casos a través de los comités técnicos consultivos a nivel regional y zonal, con el objetivo de verificar que se surtan las actuaciones decretadas en la ley y subir actas a las NAS al grupo de Restablecimiento de Derechos.
3.2 Verificar semestralmente el comportamiento de los casos reportados por Control Interno disciplinario a los Defensores de Familia.
4.
 4.1 Generar dos informes (Mayo –Noviembre 2017) que den cuenta de las principales falencias en las actuaciones que se deben surtir dentro del Proceso Administrativo de Restablecimiento de Derechos de los niños, niñas y adolescentes y determinar un plan de acción que subsane los hallazgos identificados.
</t>
  </si>
  <si>
    <t>Seguimiento al proceso de preparación, evaluación y selección de familias residentes en Colombia a través de la implementación del reporte automático.</t>
  </si>
  <si>
    <t>Seguimiento a las familias residentes en Colombia y en el exterior a través de la Implementación de  reporte automático de cruces nacionales.</t>
  </si>
  <si>
    <t>1. Socializar los Instrumentos de gestión de la información pública, especialmente el indice de información clasificada y reservada con los responsables de servicios y atención a nivel nacional.
2. Mantener actualizado el indice de información clasificada y reservada.</t>
  </si>
  <si>
    <r>
      <t>1. Acciones Transversales a todos los procesos (</t>
    </r>
    <r>
      <rPr>
        <b/>
        <sz val="12"/>
        <rFont val="Arial"/>
        <family val="2"/>
      </rPr>
      <t>Dirección de Contratación</t>
    </r>
    <r>
      <rPr>
        <sz val="12"/>
        <rFont val="Arial"/>
        <family val="2"/>
      </rPr>
      <t xml:space="preserve">):
1.1. Convocar a Comité de Contratación para los procesos de selección que aplique.
1.2 Expedir los lineamientos de contratación de aplicación a nivel nacional.
1.3 Socializar los lineamientos de contratación con las Regionales para su aplicación.
</t>
    </r>
    <r>
      <rPr>
        <b/>
        <sz val="12"/>
        <rFont val="Arial"/>
        <family val="2"/>
      </rPr>
      <t>2. Acciones  Dirección dePrimera Infancia</t>
    </r>
    <r>
      <rPr>
        <sz val="12"/>
        <rFont val="Arial"/>
        <family val="2"/>
      </rPr>
      <t xml:space="preserve">
2.1.1. Programar las correspondientes sesiones de trabajo con los socios u operadores con los cuales se pretenda contratar, en los cuales se analicen aspectos relacionados con la propuesta técnica y presupuesto destinado para la financiación del proyecto.
2.1.2. Celebrar dichas sesiones de conformidad al cronograma de contratación programado desde la DPI.
2.1.3. Evidenciar la celebración de las sesiones de trabajo y reportar los resultados obtenidos de las mismas.
2.2.1. Consolidar los resultados de la supervisión realizada por los grupos de la Sede Nacional, Regionales o Centros Zonales.
2.2.2. Conformar un equipo interdisciplinario entre el Equipo de Supervisión de Primera Infancia, las Subdirecciones involucradas de la DPI y los Equipos designados en cada una de las Regionales que se encargue de la revisión de los informes de supervisión para avalar la continuidad de los operadores contratados mediante el BNO.</t>
    </r>
  </si>
  <si>
    <t>1. Acciones Transversales a todos los procesos (Direccíón de Contratación):
1.1. Realizar capacitaciones a dirigidas a los supervisores de las Direcciones Regionales y dependencias de la Sede de la Dirección General, respecto del ejercicio de supervisión.
2. Acciones Dirección de Primera Infancia
2.1. Actualizar la Matriz de seguimiento de los contratos y/o convenios que se encuentran en liquidación.
2.2. Identificar el estado y tiempo para desarrollar la liquidación de los convenios.
2.3. Dar prioridad en el seguimiento a los Contratos/Convenios que son de años anteriores y que cuenten con fechas proximas para la pérdida de competencia de liquidación del mismo.
2.4. Realizar seguimiento a los contratos y/o convenios que se encuentran en liquidación.</t>
  </si>
  <si>
    <t xml:space="preserve">Fortalecer la sensibilización de los colaboradores del ICBF en Prevencion de la falta disciplinaria, con el objeto de reducir el número de quejas e informes.
Parametrizar y  capacitar en el nuevo Sistema de Información Disciplinaria SID.
Cargar en el SID la información disciplinaria,  de los procesos que se inicien una vez se haya parametrizado el sistema.
</t>
  </si>
  <si>
    <t xml:space="preserve">1.1 Elaboración del plan de trabajo 
1.2 Elaboración de acta de la Revisión de los actos administrativos y los documentos soportes para la expedición de las licencias de funcionamiento
1.3 Remisión de los resultados </t>
  </si>
  <si>
    <t>Diseñar el estatuto de auditoria
Gestionar la aprobación estatuto de auditoria
Socializar el estatuto de auditoria</t>
  </si>
  <si>
    <t>Dar a conocer a los profesionales que información del proceso de evaluación independiente es información clasificada y reservada y  los activos de información que están a cargo, de acuerdo a la documentación vigente
Implementar al interior de la Oficina de Control Interno, notificación por correo electrónico de los privilegios otorgados para consulta, lectura y modificación de archivos de la carpeta compartida en el servidor NAS a los funcionarios de la OCI.
Realizar la revisión trimestral de los privilegios otorgados a los funcionarios de la Oficina de Control interno con base en la información de tareas asignadas por las coordinaciones de grupo tanto misional como de apoyo.</t>
  </si>
  <si>
    <t>Componente 6:</t>
  </si>
  <si>
    <r>
      <t xml:space="preserve">Participación Ciudadana
Objetivo: </t>
    </r>
    <r>
      <rPr>
        <b/>
        <i/>
        <sz val="10"/>
        <color theme="1"/>
        <rFont val="Calibri"/>
        <family val="2"/>
        <scheme val="minor"/>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</si>
  <si>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 xml:space="preserve">Realizar Taller de participación ciudadana a nivel técnico en las áreas misionales, estrategicas y de apoyo que intervienen en el plan de participación </t>
  </si>
  <si>
    <t>Actualizar de lineamientos de la estrategia de participacion, transparencia y Buen gobierno v. 2016.</t>
  </si>
  <si>
    <t>Realizar la socialización de la de la estrategia de participacion, transparencia y Buen gobierno en el marco del Comité de Desarrollo Administrativo</t>
  </si>
  <si>
    <t>(1)  Taller de participación Realizado</t>
  </si>
  <si>
    <t>Mesa de Transparencia</t>
  </si>
  <si>
    <t>(1)  Lineamientos de participación, transparencia y Buen Gobierno- Módulo Participación, ajustados</t>
  </si>
  <si>
    <t>Dirección de Servicios y atención/ Dirección de Planeación.
Mesa de Transparencia</t>
  </si>
  <si>
    <t>(1)  socialización de la estrategia realizada con directores regionales</t>
  </si>
  <si>
    <t xml:space="preserve">Dirección de Servicios y atención/ Dirección de Planeación/Mesa de Transparencia/Oficina de Gestión Regional
</t>
  </si>
  <si>
    <t>Ejecutar actividades del Plan de participacion</t>
  </si>
  <si>
    <t>100% de Actividades del Plan de participacion ejecutadas</t>
  </si>
  <si>
    <t>Direcciones Misionales /Oficina Asesora de Comunicaciones/ Dirección de Planeación/ SNBF/Direcciones Regionales</t>
  </si>
  <si>
    <t>Maria del Pilar Peña Siabato</t>
  </si>
  <si>
    <t>Marcela López</t>
  </si>
  <si>
    <t xml:space="preserve">Dirección de Protección </t>
  </si>
  <si>
    <t>Dirección de Protección</t>
  </si>
  <si>
    <t>Marcela Lopez</t>
  </si>
  <si>
    <t>Maritza Liliana Beltrán Albadán</t>
  </si>
  <si>
    <t>El ICBF recibió por parte del INCI (Instituto Nacional para Ciegos)  las impresiones en tinta braille de los 3 documentos contratados: 500 Cartas de Trato Digno, 250 Planes Anticorrupción y 250 de Trámites y Servicios.   Esta actividad se evalua como vencida, por cuanto a la fecha de corte se encuentra pendiente la Distribución (objetivo principal de la actividad) de dicho material a Regionales y Centros Zonales.</t>
  </si>
  <si>
    <t>No se presentó evidencia de avance o cumplimiento</t>
  </si>
  <si>
    <r>
      <t xml:space="preserve">Se realizó la consulta ciudadana sobre la matriz de riesgos de corrupción mediante una encuesta.
</t>
    </r>
    <r>
      <rPr>
        <b/>
        <sz val="10"/>
        <rFont val="Calibri"/>
        <family val="2"/>
        <scheme val="minor"/>
      </rPr>
      <t>Evidencia</t>
    </r>
    <r>
      <rPr>
        <sz val="10"/>
        <rFont val="Calibri"/>
        <family val="2"/>
        <scheme val="minor"/>
      </rPr>
      <t>:  Documento PAAC 2017 Pg. 6-9</t>
    </r>
  </si>
  <si>
    <t>A la fecha no se evidencian registros del Plan de Tratamiento para la implementación de nuevos controles</t>
  </si>
  <si>
    <r>
      <t xml:space="preserve">La Oficina de Control Interno realizó el seguimiento la gestión de riesgos de corrupción.
</t>
    </r>
    <r>
      <rPr>
        <b/>
        <sz val="10"/>
        <rFont val="Calibri"/>
        <family val="2"/>
        <scheme val="minor"/>
      </rPr>
      <t>Evidencia</t>
    </r>
    <r>
      <rPr>
        <sz val="10"/>
        <rFont val="Calibri"/>
        <family val="2"/>
        <scheme val="minor"/>
      </rPr>
      <t xml:space="preserve">:  Informe cuatrimestal </t>
    </r>
  </si>
  <si>
    <r>
      <t xml:space="preserve">La Oficina de Control Interno verificó las evidencias de la gestión de riesgos de corrupción. 
</t>
    </r>
    <r>
      <rPr>
        <b/>
        <sz val="10"/>
        <rFont val="Calibri"/>
        <family val="2"/>
        <scheme val="minor"/>
      </rPr>
      <t>Evidencia</t>
    </r>
    <r>
      <rPr>
        <sz val="10"/>
        <rFont val="Calibri"/>
        <family val="2"/>
        <scheme val="minor"/>
      </rPr>
      <t xml:space="preserve">:  Informe cuatrimestal </t>
    </r>
  </si>
  <si>
    <r>
      <t xml:space="preserve">La Oficina de Control Interno elaboró el informe de seguimiento a la gestión de riesgos de corrupción. 
</t>
    </r>
    <r>
      <rPr>
        <b/>
        <sz val="10"/>
        <rFont val="Calibri"/>
        <family val="2"/>
        <scheme val="minor"/>
      </rPr>
      <t>Evidencia</t>
    </r>
    <r>
      <rPr>
        <sz val="10"/>
        <rFont val="Calibri"/>
        <family val="2"/>
        <scheme val="minor"/>
      </rPr>
      <t xml:space="preserve">:  Informe cuatrimestal </t>
    </r>
  </si>
  <si>
    <r>
      <t xml:space="preserve">No se presentó evidencia de avance o cumplimiento
</t>
    </r>
    <r>
      <rPr>
        <b/>
        <sz val="10"/>
        <rFont val="Calibri"/>
        <family val="2"/>
        <scheme val="minor"/>
      </rPr>
      <t/>
    </r>
  </si>
  <si>
    <r>
      <t xml:space="preserve">Se hizo presentación a los Directores Regionales de la estrategia de RPC y se realizó asistencia Tecnica a los Equipos Regionales y Zonales sobre la nueva estrategia
</t>
    </r>
    <r>
      <rPr>
        <b/>
        <sz val="10"/>
        <rFont val="Calibri"/>
        <family val="2"/>
        <scheme val="minor"/>
      </rPr>
      <t>Evidencia</t>
    </r>
    <r>
      <rPr>
        <sz val="10"/>
        <rFont val="Calibri"/>
        <family val="2"/>
        <scheme val="minor"/>
      </rPr>
      <t>: Correos electrónicos a directores; reunión con directivos el 15 y 16 de marzo;  presentación power point copiados a la OCI.</t>
    </r>
  </si>
  <si>
    <r>
      <t xml:space="preserve">Se diseñó y se entregó a las areas misionales la maqueta con los contenidos mínimos para recibir los aportes y complementar la información. 
</t>
    </r>
    <r>
      <rPr>
        <b/>
        <sz val="10"/>
        <rFont val="Calibri"/>
        <family val="2"/>
        <scheme val="minor"/>
      </rPr>
      <t>Evidencia</t>
    </r>
    <r>
      <rPr>
        <sz val="10"/>
        <rFont val="Calibri"/>
        <family val="2"/>
        <scheme val="minor"/>
      </rPr>
      <t xml:space="preserve">: Maqueta con contenidos mínimos. </t>
    </r>
  </si>
  <si>
    <r>
      <t xml:space="preserve">Se identificó  la información que se debe colgar en la Web y que tiene que ver con los informes de gestión, las convocatorias e invitaciones. Se brindó asistencia tecnica a Regionales y CZ  al respecto. 
</t>
    </r>
    <r>
      <rPr>
        <b/>
        <sz val="10"/>
        <color theme="1"/>
        <rFont val="Calibri"/>
        <family val="2"/>
        <scheme val="minor"/>
      </rPr>
      <t>Evidencia</t>
    </r>
    <r>
      <rPr>
        <sz val="10"/>
        <color theme="1"/>
        <rFont val="Calibri"/>
        <family val="2"/>
        <scheme val="minor"/>
      </rPr>
      <t xml:space="preserve">:  Correos electrónicos a las regionales </t>
    </r>
  </si>
  <si>
    <r>
      <t xml:space="preserve">Se revisaron y actualizaron metodologías participativas de las areas misionales. Se identificaron metodologías participativas claves para fomentar el dialogo y la participación de la comunidad y demás actores sociales. Se colgaron  en la caja de herramientas dos carpetas con fichas técnicas para fomentar el dialogo social y promover la participación de la niñez y la adolescencia en este proceso de RPC
</t>
    </r>
    <r>
      <rPr>
        <b/>
        <sz val="10"/>
        <color theme="1"/>
        <rFont val="Calibri"/>
        <family val="2"/>
        <scheme val="minor"/>
      </rPr>
      <t>Evidencia</t>
    </r>
    <r>
      <rPr>
        <sz val="10"/>
        <color theme="1"/>
        <rFont val="Calibri"/>
        <family val="2"/>
        <scheme val="minor"/>
      </rPr>
      <t>: Metodología participativa</t>
    </r>
  </si>
  <si>
    <r>
      <t xml:space="preserve">Entrega y consolidación de cronogramas de RPC y MP a la fecha entregaron 31 Regionales para un total de  198 MP y 32 eventos de RPC.
</t>
    </r>
    <r>
      <rPr>
        <b/>
        <sz val="10"/>
        <color theme="1"/>
        <rFont val="Calibri"/>
        <family val="2"/>
        <scheme val="minor"/>
      </rPr>
      <t>Evidencia</t>
    </r>
    <r>
      <rPr>
        <sz val="10"/>
        <color theme="1"/>
        <rFont val="Calibri"/>
        <family val="2"/>
        <scheme val="minor"/>
      </rPr>
      <t xml:space="preserve">: Cronograma y datos estadísticos enviados mediante correo electrónico del 03/04/17 </t>
    </r>
  </si>
  <si>
    <t>El primer reporte será con corte a junio de 2017</t>
  </si>
  <si>
    <r>
      <t xml:space="preserve">La DSYA indica que el día  9 de Febrero se sostuvo reunión con la Subdirección de Programación, con el fin de determinar los requisitos técnicos para realizar el documento justificativo del proyecto de inversión para la operación de la DSyA.  
El día 15 de marzo de 2017 se hizo la remision de los documentos técnicos que justifican el anteproyecto 2018 a la Secretaria General. El viernes 24 de marzo se remitieron ajustes solicitados por la Secretaria respecto del documento justificativo frente a la modificación de actividades. Se sostuvo reunión en fecha 28 de marzo con la Secretatria General, para socializar el mismo en el mes de abril,  dandose por cumplida la citada actividad.  
</t>
    </r>
    <r>
      <rPr>
        <b/>
        <sz val="10"/>
        <color theme="1"/>
        <rFont val="Calibri"/>
        <family val="2"/>
        <scheme val="minor"/>
      </rPr>
      <t>Evidencia</t>
    </r>
    <r>
      <rPr>
        <sz val="10"/>
        <color theme="1"/>
        <rFont val="Calibri"/>
        <family val="2"/>
        <scheme val="minor"/>
      </rPr>
      <t>:</t>
    </r>
    <r>
      <rPr>
        <i/>
        <sz val="10"/>
        <color theme="1"/>
        <rFont val="Calibri"/>
        <family val="2"/>
        <scheme val="minor"/>
      </rPr>
      <t>"DOCUMENTO TÉCNICO SOPORTE – DTS  Asistencia al Modelo de Intervención Social del ICBF a nivel Nacional 2016-2020"</t>
    </r>
    <r>
      <rPr>
        <sz val="10"/>
        <color theme="1"/>
        <rFont val="Calibri"/>
        <family val="2"/>
        <scheme val="minor"/>
      </rPr>
      <t xml:space="preserve">
</t>
    </r>
  </si>
  <si>
    <t xml:space="preserve">
No se presentó evidencia de avance o cumplimiento</t>
  </si>
  <si>
    <t xml:space="preserve">Actualmente se están creando los usuarios para los referentes de servicios y atención en los Centros Zonales donde se realizará la prueba piloto.
Luego de creados los usuarios en el Centro de Relevo, la DSYA notificará a los referentes la información para que ingresen y validen el acceso a la plataforma.
Proyecto de memorando en revisión de la DSYA mediante el cual se comunicarán a nivel nacional las gestiones realizadas con Centros de Relevo para que estén atentos a la gestión de implementación. 
</t>
  </si>
  <si>
    <t>A la fecha se ha avanzado con la  construcción de la Ficha de Condiciones Técnicas definitiva para el proceso de compra de una Solución Digital para Asignación de Turnos teniendo en cuenta  las observaciones de las Direcciones de abastecimiento e Información y tecnología. 
La Dirección de Información y Tecnología realizó acompañamiento técnico en la definición de las especificaciones para el proyecto de implementación de un digiturno.
La ficha  se encuentra revisada por todas las Áreas involucradas quedando pendiente la validación de la Dirección de Abastecimiento y está suspendido el proceso hasta nueva orden ya que no se cuenta con los recursos.</t>
  </si>
  <si>
    <r>
      <t>Se retomaron sesiones de análisis de requerimientos.
Se aclararon reglas de negocio respecto al direccionamiento de peticiones de AC.
Se aclarararon reglas de negocio del proceso y su centralización desde Sede Nacional.
Se evalúó el alcance del componente de seguridad 
La ficha de condiciones técnicas definitiva ya se encuentra revisada por todas las Áreas involucradas quedando pendiente la validación de la Dirección de Abastecimiento 
21/03/2017: se llevó a cabo la sesión de análisis del componente de arquitectura entre los Ing. de análisis y desarrollo de DIT y DSyA . 
La D</t>
    </r>
    <r>
      <rPr>
        <b/>
        <sz val="10"/>
        <color theme="1"/>
        <rFont val="Calibri"/>
        <family val="2"/>
        <scheme val="minor"/>
      </rPr>
      <t>I</t>
    </r>
    <r>
      <rPr>
        <sz val="10"/>
        <color theme="1"/>
        <rFont val="Calibri"/>
        <family val="2"/>
        <scheme val="minor"/>
      </rPr>
      <t xml:space="preserve">T y DSYA están adelantando las mesas de trabajo para el levantamiento de información y especificación de los requerimientos del módulo de gestión de denuncias.
</t>
    </r>
    <r>
      <rPr>
        <b/>
        <sz val="10"/>
        <color theme="1"/>
        <rFont val="Calibri"/>
        <family val="2"/>
        <scheme val="minor"/>
      </rPr>
      <t xml:space="preserve">Evidencia: </t>
    </r>
    <r>
      <rPr>
        <sz val="10"/>
        <color theme="1"/>
        <rFont val="Calibri"/>
        <family val="2"/>
        <scheme val="minor"/>
      </rPr>
      <t>Actas de reuniones sostenidas con el usuario funcional de la Dirección de Servicios y Atención. (Acta 02 2017 AAC_M Anticorrupción.pdf y Acta 04 2017 AAC_M Anticorrupción.pdf) 
Acta de reunión sostenida con el usuario funcional de la Dirección de Servicios y Atención y el equipo de arquitectura de la SSII. (Ver documento: "Acta 06 Anticorrupcion").</t>
    </r>
  </si>
  <si>
    <r>
      <t xml:space="preserve">La  DSYA previo a la socialización de la versión 3.0 del SEAC a los usuarios funcionales a nivel Regional y de la Sede Nacional entregó al  grupo de calidad de la DIT las  nuevas funcionalidades requeridas , con el fin de llevar a cabo su validación:
* CC.2016.INGENIAN.SIM.SEAC.0017: Cambio en menú principal del SEAC
* CC.2016.INGENIAN.SIM.SEAC.0018.V2: creación de paramétrica para establecer parámetros en formulario de PQR versión inglés.
* CC.2016.INGENIAN.SIM.SEAC.0032.V2: mejoras en la grilla de agendamiento de citas del profesional.
* CC.2016.INGENIAN.SIM.SEAC.0029.V2: control de cambio para la generación de reportes de talleres de charla de adopciones.
* CU.2016.INGENIAN.SIM.SEAC.0033.V2: crecaión de paramétrica  de Tipo de solicitud de adopción.
Teniendo en cuenta que las pruebas fueron satisfactorias  se entregaron a la DIT los escenarios de pruebas firmados, donde se avala el correcto desarrollo de estas funcionalidades de acuerdo con lo especificado en los controles de cambios:
* ESCE_CC.2016.INGENIAN.SIM.SEAC.0017.pdf
* ESCE_CC.2016.INGENIAN.SIM.SEAC.0018_V2.pdf
* ESCE_CC.2016.INGENIAN.SIM.SEAC.0029_V2.pdf
* ESCE_CC 2016 INGENIAN SIM SEAC 0032_V3_30032017.pdf
* ESCE_CC.2016.INGENIAN.SIM.SEAC.0033_V2.pdf
La DIT ejecutó las pruebas funcionales de 4 requerimientos de la versión 3.0 de la aplicación de SEAC.
Para los requerimientos relacionados con las funcionalidades en línea (WEB) culminaron las pruebas por parte del equipo de calidad de la Subdirección de Sistemas Integrados de Información y se notificará al área funcional para que inicie las pruebas correspondientes.
</t>
    </r>
    <r>
      <rPr>
        <b/>
        <sz val="10"/>
        <color theme="1"/>
        <rFont val="Calibri"/>
        <family val="2"/>
        <scheme val="minor"/>
      </rPr>
      <t>Evidencia</t>
    </r>
    <r>
      <rPr>
        <sz val="10"/>
        <color theme="1"/>
        <rFont val="Calibri"/>
        <family val="2"/>
        <scheme val="minor"/>
      </rPr>
      <t>: Escenarios de prueba funcional. Ver carpeta llamada: "Escenarios pruebas_SEAC".</t>
    </r>
  </si>
  <si>
    <r>
      <rPr>
        <b/>
        <sz val="10"/>
        <color theme="1"/>
        <rFont val="Calibri"/>
        <family val="2"/>
        <scheme val="minor"/>
      </rPr>
      <t xml:space="preserve">La </t>
    </r>
    <r>
      <rPr>
        <sz val="10"/>
        <color theme="1"/>
        <rFont val="Calibri"/>
        <family val="2"/>
        <scheme val="minor"/>
      </rPr>
      <t xml:space="preserve"> DSYA durante el mes de febrero publicó las piezas desarrolladas sobre el tema de Maltrato. La Oficina Asesora de Comunicaciones  elaboró 11 piezas para los puntos Kioskos Vive Digital. Tema: Maltrato
La DSYA durante el mes de marzo divulgó a través de los Puntos y Kioskos Vive Digital la campaña "Violencia Sexual", la misma fue remitida a MinTIC a través de un mail-chip  con piezas de comunicación, videos y determinación de información de interés para los administradores de los mismos.  Se contruyó igualmente la campaña de Prevención del Embarazo Adolescente (#YoCuidoMiFuturo") que se presentó en el mes de abril de 2017.                                                                                                                                                                                                              La OAC en el mes de marzo elaboró para los kioskos vive digital; 5 piezas tema: violencia sexual. 4 piezas tema: embarazo adolescente. </t>
    </r>
  </si>
  <si>
    <r>
      <t xml:space="preserve">La </t>
    </r>
    <r>
      <rPr>
        <b/>
        <sz val="10"/>
        <color theme="1"/>
        <rFont val="Calibri"/>
        <family val="2"/>
        <scheme val="minor"/>
      </rPr>
      <t>D</t>
    </r>
    <r>
      <rPr>
        <sz val="10"/>
        <color theme="1"/>
        <rFont val="Calibri"/>
        <family val="2"/>
        <scheme val="minor"/>
      </rPr>
      <t>SYA en febrero de 2017 estableció contacto con el SENA para dar continuidad de la Certificación en Norma de Competencia Laboral relacionada con Servicio al Ciudadano y se estudia la posibilidad de extender la misma a nivel nacional, para ello a finales de marzo de 2017 la DSYA indicó que fue aprobado el traslado de formadores desde Bogotá. 
la DSYA en marzo estableció los temas a través de los cuales se capacitará al personal que ingresa en planta temporal para el proceso de Relación con el Ciudadano: Protocolo de Servicios al Ciudadano y Cultura de Servicio.</t>
    </r>
    <r>
      <rPr>
        <b/>
        <sz val="10"/>
        <color theme="1"/>
        <rFont val="Calibri"/>
        <family val="2"/>
        <scheme val="minor"/>
      </rPr>
      <t xml:space="preserve">
</t>
    </r>
  </si>
  <si>
    <r>
      <t xml:space="preserve">A la fecha se evidenció que la DSYA construyó el indicador  A10-PT1-05 Porcentaje acumulado de derechos de petición atendidos para la vigencia 2017 cuya medición inició a partir del mes de febrero.
</t>
    </r>
    <r>
      <rPr>
        <b/>
        <sz val="10"/>
        <color theme="1"/>
        <rFont val="Calibri"/>
        <family val="2"/>
        <scheme val="minor"/>
      </rPr>
      <t>Evidencia</t>
    </r>
    <r>
      <rPr>
        <sz val="10"/>
        <color theme="1"/>
        <rFont val="Calibri"/>
        <family val="2"/>
        <scheme val="minor"/>
      </rPr>
      <t>: Indicador A10-PT1-05</t>
    </r>
  </si>
  <si>
    <r>
      <t xml:space="preserve">Se verificó la actualización de la Guía de Gestión de Peticiones, Quejas, Reclamos, Denuncias y Sugerencias.
</t>
    </r>
    <r>
      <rPr>
        <b/>
        <sz val="10"/>
        <color theme="1"/>
        <rFont val="Calibri"/>
        <family val="2"/>
        <scheme val="minor"/>
      </rPr>
      <t>Evidencia:</t>
    </r>
    <r>
      <rPr>
        <sz val="10"/>
        <color theme="1"/>
        <rFont val="Calibri"/>
        <family val="2"/>
        <scheme val="minor"/>
      </rPr>
      <t xml:space="preserve">  Guía de Gestión de Peticiones, Quejas, Reclamos, Denuncias y Sugerencias V2 de 2017.</t>
    </r>
  </si>
  <si>
    <r>
      <t xml:space="preserve">La DSYA en el mes de enero  2017 remitió via correo electrónico a la Oficina Asesora Jurídica los temas relacionados con denuncias anticorrupción para  coordinar su inclusión en el informe del primer trimestre de 2017.
</t>
    </r>
    <r>
      <rPr>
        <b/>
        <sz val="10"/>
        <color theme="1"/>
        <rFont val="Calibri"/>
        <family val="2"/>
        <scheme val="minor"/>
      </rPr>
      <t>Evidencia:</t>
    </r>
    <r>
      <rPr>
        <sz val="10"/>
        <color theme="1"/>
        <rFont val="Calibri"/>
        <family val="2"/>
        <scheme val="minor"/>
      </rPr>
      <t xml:space="preserve">  Correo electrónico del 25/01/2017 
</t>
    </r>
  </si>
  <si>
    <t xml:space="preserve">La DSYA en el mes de febrero de 2017  se establecieron los parámetros bajo los cuales debe solicitarse la modificación en la estructura de las Carteleras Virtuales.
Se enviaron mediante correo los modelos de Charla en Sala de Espera y cartelera Virtual para que los mismos sean rediseñados.
En marzo se realizó mesa de trabajo con el Grupo de Regionales  con el fin de hacer actualización a las Carteleras Virtuales existentes teniendo en cuenta las problemáticas propias de cada regional en temas que le permitan al ciudadano conocer el actuar frente a las mismas y los mecanismos con que cuenta el ICBF para conocer, tratar y mitigar dichas problemáticas.   
En  marzo se realizó mesa de trabajo con las Coordinadoras de los Centros Zonales de la Regional Bogotá, Responsable del Proceso Relación con el Ciudadano, Cogestora de la Regional, a fin de definir los temas por Centro Zonal prioritarios.  
</t>
  </si>
  <si>
    <r>
      <t xml:space="preserve">La DSYA solicitó a los Directores de las áreas misionales la designación de  delegados para apoyar el proceso de medición de la satisfacción del año 2017. En el momento se está evaluando la aplicación de cada una de las técnicas que se llevarán a cabo dentro de la estrategia, (encuestas telefónicas). 
Se realizaron reuniones con cada uno de los delegados de las áreas misionales estableciendo compromisos, entre los que se encuentran el envió de los programas que se van a priorizar para la medición del año 2017, así como las fuentes de información.
La información incluida en las respuestas se consolidó y se remitió a la Subdirección de Monitoreó con el fin de que se calcularan las respectivas muestras. 
</t>
    </r>
    <r>
      <rPr>
        <b/>
        <sz val="10"/>
        <color theme="1"/>
        <rFont val="Calibri"/>
        <family val="2"/>
        <scheme val="minor"/>
      </rPr>
      <t>Evidencia</t>
    </r>
    <r>
      <rPr>
        <sz val="10"/>
        <color theme="1"/>
        <rFont val="Calibri"/>
        <family val="2"/>
        <scheme val="minor"/>
      </rPr>
      <t xml:space="preserve">: copia de correo electrónico a la Subdirección de Monitoreo del 27 de marzo de 2017; correo del 14 de marzo de 2017 a los delegados de Nutrición, Niñez y Adolescencia, Dirección de Protección, Familias y Comunidades,  Primera Infancia con cronograma de reuniones. 
</t>
    </r>
  </si>
  <si>
    <r>
      <t xml:space="preserve">La versión 1 del Portafolio web entregada por la DIT está siendo objeto de validación de información por parte de un grupo de colaboradores de DSYA e igualmente Comunicaciones está modificando algunos apartes de estilo y fotografías.
De acuerdo con lo acordado con la Oficina Asesora de Comunicaciones se está revisando lenguaje claro de infografías, corrección de estilo y modificación de iconografía. La DSYA está modificando el código HTML, según las inconsistencias encontradas en la información de las 107 infografías.
Por su parte, la DIT indica que se presentó la implementación completa del micro sitio a la Dirección de Servicios y Atención, y a la Oficina Asesora de Comunicaciones con todos los insumos y ajustes recibidos hasta el mes de Enero, de esta presentación se requirieron nuevos cambios, que dependen de insumos gráficos y otras acciones que ejecute la Oficina Asesora de Comunicaciones para poder implementarlos.
Adicionalmente, se realizó la primera transferencia de conocimiento a la Dirección de Servicios y Atención para la gestión de contenidos en el portafolio.
La Dirección de Servicios y Atención socializó las solicitudes del material audiovisual para generar las actualizaciones correspondientes, las cuales una vez se diseñen y completen serán insumos para la actualización de los contenidos que se realizará en conjunto entre la DIT y la DSYA.
La OAC realizó reunión con Servicios y Atención en la cual se acuerdó revisar fotografías, lenguaje utilizado en las infografías, corrección de estilo y modificación de iconografía en caso de que se requiera.
</t>
    </r>
    <r>
      <rPr>
        <b/>
        <sz val="10"/>
        <color theme="1"/>
        <rFont val="Calibri"/>
        <family val="2"/>
        <scheme val="minor"/>
      </rPr>
      <t>Evidencia</t>
    </r>
    <r>
      <rPr>
        <sz val="10"/>
        <color theme="1"/>
        <rFont val="Calibri"/>
        <family val="2"/>
        <scheme val="minor"/>
      </rPr>
      <t xml:space="preserve">: Copia de Correo electrónico a la a la Subdirección de monitoreo del 27 de marzo de 2017; copia de Correo electrónico a la Subdirección de Monitoreo del 27 de marzo de 2017; Acta de reunión del 27 de marzo de 2017 en la cual se hizo presentación del micrositio, Correo del 22 de febrero de 2017 de solicitud de contenidos para la interfaz del micrositio. 
</t>
    </r>
  </si>
  <si>
    <r>
      <t>Se realizó la publicación en la página de</t>
    </r>
    <r>
      <rPr>
        <i/>
        <sz val="10"/>
        <rFont val="Calibri"/>
        <family val="2"/>
        <scheme val="minor"/>
      </rPr>
      <t xml:space="preserve"> Datos Abiertos</t>
    </r>
    <r>
      <rPr>
        <sz val="10"/>
        <rFont val="Calibri"/>
        <family val="2"/>
        <scheme val="minor"/>
      </rPr>
      <t xml:space="preserve"> del Data set "</t>
    </r>
    <r>
      <rPr>
        <i/>
        <sz val="10"/>
        <rFont val="Calibri"/>
        <family val="2"/>
        <scheme val="minor"/>
      </rPr>
      <t xml:space="preserve">Informe PQRSD del segundo semestre de 2016" (1/11 data sets).  </t>
    </r>
    <r>
      <rPr>
        <sz val="10"/>
        <rFont val="Calibri"/>
        <family val="2"/>
        <scheme val="minor"/>
      </rPr>
      <t xml:space="preserve">La Dirección de Servicios y Atención relaciona el Data Set </t>
    </r>
    <r>
      <rPr>
        <i/>
        <sz val="10"/>
        <rFont val="Calibri"/>
        <family val="2"/>
        <scheme val="minor"/>
      </rPr>
      <t xml:space="preserve">"Caracterización de  Peticionarios  para la vigencia 2016" </t>
    </r>
    <r>
      <rPr>
        <sz val="10"/>
        <rFont val="Calibri"/>
        <family val="2"/>
        <scheme val="minor"/>
      </rPr>
      <t xml:space="preserve">pero al ingresar a la página de www.datos.gov.co, este no se observa.
</t>
    </r>
  </si>
  <si>
    <r>
      <t xml:space="preserve">
La información se encuentra publicada en la página Web de la Entidad.
</t>
    </r>
    <r>
      <rPr>
        <b/>
        <sz val="10"/>
        <color theme="1"/>
        <rFont val="Calibri"/>
        <family val="2"/>
        <scheme val="minor"/>
      </rPr>
      <t>Evidencia</t>
    </r>
    <r>
      <rPr>
        <sz val="10"/>
        <color theme="1"/>
        <rFont val="Calibri"/>
        <family val="2"/>
        <scheme val="minor"/>
      </rPr>
      <t xml:space="preserve">: (1) Informe de gestión publicado con histórico del informe de gestión
http://www.icbf.gov.co/portal/page/portal/PortalICBF/LeyTransparencia/7/informes/informes-gestion
(1) Proyectos de inversión publicados.
http://www.icbf.gov.co/portal/page/portal/PortalICBF/LeyTransparencia/5/proyectos-inversion
(1) Plan de acción 2017 publicado.
http://www.icbf.gov.co/portal/page/portal/PortalICBF/LeyTransparencia/6/planes/plan-accion
(1) Presupuesto en Ejercicio del ICBF
http://www.icbf.gov.co/portal/page/portal/PortalICBF/LeyTransparencia/5
Recomendación: Se resalta la importancia de hacer visible la fecha de publicación de la información en la página WEB de la Entidad.
</t>
    </r>
  </si>
  <si>
    <t xml:space="preserve">
Con respecto a la gestión en las Direcciones Regionales la Dirección de Contratación informó que fueron habilitados los roles respectivos para realizar la verificación, validación y aprobación de las Hojas de Vida. Sin embargo, no se presentó evidencia de cuantificación del avance.
En la Sede Nacional se realizó el 27 de abril jornada de sensibilización de diligenciamiento de hoja de vida en el aplicativo SIGEP.
Mediante comunicación del 25 de abril de 2017 la Secretaria General  solicitó que  máximo el 30 de mayo de 2017 se adelante la actualización en el SIGEP por parte del personal de planta y de los contratistas. </t>
  </si>
  <si>
    <r>
      <t xml:space="preserve">Se evidencia un reporte del SIGEP en el que se relacionan 88 hojas de vida (enero a abril 2017).
Se recomienda adjuntar como evidencia el  </t>
    </r>
    <r>
      <rPr>
        <i/>
        <sz val="10"/>
        <rFont val="Calibri"/>
        <family val="2"/>
        <scheme val="minor"/>
      </rPr>
      <t>"Plan de actualización de HV de empleados de planta en el SIGEP</t>
    </r>
    <r>
      <rPr>
        <sz val="10"/>
        <rFont val="Calibri"/>
        <family val="2"/>
        <scheme val="minor"/>
      </rPr>
      <t>" con el fin de conocer las fases y establecer su avance.</t>
    </r>
  </si>
  <si>
    <t xml:space="preserve">A la fecha se ha actualizado en la página Web de la Entidad el 84% de los perfiles de los Directivos de la Entidad.  </t>
  </si>
  <si>
    <r>
      <t xml:space="preserve">No se presentó evidencia de avance o cumplimiento
Está publicado en la página Web de la entidad un reporte de evaluaciones de desempeño con corte al 17 de mayo de 2016  el cual se encuentra desactualizado entendiendo que las Evaluaciones de Desempeño de la presente vigencia fueron entregadas a la Direcciòn de Gestiòn Humana el pasado 15 de febrero/17. </t>
    </r>
    <r>
      <rPr>
        <sz val="10"/>
        <rFont val="Calibri"/>
        <family val="2"/>
        <scheme val="minor"/>
      </rPr>
      <t xml:space="preserve">
</t>
    </r>
  </si>
  <si>
    <t xml:space="preserve">Se evidencia la publicación del Plan de Mejoramiento consolidado 2016-2017 (Auditoria Regular V. 2015 y Actuación Especial 2016), suscrito con la Contraloría General de la República con su correspondiente certificado de recibido emitido por el ente de control.
</t>
  </si>
  <si>
    <t xml:space="preserve">Se han enviado por correo electrónico piezas de comunicación bajo la estrategia "Martes de Transparencia" relacionando linea de atención para los casos de corrupcion y suministrando información por  cada uno de los componentes del Plan Anticorrupción y Atención al Ciudadano.
</t>
  </si>
  <si>
    <t>Se han divulgado varias piezas publicitarias por medio de la estrategia "Martes de transparencia" por medio de las cuales se dan a conocer cada uno de los componentes del Plan Anticorrupción y de Atención al Ciudadano 2017 y sus aspectos más relevantes.</t>
  </si>
  <si>
    <t>Se han adelantado mesas de trabajo entre el ICBF y el operador Ingenian Software para el Sistema Electrónico de citas SEAC (On line), el cual cuenta con un formulario de solicitudes de PQR`s. Se encuentra en periodo de ajustes de acuerdo con las pruebas funcionales y sus resultados.</t>
  </si>
  <si>
    <t xml:space="preserve">Se evidencia una mesa de trabajo entre el grupo de apoyo logìstico y el grupo de gestión documental para determinar los diferentes aspectos de la resolución.  Se evidencia también un borrador de la misma.
</t>
  </si>
  <si>
    <t>Se han adelantado reuniones con la Dirección General, Oficina de Aseguramiento a la Calidad, Oficina Asesora Jurídica, Oficina de Gestión Regional, Subdirección General, Secretaria General, Dirección de Familia y Comunidades, Dirección de Proteccion, Oficina Asesora de Comunicaciones, Dirección de Nutrición y Oficina de Control Interno.  Adicionalmente, se han adelantado encuestas las cuales hacen parte del levantamiento de la información para la actualización de las TRD.</t>
  </si>
  <si>
    <t>Se han adelantado reuniones con Gestión Humana y comunicaciones para la inclusión del programa de capacitación archivistica en el Plan Institucional de Capacitación</t>
  </si>
  <si>
    <t>Se reportaron 2 videos intitucionales promoviendo el lenguaje de señas:
-Cambiando al mundo en lenguaje de señas.(José Villada)
- Cambiando al mundo en lenguaje de señas (Hogar Fami Tuquerres)</t>
  </si>
  <si>
    <t xml:space="preserve">Se han realizado solicitudes a MinTIC para que se emita concepto de accesibilidad y usabilidad de la página Web del ICBF.  
Se realizó una mesa de trabajo GEL en la cual se establecieron los cambios a realizar en la nueva presentación de la página.  </t>
  </si>
  <si>
    <t>Para la vigencia 2017 se encuentran publicados los informes de enero, febrero y marzo.  A la fecha de realización del presente informe se encontraba pendiente  la publicación del informe correspondiente al mes de abril.</t>
  </si>
  <si>
    <r>
      <t xml:space="preserve">El indicador A10-PT1-02 </t>
    </r>
    <r>
      <rPr>
        <i/>
        <sz val="10"/>
        <rFont val="Calibri"/>
        <family val="2"/>
        <scheme val="minor"/>
      </rPr>
      <t>Porcentaje de derechos de petición atendidos oportunamente</t>
    </r>
    <r>
      <rPr>
        <sz val="10"/>
        <rFont val="Calibri"/>
        <family val="2"/>
        <scheme val="minor"/>
      </rPr>
      <t>tiene un seguimiento mensual y durante los meses de febrero y abril ha presentado un comportamiento entre óptimo y adecuado.</t>
    </r>
  </si>
  <si>
    <r>
      <t>Se incluyó dentro del PIC (Plan institucional de Capacitación), el módulo de transparencia (Resolución del 27 de abril de 2017).  Tambien se e</t>
    </r>
    <r>
      <rPr>
        <sz val="10"/>
        <rFont val="Calibri"/>
        <family val="2"/>
        <scheme val="minor"/>
      </rPr>
      <t>videncia el material (presentaciones power point) como parte del contenido del a</t>
    </r>
    <r>
      <rPr>
        <sz val="10"/>
        <color theme="1"/>
        <rFont val="Calibri"/>
        <family val="2"/>
        <scheme val="minor"/>
      </rPr>
      <t xml:space="preserve">ula virtual.  </t>
    </r>
  </si>
  <si>
    <r>
      <t xml:space="preserve">La DSYA realizó actualización y socialización de la estrategia de participación ciudadana, transparencia y buen gobierno, así como de los lineamientos de rendición pública de cuentas los cuáles fueron socializados a directores regionales por la Dirección de Planeación en el marco del encuentro de directores 2017 el día 16 y 17 de marzo. 
</t>
    </r>
    <r>
      <rPr>
        <b/>
        <sz val="10"/>
        <color theme="1"/>
        <rFont val="Calibri"/>
        <family val="2"/>
        <scheme val="minor"/>
      </rPr>
      <t xml:space="preserve">Evidencia: </t>
    </r>
    <r>
      <rPr>
        <sz val="10"/>
        <color theme="1"/>
        <rFont val="Calibri"/>
        <family val="2"/>
        <scheme val="minor"/>
      </rPr>
      <t>Presentación.</t>
    </r>
  </si>
  <si>
    <r>
      <t xml:space="preserve">
Se documentaron las actividades del Plan de Participación 2017 y se construyó la matriz de actividades, la cual hace parte integral de este componente y contiene 40 actividades en los diferentes niveles de participación en la gestión.
Se realizó actualización de las actividades del Plan de Participación de acuerdo con las observaciones de las áreas misionales y se realizó la respectiva publicación en la página web. 
Se realizó seguimiento a la ejecución de actividades por parte de cada uno de los responsables. No obstante, se recomienda precisar el porcentaje de avance a la fecha. 
</t>
    </r>
    <r>
      <rPr>
        <b/>
        <sz val="10"/>
        <color theme="1"/>
        <rFont val="Calibri"/>
        <family val="2"/>
        <scheme val="minor"/>
      </rPr>
      <t>Evidencia:</t>
    </r>
    <r>
      <rPr>
        <sz val="10"/>
        <color theme="1"/>
        <rFont val="Calibri"/>
        <family val="2"/>
        <scheme val="minor"/>
      </rPr>
      <t xml:space="preserve"> Matriz de actividades de actividades del Plan de Participación 2017; copia de correo electrónico a los responsables el día 19 de abril donde se solicita a las áreas actualización de la gestión en la ruta NAS correspondiente; correo del 21 de abril de 2017 realizando seguimiento Componente 6 Plan Anticorrupción - Participación Ciudadana se evidencia la ruta NAS y Publicación en la Página Web del Plan de Participación. 
</t>
    </r>
  </si>
  <si>
    <t xml:space="preserve">
Seguimiento a la realización de los comités consultivos de restablecimiento de derechos a las regionales
Listado de familias colombianas solicitantes para procesos de adopción</t>
  </si>
  <si>
    <t xml:space="preserve">Se diseñó y gestionó la aprobación del estatuto de auditoria. 
</t>
  </si>
  <si>
    <t xml:space="preserve">
En el mes de febrero se realizó la migración total de la información digital de la OCI que permitió iniciar una nueva administración de permisos los cuales se han ido asignando de acuerdo con las solicitudes. </t>
  </si>
  <si>
    <r>
      <t xml:space="preserve">La matriz se consolidó para la vigencia 2017 y se encuentra tanto en el repositorio NAS como en la página web del ICBF en la sección de Transparencia - Plan Anticorrupción 2017. 
</t>
    </r>
    <r>
      <rPr>
        <b/>
        <sz val="10"/>
        <color theme="1"/>
        <rFont val="Calibri"/>
        <family val="2"/>
        <scheme val="minor"/>
      </rPr>
      <t>Evidencia:</t>
    </r>
    <r>
      <rPr>
        <sz val="10"/>
        <color theme="1"/>
        <rFont val="Calibri"/>
        <family val="2"/>
        <scheme val="minor"/>
      </rPr>
      <t xml:space="preserve"> Correo electrónico enviado por la Dirección de Planeación el 31/01/17 a la OCI informando la publicación de la matriz en la página web. 
Ruta NAS : \\172.16.9.31\ArchivosICBF\Direccion de Planeacion\Monitoreo Plan Anticorrupción\Comp 1. Matriz de Riesgos de Corrupción 2017
Ruta Página ICBF:  http://www.icbf.gov.co/portal/page/portal/PortalICBF/LeyTransparencia/6/planes/plan-anticorrupcion</t>
    </r>
  </si>
  <si>
    <r>
      <t xml:space="preserve">La aprobación de la matríz se realizó en Comité de Desarrollo Administrativo virtual de enero de 2017. 
</t>
    </r>
    <r>
      <rPr>
        <b/>
        <sz val="10"/>
        <rFont val="Calibri"/>
        <family val="2"/>
        <scheme val="minor"/>
      </rPr>
      <t>Evidencia:</t>
    </r>
    <r>
      <rPr>
        <sz val="10"/>
        <rFont val="Calibri"/>
        <family val="2"/>
        <scheme val="minor"/>
      </rPr>
      <t xml:space="preserve"> Correo electrónico enviado por la Dirección de Planeación el 20/01/17 informando el proceso para la aprobación; acta de aprobación del 30/01/17 del Comité de Desarrollo Administrativo. 
</t>
    </r>
  </si>
  <si>
    <r>
      <t xml:space="preserve">La matríz de riesgos de corrupción  y la política fueron publicadas.
</t>
    </r>
    <r>
      <rPr>
        <b/>
        <sz val="10"/>
        <color theme="1"/>
        <rFont val="Calibri"/>
        <family val="2"/>
        <scheme val="minor"/>
      </rPr>
      <t xml:space="preserve">Evidencia: </t>
    </r>
    <r>
      <rPr>
        <sz val="10"/>
        <color theme="1"/>
        <rFont val="Calibri"/>
        <family val="2"/>
        <scheme val="minor"/>
      </rPr>
      <t xml:space="preserve">Matriz de Riesgos de Corrupción 
Ruta Página ICBF: http://www.icbf.gov.co/portal/page/portal/PortalICBF/LeyTransparencia/6/planes/plan-anticorrupcion
Política de Gestión de Riesgos 
Ruta Página ICBF: http://www.icbf.gov.co/portal/page/portal/PortalICBF/EiInstituto/sige
</t>
    </r>
  </si>
  <si>
    <r>
      <t xml:space="preserve">La revisión y consolidación se realizó con los líderes de los procesos de la Sede de la Dirección General durante el segundo semestre del año 2016, donde se analizó y definió cuales eran los riesgos que continuaban para el año 2017, cuales se eliminaban y cuales eran los nuevos para la vigencia actual.
</t>
    </r>
    <r>
      <rPr>
        <b/>
        <sz val="10"/>
        <rFont val="Calibri"/>
        <family val="2"/>
        <scheme val="minor"/>
      </rPr>
      <t>Evidencia</t>
    </r>
    <r>
      <rPr>
        <sz val="10"/>
        <rFont val="Calibri"/>
        <family val="2"/>
        <scheme val="minor"/>
      </rPr>
      <t>: Documento en word PAAC 2017 Pag. 9</t>
    </r>
  </si>
  <si>
    <r>
      <t xml:space="preserve">Se informó que se realizó la gestión con los enlaces EPICO de cada uno de los procesos involucrados en la gestión de riesgo de corrupción. 
</t>
    </r>
    <r>
      <rPr>
        <b/>
        <sz val="10"/>
        <rFont val="Calibri"/>
        <family val="2"/>
        <scheme val="minor"/>
      </rPr>
      <t>Evidencia</t>
    </r>
    <r>
      <rPr>
        <sz val="10"/>
        <rFont val="Calibri"/>
        <family val="2"/>
        <scheme val="minor"/>
      </rPr>
      <t>: Correo enviado por la Subdirección de Mejoramiento Organizacional al equipo de EPICOS informando realizar el reporte de avances y las evidencias que soportan la ejecución de las actividades relacionadas a los planes de acción y/o tratamiento del riesgo.  Reportes de avances en la matriz de riesgos. Se precisa que no se presentó evidencia de avance por parte de todas las dependencias.</t>
    </r>
  </si>
  <si>
    <r>
      <t xml:space="preserve">Se rediseñó la nueva estrategia de Rendición pública de cuentas y de mesas públicas para 2017. Se socializó dicha estrategia a los Directores Regionales y a los Coordinadores de Planeación Regional.
</t>
    </r>
    <r>
      <rPr>
        <b/>
        <sz val="10"/>
        <color theme="1"/>
        <rFont val="Calibri"/>
        <family val="2"/>
        <scheme val="minor"/>
      </rPr>
      <t>Evidencia:</t>
    </r>
    <r>
      <rPr>
        <sz val="10"/>
        <color theme="1"/>
        <rFont val="Calibri"/>
        <family val="2"/>
        <scheme val="minor"/>
      </rPr>
      <t xml:space="preserve"> Memorando y correo a directores regionales, coordinadores de planeación, coordinadores de asistencia tecnica y enlaces del SNBF; documento Plan de Rendición de Cuentas y correo electronico del 23/02/17</t>
    </r>
  </si>
  <si>
    <r>
      <t xml:space="preserve">Se verificó la actualización del documento de levantamiento de activos. 
</t>
    </r>
    <r>
      <rPr>
        <b/>
        <sz val="10"/>
        <color theme="1"/>
        <rFont val="Calibri"/>
        <family val="2"/>
        <scheme val="minor"/>
      </rPr>
      <t>Evidencia</t>
    </r>
    <r>
      <rPr>
        <sz val="10"/>
        <color theme="1"/>
        <rFont val="Calibri"/>
        <family val="2"/>
        <scheme val="minor"/>
      </rPr>
      <t xml:space="preserve">: Ruta 
http://www.icbf.gov.co/portal/page/portal/IntranetICBF/ProcesosICBF/estrategico/tecnologia-informacion/tecnologia
</t>
    </r>
  </si>
  <si>
    <r>
      <t xml:space="preserve">Se hizo revisión de instrumentos, Guía de RPC, Formato de consulta, formato de cronograma, Formatos de encuestas, Guía de presentación de Informes de Gestión, formato de listado de asistentes, formato de cronograma. Se ubicó en la Web la carpeta de herramientas del proceso de RPC.  Se informó a los directores Regionales el link de la caja de Herramientas y se adelantó asistencia técnica a las regionales sobre el proceso de RPC 2017 y orientaciones sobre la caja de Herramientas. Los instrumentos van a seguir teniendo actualización.
</t>
    </r>
    <r>
      <rPr>
        <b/>
        <sz val="10"/>
        <color theme="1"/>
        <rFont val="Calibri"/>
        <family val="2"/>
        <scheme val="minor"/>
      </rPr>
      <t>Evidencia</t>
    </r>
    <r>
      <rPr>
        <sz val="10"/>
        <color theme="1"/>
        <rFont val="Calibri"/>
        <family val="2"/>
        <scheme val="minor"/>
      </rPr>
      <t xml:space="preserve">: Caja de Herramientas. </t>
    </r>
  </si>
  <si>
    <r>
      <t xml:space="preserve">Se verificó la información de acuerdo a las evidencias reportadas. </t>
    </r>
    <r>
      <rPr>
        <b/>
        <sz val="10"/>
        <color theme="1"/>
        <rFont val="Calibri"/>
        <family val="2"/>
        <scheme val="minor"/>
      </rPr>
      <t xml:space="preserve">
Evidencia</t>
    </r>
    <r>
      <rPr>
        <sz val="10"/>
        <color theme="1"/>
        <rFont val="Calibri"/>
        <family val="2"/>
        <scheme val="minor"/>
      </rPr>
      <t xml:space="preserve">: Publicación de boletín PQRSD II semestre 2016 marzo 1 de 2017 en la ruta: http://www.icbf.gov.co/portal/page/portal/PortalICBF/Servicios/DSyA  
Publicación de Boletín de PQRSD del mes de enero y febrero en nueva versión y plantilla diseñada por la oficina Asesora de Comunicaciones en la ruta:http://www.icbf.gov.co/portal/page/portal/PortalICBF/Servicios/DSyA  
Publicacion del Boletin de PQRSD y solicitudes de acceso a la información correspondiente al  mes de Marzo de 2017, publicado en la Intranet y en la página Web del ICBF , puede ser consultado a través de los siguientes enlaces:
WEB ICBF:
http://www.icbf.gov.co/portal/page/portal/PortalICBF/Servicios/DSyA  
INTRANET ICBF:
http://www.icbf.gov.co/portal/page/portal/IntranetICBF/organigrama/SecretariaGeneral/ServiciosyAtencion/ProcesosYEventos/Boletines%20DSyA    
</t>
    </r>
  </si>
  <si>
    <r>
      <t xml:space="preserve">Se esta avanzando en esquemas de apoyo, videos y una maqueta de presentación para garantizar que las Regionales y CZ los utilicen como apoyo en la presentación de la gestión de los respectivos temas en las MP y la RPC. 
</t>
    </r>
    <r>
      <rPr>
        <b/>
        <sz val="10"/>
        <color theme="1"/>
        <rFont val="Calibri"/>
        <family val="2"/>
        <scheme val="minor"/>
      </rPr>
      <t>Evidencia</t>
    </r>
    <r>
      <rPr>
        <sz val="10"/>
        <color theme="1"/>
        <rFont val="Calibri"/>
        <family val="2"/>
        <scheme val="minor"/>
      </rPr>
      <t xml:space="preserve">: Maqueta con contenidos mínimos. </t>
    </r>
  </si>
  <si>
    <r>
      <t xml:space="preserve">La  Dirección de Planeación y Control de gestión remitió el cronograma de la Rendición Pública de Cuentas y Mesas de Participación Ciudadana, dicha información se incluyó en el diseño de la Cartelera Virtual que actualmente se está constuyendo en conjunto con la Oficina Asesora de Comunicaciones.
</t>
    </r>
    <r>
      <rPr>
        <b/>
        <sz val="10"/>
        <color theme="1"/>
        <rFont val="Calibri"/>
        <family val="2"/>
        <scheme val="minor"/>
      </rPr>
      <t>Evidencia</t>
    </r>
    <r>
      <rPr>
        <sz val="10"/>
        <color theme="1"/>
        <rFont val="Calibri"/>
        <family val="2"/>
        <scheme val="minor"/>
      </rPr>
      <t xml:space="preserve">: Cronograma de Rendición de Cuentas y Mesas de Participación Ciudadana. </t>
    </r>
  </si>
  <si>
    <r>
      <t>Se verificó la información de acuerdo a las evidencias reportadas.</t>
    </r>
    <r>
      <rPr>
        <b/>
        <sz val="10"/>
        <color theme="1"/>
        <rFont val="Calibri"/>
        <family val="2"/>
        <scheme val="minor"/>
      </rPr>
      <t xml:space="preserve">
Evidencia</t>
    </r>
    <r>
      <rPr>
        <sz val="10"/>
        <color theme="1"/>
        <rFont val="Calibri"/>
        <family val="2"/>
        <scheme val="minor"/>
      </rPr>
      <t xml:space="preserve">: En el mes de Enero se realizaron 5 envíos de correos masivos de tematica de martes de transparencia.  Cada uno de los mensajes enviados contiene información  sobre  denuncias y la participación en la creación del Plan Anticorrupción. 
En el mes de Febrero se realizaron 4 envíos de correos masivos de tematica de martes de transparencia.  Cada uno de los mensajes enviados contiene información sobre  denuncias y la participación en la creación del Plan Anticorrupción. 
En el mes de Marzo se realizaron 4 envíos de correos masivos, de tematica de martes de transparencia.  Cada uno de los mensajes enviados contiene información sobre  denuncias y la participación en la creación del Plan Anticorrupción. 
En el mes de abril se realizó el envío de 4 correos masivos, los cuales contienen información sobre cómo denunciar,  descripción del último punto del Plan Anticorrupción  y nuevo modelo de rendición de cuentas. </t>
    </r>
  </si>
  <si>
    <r>
      <t xml:space="preserve">Se mantiene el hasgtag #ICBFCumple y se utilizará para difundir  el Plan Anticorrupción en redes sociales.
</t>
    </r>
    <r>
      <rPr>
        <b/>
        <sz val="10"/>
        <color theme="1"/>
        <rFont val="Calibri"/>
        <family val="2"/>
        <scheme val="minor"/>
      </rPr>
      <t>Evidencia</t>
    </r>
    <r>
      <rPr>
        <sz val="10"/>
        <color theme="1"/>
        <rFont val="Calibri"/>
        <family val="2"/>
        <scheme val="minor"/>
      </rPr>
      <t xml:space="preserve">: hasgtag #ICBFCumple
</t>
    </r>
  </si>
  <si>
    <r>
      <t xml:space="preserve">Durante los meses de enero a marzo desde la DSYA se  establecieron los temas de capacitación que son relevantes y de importancia para las personas de  planta temporal  que lleguen a hacer parte del proceso de Relación con el Ciudadano,se determinó un responsable de diseño y se definió adicionalmente una metodología para la presentación de los mismos.
</t>
    </r>
    <r>
      <rPr>
        <b/>
        <sz val="10"/>
        <color theme="1"/>
        <rFont val="Calibri"/>
        <family val="2"/>
        <scheme val="minor"/>
      </rPr>
      <t>Evidencia</t>
    </r>
    <r>
      <rPr>
        <sz val="10"/>
        <color theme="1"/>
        <rFont val="Calibri"/>
        <family val="2"/>
        <scheme val="minor"/>
      </rPr>
      <t>: Acta del 20 de febrero de 2017 donde la DSYA hace revisión de proceso y material de formación y rutas de capacitación en las diferentes áreas.</t>
    </r>
  </si>
  <si>
    <r>
      <t xml:space="preserve">La DSYA incorporó como una de las actividades  del plan de acción del Grupo de Calidad del año 2017 presentar los resultados ante los colaboradores del Grupo de Canales de la DSYA en  sesiones de socialización. 
Se remitió memorando a los Directores Regionales y Coordinadores de Centros Zonales con el fin de dar a conocer el link donde se ubica en el web el documento final de caracterización con el fin de formular observaciones al mismo.
</t>
    </r>
    <r>
      <rPr>
        <b/>
        <sz val="10"/>
        <color theme="1"/>
        <rFont val="Calibri"/>
        <family val="2"/>
        <scheme val="minor"/>
      </rPr>
      <t>Evidencia:</t>
    </r>
    <r>
      <rPr>
        <sz val="10"/>
        <color theme="1"/>
        <rFont val="Calibri"/>
        <family val="2"/>
        <scheme val="minor"/>
      </rPr>
      <t xml:space="preserve"> Memorando radicado No. S-2017-167638-0101 del 29 de marzo de 2017
</t>
    </r>
  </si>
  <si>
    <r>
      <t xml:space="preserve">Se elaboró informe y presentación de la evaluación  de la gestión institucional.  
</t>
    </r>
    <r>
      <rPr>
        <b/>
        <sz val="10"/>
        <color theme="1"/>
        <rFont val="Calibri"/>
        <family val="2"/>
        <scheme val="minor"/>
      </rPr>
      <t>Evidencia</t>
    </r>
    <r>
      <rPr>
        <sz val="10"/>
        <color theme="1"/>
        <rFont val="Calibri"/>
        <family val="2"/>
        <scheme val="minor"/>
      </rPr>
      <t xml:space="preserve">: Informe y presentación en power point de: 
1. Informe de cierre año 2016- Avance de políticas de desarrollo administrativo - Cuarto trimestre 2016  
2. Presentación informe de avance de políticas de desarrollo administrativo con corte MARZO 2017
3. Presentación avance PQRS 
4. Aprobación resolución del Subcomité de Gobierno de TI
</t>
    </r>
  </si>
  <si>
    <r>
      <t xml:space="preserve">La DSYA en el mes de febrero envió correo solicitando a los referentes de servicios y atención el registro fotográfico de la instalación de los avisos de Protección de Datos Personales que fueron enviados físicamente a las Regionales para la distribución a los CZ en el mes de noviembre.
En el encuentro de directores en el mes de febrero 2017 se entregaron a todas las regionales un stock de Avisos de Protección de Datos Personales. 
En el mes de abril se llevó a cabo  videoconferencia en la cual se socializó la política de tratamiento de datos personales y  otros aspectos de los avisos de protección de datos. 
</t>
    </r>
    <r>
      <rPr>
        <b/>
        <sz val="10"/>
        <color theme="1"/>
        <rFont val="Calibri"/>
        <family val="2"/>
        <scheme val="minor"/>
      </rPr>
      <t>Evidencia</t>
    </r>
    <r>
      <rPr>
        <sz val="10"/>
        <color theme="1"/>
        <rFont val="Calibri"/>
        <family val="2"/>
        <scheme val="minor"/>
      </rPr>
      <t xml:space="preserve">: Videoconferencia
</t>
    </r>
    <r>
      <rPr>
        <b/>
        <sz val="10"/>
        <color theme="1"/>
        <rFont val="Calibri"/>
        <family val="2"/>
        <scheme val="minor"/>
      </rPr>
      <t>Recomendación</t>
    </r>
    <r>
      <rPr>
        <sz val="10"/>
        <color theme="1"/>
        <rFont val="Calibri"/>
        <family val="2"/>
        <scheme val="minor"/>
      </rPr>
      <t>: Verificar coherencia entre la actividad y la meta</t>
    </r>
  </si>
  <si>
    <r>
      <t xml:space="preserve">Se evidenció que en la mesa de Transparencia adelantada el 23 de marzo se realizó taller de sensibilización y apropiacion de conocimientos para promover la participación ciudadana en la gestión institucional, con la participación de lideres técnicos de áreas misionales y de apoyo de la Sede de la Dirección General; se identificaron y plantearon estrategias para recuperar la confianza ciudadana en la Institucion y en sus servidores, así como herramientas conceptuales y metodológicas acerca del derecho a la participación, niveles de participación, mecanismos e instancias, elementos y estrategias para promover el control social como rendición de cuentas y auditorias visibles y veedurias ciudadanas. Además se llevaron a cabo ejercicios prácticos de validación y reconocimiento a las actividades del Plan de Participación ICBF 2017. 
</t>
    </r>
    <r>
      <rPr>
        <b/>
        <sz val="10"/>
        <color theme="1"/>
        <rFont val="Calibri"/>
        <family val="2"/>
        <scheme val="minor"/>
      </rPr>
      <t>Evidencia</t>
    </r>
    <r>
      <rPr>
        <sz val="10"/>
        <color theme="1"/>
        <rFont val="Calibri"/>
        <family val="2"/>
        <scheme val="minor"/>
      </rPr>
      <t xml:space="preserve">: Correo del 22 de marzo de 2017, invitación, agenda para el taller, presentación del taller y listado de asistencia. </t>
    </r>
  </si>
  <si>
    <r>
      <t xml:space="preserve">Se publicó el Código de Ética en la página Web de la entidad. 
</t>
    </r>
    <r>
      <rPr>
        <b/>
        <sz val="10"/>
        <color theme="1"/>
        <rFont val="Calibri"/>
        <family val="2"/>
        <scheme val="minor"/>
      </rPr>
      <t>Evidencia</t>
    </r>
    <r>
      <rPr>
        <sz val="10"/>
        <color theme="1"/>
        <rFont val="Calibri"/>
        <family val="2"/>
        <scheme val="minor"/>
      </rPr>
      <t>:  http://www.icbf.gov.co/portal/page/portal/PortalICBF/LeyTransparencia/Etica/Acuerdo%20005%20-%20Codigo%20de%20Etica%20y%20Buen%20Gobierno.pdf</t>
    </r>
  </si>
  <si>
    <r>
      <t xml:space="preserve">Se ajustaron y socializaron las lineas de acción de rendición pública de cuentas y mesas públicas. Se hizo entrega oficial a las regionales y centros zonales junto con el cronograma de realización de la rendición de cuentas. Se socializaron dichas lineas de acción con directores y coordinadores de planeación.
</t>
    </r>
    <r>
      <rPr>
        <b/>
        <sz val="10"/>
        <color theme="1"/>
        <rFont val="Calibri"/>
        <family val="2"/>
        <scheme val="minor"/>
      </rPr>
      <t>Evidencia</t>
    </r>
    <r>
      <rPr>
        <sz val="10"/>
        <color theme="1"/>
        <rFont val="Calibri"/>
        <family val="2"/>
        <scheme val="minor"/>
      </rPr>
      <t>: Correo electronico a directores regionales del 23/02/17 con el memorando y formato de cronograma copiados a la OCI. 
Documento Plan de Rendición de cuentas y correo electronico del 23/02/17</t>
    </r>
  </si>
  <si>
    <r>
      <t xml:space="preserve">En marzo en la reunión de Directores se hizo énfasis sobre la importancia de conformar equipos de trabajo Regional y zonal para asumir la nueva estrategia. Los lideres del proceso serán los directores Regionales, los coordinadores de planeación y asistencia tecnica y los Coordinadores Zonales.
</t>
    </r>
    <r>
      <rPr>
        <b/>
        <sz val="10"/>
        <rFont val="Calibri"/>
        <family val="2"/>
        <scheme val="minor"/>
      </rPr>
      <t>Evidencia</t>
    </r>
    <r>
      <rPr>
        <sz val="10"/>
        <rFont val="Calibri"/>
        <family val="2"/>
        <scheme val="minor"/>
      </rPr>
      <t>: Correo electrónico y videoconferencia copiados a la OCI.</t>
    </r>
  </si>
  <si>
    <r>
      <t xml:space="preserve">Se definieron  los formatos y documentos de la  caja de herramientas. Se creó el Link de la caja de herramientas con todos los formatos e instrumentos que para este proceso se requieren (Link:\\172.16.9.31\ArchivosICBF\Dirección de Planeación\Caja de Herramientas 2017\) y se socializó la caja de herramientas  a los directores Regionales y demás equipos Regionales y Zonales.
</t>
    </r>
    <r>
      <rPr>
        <b/>
        <sz val="10"/>
        <rFont val="Calibri"/>
        <family val="2"/>
        <scheme val="minor"/>
      </rPr>
      <t>Evidencia</t>
    </r>
    <r>
      <rPr>
        <sz val="10"/>
        <rFont val="Calibri"/>
        <family val="2"/>
        <scheme val="minor"/>
      </rPr>
      <t>: Correos electrónicos y página web de la Entidad http://www.icbf.gov.co/portal/page/portal/PortalICBF/LeyTransparencia/RendicionCuentasICBF</t>
    </r>
  </si>
  <si>
    <r>
      <t xml:space="preserve">La dependencia informa que se realizó reunión con el equipo de Abastecimiento y Planeación para socializar el cronograma 2017 de las MP y RPC de las 33 Regionales, compartir los aspectos centrales de la nueva estrategia y definir reglas de juego mínimas para coordinar acciones orientadas a apoyar el desarrollo de las MP y la RPC. 
</t>
    </r>
    <r>
      <rPr>
        <b/>
        <sz val="10"/>
        <rFont val="Calibri"/>
        <family val="2"/>
        <scheme val="minor"/>
      </rPr>
      <t>Evidencia</t>
    </r>
    <r>
      <rPr>
        <sz val="10"/>
        <rFont val="Calibri"/>
        <family val="2"/>
        <scheme val="minor"/>
      </rPr>
      <t>: C</t>
    </r>
    <r>
      <rPr>
        <sz val="10"/>
        <color theme="1"/>
        <rFont val="Calibri"/>
        <family val="2"/>
        <scheme val="minor"/>
      </rPr>
      <t>orreo electrónico de invitación a la reunión. Sin embargo aun no hay evidencia de si se realizó la reunión</t>
    </r>
  </si>
  <si>
    <r>
      <t xml:space="preserve">Diseño de la encuesta para apoyar el tema de la consulta ciudadana. Orientaciones técnicas para la aplicación de las encuestas virtuales  y físicas tanto a las Regionales y los equipos Zonales.    Socialización de la encuesta física a los equipos Regionales y Zonales  para apoyar el tema de las consultas ciudadanas presenciales orientadas a definir los temas de las Mesas Publicas y la RPC. Entrega de evidencias que dan cuenta de las consultas ciudadanas realizadas en abril.
</t>
    </r>
    <r>
      <rPr>
        <b/>
        <sz val="10"/>
        <rFont val="Calibri"/>
        <family val="2"/>
        <scheme val="minor"/>
      </rPr>
      <t>Evidencia</t>
    </r>
    <r>
      <rPr>
        <sz val="10"/>
        <rFont val="Calibri"/>
        <family val="2"/>
        <scheme val="minor"/>
      </rPr>
      <t xml:space="preserve">: Formatos de encuesta.  </t>
    </r>
  </si>
  <si>
    <r>
      <t>Se verificó la información de acuerdo a las evidencias reportadas.</t>
    </r>
    <r>
      <rPr>
        <b/>
        <sz val="10"/>
        <color theme="1"/>
        <rFont val="Calibri"/>
        <family val="2"/>
        <scheme val="minor"/>
      </rPr>
      <t xml:space="preserve">
Evidencia</t>
    </r>
    <r>
      <rPr>
        <sz val="10"/>
        <color theme="1"/>
        <rFont val="Calibri"/>
        <family val="2"/>
        <scheme val="minor"/>
      </rPr>
      <t xml:space="preserve">: 
Enero y Febrero: Transmitieron 4 programas de la temporada. 2 del </t>
    </r>
    <r>
      <rPr>
        <i/>
        <sz val="10"/>
        <color theme="1"/>
        <rFont val="Calibri"/>
        <family val="2"/>
        <scheme val="minor"/>
      </rPr>
      <t>programa cambiando el mundo</t>
    </r>
    <r>
      <rPr>
        <sz val="10"/>
        <color theme="1"/>
        <rFont val="Calibri"/>
        <family val="2"/>
        <scheme val="minor"/>
      </rPr>
      <t xml:space="preserve"> por canal institucional 
Marzo: Transmitieron 4 programas de los cuales 3 son de la temporada 3 y se sube al canal de youtube.                                                                      Links de referencia:                                                                                          • https://www.youtube.com/watch?v=yrSS4Ic3Ha0
• https://www.youtube.com/watch?v=Wp0mnUnE3fI
• https://www.youtube.com/watch?v=lrtXeb3b8OQ
• https://www.youtube.com/watch?v=FnB5TTc9840
Abril: Transmitieron 5 programas  de  la temporada 3 °https://www.youtube.com/watch?v=FnB5TTc9840                                                                                       °https://www.youtube.com/watch?v=FnB5TTc9840&amp;t=1s                                                                         °https://www.youtube.com/watch?v=VZqRuKZm5Rk                                                                                  °https://www.youtube.com/watch?v=NN8CzvINXj4                                                                                    °https://www.youtube.com/watch?v=ZdyL5AlJ7cM
                              </t>
    </r>
  </si>
  <si>
    <r>
      <t>Se verificó la información de acuerdo a las evidencias reportadas.</t>
    </r>
    <r>
      <rPr>
        <b/>
        <sz val="10"/>
        <color theme="1"/>
        <rFont val="Calibri"/>
        <family val="2"/>
        <scheme val="minor"/>
      </rPr>
      <t xml:space="preserve">
Evidencia</t>
    </r>
    <r>
      <rPr>
        <sz val="10"/>
        <color theme="1"/>
        <rFont val="Calibri"/>
        <family val="2"/>
        <scheme val="minor"/>
      </rPr>
      <t>: 
Enero: Se elaboraron y publicaron tres comunicados: °Política Pública de Primera Infancia en Cartagena recibe reconocimiento de APC- Colombia                                                                           °ICBF y Gobernación de Bolívar pactan compromisos a favor de la primera infancia, infancia y adolescencia                                                °ICBF invertirá más de 200 mil millones de pesos en la niñez del Cauca
Febrero: Se elaboraron y publicaron seis comunicados:                                     °ICBF acompaña gestión de operadores de primera infancia en Córdoba                                                                                          °Más de 4.500 cupos para beneficiar a la Primera Infancia del Amazonas                                                                            °Acciones de autoridades en Sucre deben girar en torno a la garantía de derechos de niños                                                                °ICBF participa en Primer Comité Sectorial Entidades de la Inclusión Social en Amazonas
°ICBF logra en 2016 la mejor ejecución presupuestal de su historia                                                                                                 °ICBF realizó mesa departamental de primera infancia, infancia, adolescencia y fortalecimiento familiar en La Guajira
Marzo: Se elaboraron y publicaron siete comunicados:                                    °SNBF de Amazonas se articula en Comité de Justicia Transicional                                                                                                          ° SNBF realizó primer encuentro de referentes regionales                            °ICBF promueve la participación ciudadana de los niños y adolescentes del país                                                                                   °ICBF y gobernador del Atlántico conciertan acciones en favor de los niños, niñas y adolescentes del departamento                                                                     °A consulta ciudadana el lineamiento de servicios de protección para niños y niñas vinculados al Proyecto Sueños                                                                              °Más de 200 personas atendidas por ICBF en Feria Nacional del Servicio al Ciudadano                                                                                               °Entidades de Amazonas comprometidas en el comité de SRPA</t>
    </r>
  </si>
  <si>
    <r>
      <t xml:space="preserve">Se definió el formato que se utilizara para recolectar la información en las mesas públicas y rendición de cuentas.
</t>
    </r>
    <r>
      <rPr>
        <b/>
        <sz val="10"/>
        <color theme="1"/>
        <rFont val="Calibri"/>
        <family val="2"/>
        <scheme val="minor"/>
      </rPr>
      <t>Evidencia</t>
    </r>
    <r>
      <rPr>
        <sz val="10"/>
        <color theme="1"/>
        <rFont val="Calibri"/>
        <family val="2"/>
        <scheme val="minor"/>
      </rPr>
      <t>: Formato de consulta pública  de temas para mesas públicas y rendición pública de cuentas ICBF 2017 
Formato de consulta y peticiones</t>
    </r>
  </si>
  <si>
    <t xml:space="preserve">A la fecha se han traducido 50 preguntas de Enfoque diferencial a Lenguaje de Señas Colombianas -LSC. 
La Oficina Asesora de Comunicaciones divulgó herramienta GECO en redes sociales. Se realizó reunión el 27 de marzo con Servicios y Atención para definir la nueva estrategia de divulgación. 
</t>
  </si>
  <si>
    <t xml:space="preserve">1.
1.1. Actas de los Comités de Contratación (Se adjuntan 7 actas de comités de contratación  del mes de enero, 12 del mes de febrero, 6 del mes de marzo, y 12 actas de cierres de comités virtuales). 
1.2. Lineamientos de Contratación (Tiempos y términos dentro de las modalidades de contratación. Cuantias para contratación vigencia 2017; Recomendaciones para la contratación de la modalidad comunidades rurales; Recomendaciones para la contratación de la modalidad territorios etnicos con bienestar; Recomendaciones para la contratación de la modalidad familias con bienestar para la paz; Recomendaciones para la contratación directa del programa generaciones étnicas con bienestar; Ley de garantias electorales-restricciones a la contratación estatal y Capacitación relacionada con temas de modalidades de selección, contrato de aporte y contrato de comodato, supervisión y proceso sancionatorio contractual).  
1.3. Lineamientos de contratación socializados a las Regionales para su aplicación 
2.1.1. Programación de las sesiones de trabajo con los socios u operadores 
2.1.2. y 2.1.3. Listas de asistencia y actas de las mesas de trabajo de validación de los operadores a contratar habilitados en el BNO 
2.1.2. y 2.1.3. Reporte de Comisión de personal de la DPI que apoya al Proceso de Contratación 
2.2.1. Informes consolidados de supervisión -
Sin embargo, el formato en estricto cuantitativo, impide se identifiquen las razones por las cuales en los meses de enero, febrero y marzo, se encuentran Regionales y Centros Zonales en las cuales no se cumplió al 100% con las visitas programadas, como por ejemplo, en la Regional Guajira.
2.2.2. Acta 
</t>
  </si>
  <si>
    <t xml:space="preserve">
Registro de cifras sobre investigaciones disciplinarias iniciadas durante el año 2016</t>
  </si>
  <si>
    <t xml:space="preserve">1. 
1.1 Plan de Asistencia General 2017. 
2. 
2.1 Plan de Asistencia Técnica General 2017. 
2.2 Listas de asistencia a Induccion, y Capacitacion a Psicologos y Defensores de Familia. Listas de asistencia a capacitación por parte de equipos de Comisarías de Familias.  
3.1 Actas de Comites Consultivos de Restablecimiento de Derechos en Regionales 
3.2 Cifras con respecto al número de Investigaciones Disciplinarias iniciadas durante el año 2016
4.
4.1 No se presentó evidencia de avance o cumplimiento
</t>
  </si>
  <si>
    <t xml:space="preserve">Se adjuntan evidencias unicamente relacionadas con las certificaciones de inventarios de las diferentes regionales. Se realiza una toma física anual de 2016 en los meses de diciembre de 2016 y  enero de 2017. De  28 regionales Amazonas, Antioquia, Arauca, Bogotá, Bolivar, Boyacá, Caldas, Caquetá,  Casanare, Cauca, Cesar, Chocó, Córdoba, Cundinamarca, Guainia, Guajiira, Guaviare, Huila, Magdalena, Meta, Nariño, Norte de Santander, Quindio, Risaralda, San Andres, Sucre, Tolima y Vichada.  
El avance dice: “Se anexan modificaciones hechas a las pólizas de seguros del instituto…”, sin embargo no se anexan las pólizas, se anexan los memorandos de remisión. Se recomienda anexar las pólizas con su modificaciones.
Se recomienda revisar a futuro la formulación de la matriz, ya que el proceso de Servicios Administrativos únicamente cuenta con el riesgo de "Pérdida de bienes muebles" y dada la naturaleza de los contratos que celebra la Dirección se deberían considerar otros riesgos como:
- Uso indebido de bienes y/o servicio para beneficiar a un tercero
- Recibir productos o servicios que no satisfacen la necesidad de la contratación
- Desviación de recursos financieros, y deficiencias en la supervisión de contratos, con el propósito de obtener comisiones o dadivas de los contratistas interesados 
- Direccionamiento en los pliegos de licitación para el beneficio de un particular
</t>
  </si>
  <si>
    <t>DIRECCIÓN DE NUTRICION: 
- Correo de elaboracion de Esquema de Respuesta
- Lista de asistencia de retroalimentacion sobre componentes técnico y operativo mensual
- Programación plan de visitas
- Soporte control de inventarios y reporte de novedades (Regionales: Antioquia, Atlantico, Bogotá, Bolivar, Boyacá, Cauca, Cundinamarca, Huila, La Guajira, Quindio, Risaralda, Tolima y Valle)
-Correo electrónico con oficio del 05/01/17 sobre socialización de actualización de procedimientos, formatos e instrumentos  ICBF implementados para el seguimiento a la producción y distribución de alimentos de alto valor nutricional junto con 8 formatos, 4 instrumentos,  1 anexo y 1 procedimiento a regionales.
-Socialización de los Procedimientos, Formatos, guias y manuales actualizados mediante comunicado con radicado Nro.  S-2017-004116-0101 del 05/01/2017 dirigido a la Interventoria C&amp;M Consultores S. A.   
-Socialización de los Procedimientos, Formatos, guías y manuales actualizados mediante oficio S-2017-002521-0101 a los Directores Regionales ICBF el 03 de enero de 2017, donde se incluye el Instrumento de seguimiento a puntos de entrega primarios -Anexo No. 57.  
- Listas de asistencia a eventos de capacitacion dirigidos a gestores territoriales y a verificadores de campo.
- Listas de entrega de bienestarina,  correos electronicos de reporte de novedades, alerta de casos específicos y actas de seguimiento a casos específicos registrados por la interventoria.
- Oficios a la empresa interventora de la entrega de la Bienestarina con respecto al plan de visitas
- Registro de control de inventarios de Bienestarina a regionales 
- Actas de revisión y conceptuacion de contratación  de operadores para las distintas modalidades de primera infancia.
- Revisión de propuestas de operadores.
- Actas de verificacion de las condiciones previas a la suscripcion de los contratos 
DIRECCIÓN DE PRIMERA INFANCIA 
1.1 Acta de Comité de Contratacion (Regionales: Cauca, Guainia, Vichada, Guaviare, Nariño, Norte de Santander, Putumayo, Santander y Tolima). 
1.2 y 1.3 Correos electronicos con georeferenciación de modalidades de atencion para primera infancia; Instrucciones de apoyo a contratacion; Matríz de contratacion vigencias futuras y  criterios de calidad EAS. 
2.1.2. y 2.1.3. Distribucion de contratación; Programación comisiones contratistas; Actas de seguimiento para las regionales: Cauca, Guainia, Guaviare, Norte de Santander, Putumayo, Cesar, Risaralda, Santander, Sucre, Tolima, Vaupés y Vichada</t>
  </si>
  <si>
    <t>15-MAYO-2017_</t>
  </si>
  <si>
    <t xml:space="preserve"> 15-MAYO-2017_</t>
  </si>
  <si>
    <t xml:space="preserve">Socialización de herramienta SIMEI  (sistema integrado de monitoreo y evaluacion institiucional
Instructivo de puesta en producción de aplicaciones y/o sistemas de información
Correo de envío de información de procedimiento
Lista de verificacion de entrega de información requerida para la puesta en producción de proyectos de software
</t>
  </si>
  <si>
    <t xml:space="preserve">De acuerdo con el reporte del proceso, se realizará un plan de trabajo, un acta de la Revisión de los actos administrativos y los documentos soportes para la expedición de las licencias de funcionamiento y una remisión de los resultados. 
Se adjunta el acta de reporte de visita a la regional Atlántico de revision de soportes y actos adtivos para la expedicion de licencias de funcionamiento junto con el plan de trabajo para esta regional que posteriormente fue radicado (8 de marzo) por parte de la Oficina de Aseguramiento de la Calidad a la regional Atlántico. 
Se adjunta acta del 01 de febrero de 2017 donde se priorizan  las Regionales: Atlantico, Bolivar, Cundinamarca, Bogotá, Santander, Antioquia, Huila, Tolima, Risaralda y Magdalena. Se establece el  plan de trabajo para cada una de ellas. </t>
  </si>
  <si>
    <t xml:space="preserve">
Durante el primer cuatrimestre los controles  (Código de Ética, Manuales, Lineamientos y Procedimientos.Código de Ética) se encuentran publicados en la página web del ICBF 
</t>
  </si>
  <si>
    <t>Blanco</t>
  </si>
  <si>
    <t>Actividad con inicio posterior a la fecha de corte.</t>
  </si>
  <si>
    <t>N/A</t>
  </si>
  <si>
    <r>
      <t xml:space="preserve">Se actualizaron contenidos de Aula Virtual y se remitieron a la Dirección de Gestión Humana. Los contenidos son:  Servicio al Ciudadano; Nueva Estrategia de Rendición de Cuentas y Promoción de la Transparencia. 
</t>
    </r>
    <r>
      <rPr>
        <b/>
        <sz val="10"/>
        <color theme="1"/>
        <rFont val="Calibri"/>
        <family val="2"/>
        <scheme val="minor"/>
      </rPr>
      <t>Evidencia</t>
    </r>
    <r>
      <rPr>
        <sz val="10"/>
        <color theme="1"/>
        <rFont val="Calibri"/>
        <family val="2"/>
        <scheme val="minor"/>
      </rPr>
      <t xml:space="preserve">: Tres presentaciones en power point y correo electrónico remitiendo  contenidos a la Dirección de Gestión Humana. </t>
    </r>
  </si>
  <si>
    <r>
      <t xml:space="preserve">Se elaboró la presentación de la  nueva estrategia de Rendición de Cuentas.  
</t>
    </r>
    <r>
      <rPr>
        <b/>
        <sz val="10"/>
        <color theme="1"/>
        <rFont val="Calibri"/>
        <family val="2"/>
        <scheme val="minor"/>
      </rPr>
      <t>Evidencia</t>
    </r>
    <r>
      <rPr>
        <sz val="10"/>
        <color theme="1"/>
        <rFont val="Calibri"/>
        <family val="2"/>
        <scheme val="minor"/>
      </rPr>
      <t>: Presentación en power point, publicada en la pagina Web de la entidad. http://www.icbf.gov.co/portal/page/portal/PortalICBF/LeyTransparencia/RendicionCuentasICBF/Presentacion_de_nueva_estrategia_mp_y_rpc_2017.pdf</t>
    </r>
  </si>
  <si>
    <r>
      <t xml:space="preserve">Se cotizaron buzones para las 33 regionales.  
</t>
    </r>
    <r>
      <rPr>
        <b/>
        <sz val="10"/>
        <color theme="1"/>
        <rFont val="Calibri"/>
        <family val="2"/>
        <scheme val="minor"/>
      </rPr>
      <t>Evidencia</t>
    </r>
    <r>
      <rPr>
        <sz val="10"/>
        <color theme="1"/>
        <rFont val="Calibri"/>
        <family val="2"/>
        <scheme val="minor"/>
      </rPr>
      <t>: Cotizaciones para la compra de buzones</t>
    </r>
  </si>
  <si>
    <r>
      <t xml:space="preserve">Se diseño y publicó la encuesta de consulta de Mesas Públicas y Rendición Pública de Cuentas en la página Web. 
</t>
    </r>
    <r>
      <rPr>
        <b/>
        <sz val="10"/>
        <color theme="1"/>
        <rFont val="Calibri"/>
        <family val="2"/>
        <scheme val="minor"/>
      </rPr>
      <t>Evidencia</t>
    </r>
    <r>
      <rPr>
        <sz val="10"/>
        <color theme="1"/>
        <rFont val="Calibri"/>
        <family val="2"/>
        <scheme val="minor"/>
      </rPr>
      <t>: http://www.icbf.gov.co/portal/page/portal/PortalICBF/LeyTransparencia/RendicionCuentasICBF</t>
    </r>
  </si>
  <si>
    <r>
      <t>Se evidencia un informe de seguimiento a las publicaciones del SECOP para las Regionales y para la Sede Nacional. Igualmente, se evidencian boletines de publicaciones.  
La Dirección de Contratación expresó que "</t>
    </r>
    <r>
      <rPr>
        <i/>
        <sz val="10"/>
        <color theme="1"/>
        <rFont val="Calibri"/>
        <family val="2"/>
        <scheme val="minor"/>
      </rPr>
      <t xml:space="preserve">no es posible definir un porcentaje de avance fijo, teniendo en cuenta que el volumen de contratos varia en el transcurso de la vigencia...".
</t>
    </r>
    <r>
      <rPr>
        <b/>
        <sz val="10"/>
        <color theme="1"/>
        <rFont val="Calibri"/>
        <family val="2"/>
        <scheme val="minor"/>
      </rPr>
      <t>Recomendación:</t>
    </r>
    <r>
      <rPr>
        <i/>
        <sz val="10"/>
        <color theme="1"/>
        <rFont val="Calibri"/>
        <family val="2"/>
        <scheme val="minor"/>
      </rPr>
      <t xml:space="preserve"> </t>
    </r>
    <r>
      <rPr>
        <sz val="10"/>
        <color theme="1"/>
        <rFont val="Calibri"/>
        <family val="2"/>
        <scheme val="minor"/>
      </rPr>
      <t xml:space="preserve">la OCI recomienda determinar estrategias que permitan  calcular el porcentaje de la meta establecida o re-plantearla ya que actualmente no es posible establecer el avance porcentual de la gestión.  </t>
    </r>
  </si>
  <si>
    <t xml:space="preserve">
No se presentó evidencia de avance o cumplimiento para la actividad 1; las actividades 2 y 3 inician con posterioridad a la fecha de corte</t>
  </si>
  <si>
    <t>Las actividades inician con posterioridad a la fecha de corte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</si>
</sst>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37" x14ac:knownFonts="1">
    <font>
      <sz val="11"/>
      <color theme="1"/>
      <name val="Calibri"/>
      <family val="2"/>
      <scheme val="minor"/>
    </font>
    <font>
      <sz val="10"/>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0"/>
      <name val="Arial"/>
      <family val="2"/>
    </font>
    <font>
      <sz val="10"/>
      <name val="Calibri"/>
      <family val="2"/>
      <scheme val="minor"/>
    </font>
    <font>
      <b/>
      <sz val="10"/>
      <name val="Calibri"/>
      <family val="2"/>
      <scheme val="minor"/>
    </font>
    <font>
      <b/>
      <sz val="16"/>
      <color theme="1"/>
      <name val="Calibri"/>
      <family val="2"/>
      <scheme val="minor"/>
    </font>
    <font>
      <b/>
      <sz val="10"/>
      <color theme="1"/>
      <name val="Calibri"/>
      <family val="2"/>
      <scheme val="minor"/>
    </font>
    <font>
      <i/>
      <sz val="10"/>
      <color theme="1"/>
      <name val="Calibri"/>
      <family val="2"/>
      <scheme val="minor"/>
    </font>
    <font>
      <b/>
      <sz val="9"/>
      <color indexed="81"/>
      <name val="Tahoma"/>
      <family val="2"/>
    </font>
    <font>
      <u/>
      <sz val="10"/>
      <color theme="1"/>
      <name val="Calibri"/>
      <family val="2"/>
      <scheme val="minor"/>
    </font>
    <font>
      <b/>
      <i/>
      <sz val="10"/>
      <color theme="1"/>
      <name val="Calibri"/>
      <family val="2"/>
      <scheme val="minor"/>
    </font>
    <font>
      <sz val="10"/>
      <name val="Arial"/>
      <family val="2"/>
    </font>
    <font>
      <sz val="11"/>
      <name val="Calibri"/>
      <family val="2"/>
      <scheme val="minor"/>
    </font>
    <font>
      <i/>
      <sz val="11"/>
      <name val="Calibri"/>
      <family val="2"/>
    </font>
    <font>
      <sz val="12"/>
      <name val="Calibri"/>
      <family val="2"/>
      <scheme val="minor"/>
    </font>
    <font>
      <sz val="9"/>
      <color indexed="81"/>
      <name val="Tahoma"/>
      <family val="2"/>
    </font>
    <font>
      <b/>
      <sz val="38"/>
      <color theme="0"/>
      <name val="Modern No. 20"/>
      <family val="1"/>
    </font>
    <font>
      <sz val="11"/>
      <color theme="1"/>
      <name val="Eras Demi ITC"/>
      <family val="2"/>
    </font>
    <font>
      <sz val="11"/>
      <color theme="0"/>
      <name val="Eras Demi ITC"/>
      <family val="2"/>
    </font>
    <font>
      <sz val="12"/>
      <color theme="1"/>
      <name val="Eras Demi ITC"/>
      <family val="2"/>
    </font>
    <font>
      <b/>
      <i/>
      <sz val="11"/>
      <color theme="0"/>
      <name val="Calibri"/>
      <family val="2"/>
      <scheme val="minor"/>
    </font>
    <font>
      <sz val="10"/>
      <color theme="0"/>
      <name val="Eras Demi ITC"/>
      <family val="2"/>
    </font>
    <font>
      <sz val="12"/>
      <name val="Arial"/>
      <family val="2"/>
    </font>
    <font>
      <b/>
      <sz val="12"/>
      <name val="Arial"/>
      <family val="2"/>
    </font>
    <font>
      <sz val="12"/>
      <color theme="1"/>
      <name val="Arial"/>
      <family val="2"/>
    </font>
    <font>
      <i/>
      <sz val="10"/>
      <name val="Calibri"/>
      <family val="2"/>
      <scheme val="minor"/>
    </font>
    <font>
      <sz val="14"/>
      <color theme="1"/>
      <name val="Calibri"/>
      <family val="2"/>
      <scheme val="minor"/>
    </font>
    <font>
      <b/>
      <sz val="14"/>
      <color indexed="59"/>
      <name val="Calibri"/>
      <family val="2"/>
      <scheme val="minor"/>
    </font>
    <font>
      <sz val="14"/>
      <name val="Calibri"/>
      <family val="2"/>
      <scheme val="minor"/>
    </font>
    <font>
      <b/>
      <sz val="14"/>
      <color indexed="8"/>
      <name val="Calibri"/>
      <family val="2"/>
      <scheme val="minor"/>
    </font>
    <font>
      <sz val="14"/>
      <color indexed="8"/>
      <name val="Calibri"/>
      <family val="2"/>
      <scheme val="minor"/>
    </font>
    <font>
      <b/>
      <sz val="14"/>
      <name val="Calibri"/>
      <family val="2"/>
      <scheme val="minor"/>
    </font>
  </fonts>
  <fills count="10">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theme="6" tint="0.59999389629810485"/>
        <bgColor indexed="64"/>
      </patternFill>
    </fill>
    <fill>
      <patternFill patternType="solid">
        <fgColor theme="0" tint="-4.9989318521683403E-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auto="1"/>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8"/>
      </left>
      <right style="medium">
        <color indexed="8"/>
      </right>
      <top style="medium">
        <color indexed="8"/>
      </top>
      <bottom style="medium">
        <color indexed="8"/>
      </bottom>
      <diagonal/>
    </border>
    <border>
      <left style="medium">
        <color auto="1"/>
      </left>
      <right style="medium">
        <color auto="1"/>
      </right>
      <top style="medium">
        <color auto="1"/>
      </top>
      <bottom style="medium">
        <color auto="1"/>
      </bottom>
      <diagonal/>
    </border>
    <border>
      <left style="medium">
        <color indexed="8"/>
      </left>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medium">
        <color indexed="8"/>
      </bottom>
      <diagonal/>
    </border>
    <border>
      <left/>
      <right style="medium">
        <color indexed="8"/>
      </right>
      <top style="thin">
        <color indexed="64"/>
      </top>
      <bottom style="medium">
        <color indexed="8"/>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auto="1"/>
      </left>
      <right style="medium">
        <color indexed="64"/>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medium">
        <color indexed="64"/>
      </left>
      <right style="thin">
        <color indexed="64"/>
      </right>
      <top style="medium">
        <color indexed="64"/>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medium">
        <color indexed="64"/>
      </left>
      <right style="thin">
        <color indexed="64"/>
      </right>
      <top style="medium">
        <color indexed="64"/>
      </top>
      <bottom style="thin">
        <color indexed="64"/>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medium">
        <color auto="1"/>
      </top>
      <bottom style="medium">
        <color indexed="64"/>
      </bottom>
      <diagonal/>
    </border>
    <border>
      <left style="thin">
        <color indexed="64"/>
      </left>
      <right/>
      <top style="medium">
        <color auto="1"/>
      </top>
      <bottom style="medium">
        <color indexed="64"/>
      </bottom>
      <diagonal/>
    </border>
    <border>
      <left style="thin">
        <color indexed="64"/>
      </left>
      <right style="medium">
        <color indexed="64"/>
      </right>
      <top style="medium">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indexed="64"/>
      </left>
      <right/>
      <top/>
      <bottom/>
      <diagonal/>
    </border>
    <border>
      <left/>
      <right style="hair">
        <color indexed="64"/>
      </right>
      <top/>
      <bottom/>
      <diagonal/>
    </border>
    <border>
      <left style="medium">
        <color indexed="64"/>
      </left>
      <right style="medium">
        <color auto="1"/>
      </right>
      <top/>
      <bottom style="medium">
        <color indexed="64"/>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diagonal/>
    </border>
    <border>
      <left style="medium">
        <color indexed="8"/>
      </left>
      <right style="medium">
        <color indexed="8"/>
      </right>
      <top/>
      <bottom style="medium">
        <color indexed="8"/>
      </bottom>
      <diagonal/>
    </border>
    <border>
      <left/>
      <right style="medium">
        <color indexed="8"/>
      </right>
      <top/>
      <bottom style="thin">
        <color indexed="64"/>
      </bottom>
      <diagonal/>
    </border>
    <border>
      <left style="medium">
        <color indexed="8"/>
      </left>
      <right/>
      <top/>
      <bottom style="thin">
        <color indexed="64"/>
      </bottom>
      <diagonal/>
    </border>
    <border>
      <left style="medium">
        <color indexed="64"/>
      </left>
      <right style="medium">
        <color indexed="64"/>
      </right>
      <top/>
      <bottom style="medium">
        <color indexed="8"/>
      </bottom>
      <diagonal/>
    </border>
    <border>
      <left style="medium">
        <color indexed="8"/>
      </left>
      <right style="medium">
        <color indexed="8"/>
      </right>
      <top/>
      <bottom/>
      <diagonal/>
    </border>
    <border>
      <left style="medium">
        <color indexed="64"/>
      </left>
      <right style="medium">
        <color indexed="64"/>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3" fillId="0" borderId="0" applyFont="0" applyFill="0" applyBorder="0" applyAlignment="0" applyProtection="0"/>
    <xf numFmtId="0" fontId="7" fillId="0" borderId="0"/>
    <xf numFmtId="0" fontId="16" fillId="0" borderId="0"/>
  </cellStyleXfs>
  <cellXfs count="472">
    <xf numFmtId="0" fontId="0" fillId="0" borderId="0" xfId="0"/>
    <xf numFmtId="0" fontId="5" fillId="0" borderId="0" xfId="0" applyFont="1"/>
    <xf numFmtId="0" fontId="6" fillId="0" borderId="5" xfId="0" applyFont="1" applyBorder="1"/>
    <xf numFmtId="0" fontId="6" fillId="0" borderId="0" xfId="0" applyFont="1"/>
    <xf numFmtId="0" fontId="1" fillId="4" borderId="0" xfId="0" applyFont="1" applyFill="1" applyAlignment="1">
      <alignment horizontal="center" vertical="center"/>
    </xf>
    <xf numFmtId="0" fontId="11" fillId="4" borderId="0" xfId="0" applyFont="1" applyFill="1" applyAlignment="1">
      <alignment horizontal="center" vertical="center"/>
    </xf>
    <xf numFmtId="0" fontId="4" fillId="4" borderId="0" xfId="0" applyFont="1" applyFill="1" applyBorder="1" applyAlignment="1">
      <alignment horizontal="center" vertical="center"/>
    </xf>
    <xf numFmtId="0" fontId="6" fillId="0" borderId="5" xfId="0" applyFont="1" applyBorder="1" applyAlignment="1">
      <alignment horizontal="justify"/>
    </xf>
    <xf numFmtId="0" fontId="6" fillId="0" borderId="0" xfId="0" applyFont="1" applyAlignment="1">
      <alignment horizontal="justify"/>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11" fillId="0" borderId="24" xfId="0" applyFont="1" applyFill="1" applyBorder="1" applyAlignment="1">
      <alignment horizontal="center" vertical="center" wrapText="1"/>
    </xf>
    <xf numFmtId="0" fontId="0" fillId="0" borderId="0" xfId="0" applyFill="1" applyBorder="1" applyAlignment="1">
      <alignment horizontal="center" vertical="center"/>
    </xf>
    <xf numFmtId="0" fontId="1" fillId="0" borderId="1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4" xfId="0" applyFont="1" applyFill="1" applyBorder="1" applyAlignment="1">
      <alignment horizontal="center" vertical="center" wrapText="1"/>
    </xf>
    <xf numFmtId="0" fontId="11" fillId="0" borderId="25"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0" xfId="0" applyFont="1" applyFill="1" applyBorder="1" applyAlignment="1">
      <alignment horizontal="center" vertical="center" wrapText="1"/>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1" fillId="0" borderId="0" xfId="0" applyFont="1" applyFill="1" applyAlignment="1">
      <alignment horizontal="center" vertical="center" wrapText="1"/>
    </xf>
    <xf numFmtId="164" fontId="1" fillId="0" borderId="0" xfId="0" applyNumberFormat="1" applyFont="1" applyFill="1" applyAlignment="1">
      <alignment horizontal="center" vertical="center"/>
    </xf>
    <xf numFmtId="0" fontId="1" fillId="0" borderId="0" xfId="0" applyFont="1" applyFill="1"/>
    <xf numFmtId="0" fontId="1" fillId="0" borderId="0" xfId="0" applyFont="1" applyFill="1" applyAlignment="1">
      <alignment wrapText="1"/>
    </xf>
    <xf numFmtId="0" fontId="1" fillId="0" borderId="0" xfId="0" applyFont="1" applyFill="1" applyAlignment="1"/>
    <xf numFmtId="0" fontId="14" fillId="0" borderId="0" xfId="0" applyFont="1" applyFill="1" applyAlignment="1"/>
    <xf numFmtId="0" fontId="1" fillId="0" borderId="0" xfId="0" applyFont="1" applyFill="1" applyAlignment="1">
      <alignment vertical="center"/>
    </xf>
    <xf numFmtId="0" fontId="14" fillId="0" borderId="0" xfId="0" applyFont="1" applyFill="1" applyAlignment="1">
      <alignment vertical="center"/>
    </xf>
    <xf numFmtId="0" fontId="1" fillId="0" borderId="11" xfId="0" applyFont="1" applyFill="1" applyBorder="1" applyAlignment="1">
      <alignment horizontal="justify" vertical="top" wrapText="1"/>
    </xf>
    <xf numFmtId="0" fontId="1" fillId="0" borderId="0" xfId="0" applyFont="1" applyFill="1" applyAlignment="1">
      <alignment horizontal="justify" vertical="top" wrapText="1"/>
    </xf>
    <xf numFmtId="0" fontId="1" fillId="0" borderId="14" xfId="0" applyFont="1" applyFill="1" applyBorder="1" applyAlignment="1">
      <alignment horizontal="justify" vertical="top" wrapText="1"/>
    </xf>
    <xf numFmtId="0" fontId="10" fillId="0" borderId="0" xfId="0" applyFont="1" applyFill="1" applyAlignment="1">
      <alignment vertical="center" wrapText="1"/>
    </xf>
    <xf numFmtId="0" fontId="10" fillId="0" borderId="0" xfId="0" applyFont="1" applyFill="1" applyAlignment="1">
      <alignment vertical="center"/>
    </xf>
    <xf numFmtId="16" fontId="6" fillId="0" borderId="5" xfId="0" applyNumberFormat="1" applyFont="1" applyBorder="1" applyAlignment="1">
      <alignment horizontal="justify"/>
    </xf>
    <xf numFmtId="0" fontId="11" fillId="4" borderId="24"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0" borderId="25" xfId="0" applyFont="1" applyFill="1" applyBorder="1" applyAlignment="1">
      <alignment horizontal="center" vertical="center"/>
    </xf>
    <xf numFmtId="0" fontId="0" fillId="0" borderId="1" xfId="0" applyFill="1" applyBorder="1" applyAlignment="1">
      <alignment horizontal="justify" vertical="center" wrapText="1"/>
    </xf>
    <xf numFmtId="0" fontId="0" fillId="0" borderId="1" xfId="0" applyBorder="1" applyAlignment="1">
      <alignment horizontal="justify" vertical="center" wrapText="1"/>
    </xf>
    <xf numFmtId="0" fontId="0" fillId="0"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justify" vertical="center"/>
    </xf>
    <xf numFmtId="0" fontId="0" fillId="0" borderId="1" xfId="0" applyBorder="1" applyAlignment="1">
      <alignment horizontal="justify" wrapText="1"/>
    </xf>
    <xf numFmtId="0" fontId="0" fillId="0" borderId="1" xfId="0" applyFont="1" applyFill="1" applyBorder="1" applyAlignment="1">
      <alignment horizontal="left" vertical="center" wrapText="1"/>
    </xf>
    <xf numFmtId="0" fontId="17" fillId="0" borderId="1" xfId="0" applyFont="1" applyFill="1" applyBorder="1" applyAlignment="1">
      <alignment horizontal="justify" vertical="center" wrapText="1"/>
    </xf>
    <xf numFmtId="0" fontId="17" fillId="0" borderId="1" xfId="0" applyFont="1" applyBorder="1" applyAlignment="1">
      <alignment horizontal="left" vertical="center" wrapText="1"/>
    </xf>
    <xf numFmtId="0" fontId="17" fillId="0" borderId="1" xfId="0" applyFont="1" applyBorder="1" applyAlignment="1">
      <alignment horizontal="justify" vertical="center" wrapText="1"/>
    </xf>
    <xf numFmtId="0" fontId="0" fillId="0" borderId="1" xfId="0" applyFill="1" applyBorder="1" applyAlignment="1">
      <alignment horizontal="left" vertical="center" wrapText="1"/>
    </xf>
    <xf numFmtId="0" fontId="0" fillId="4" borderId="1" xfId="0" applyFill="1" applyBorder="1" applyAlignment="1">
      <alignment horizontal="left" vertical="center" wrapText="1"/>
    </xf>
    <xf numFmtId="0" fontId="17"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9" fillId="4" borderId="1" xfId="0" applyFont="1" applyFill="1" applyBorder="1" applyAlignment="1">
      <alignment horizontal="justify" vertical="center" wrapText="1"/>
    </xf>
    <xf numFmtId="0" fontId="11" fillId="0" borderId="1" xfId="0" applyFont="1" applyFill="1" applyBorder="1" applyAlignment="1">
      <alignment horizontal="center" vertical="center"/>
    </xf>
    <xf numFmtId="0" fontId="1" fillId="0" borderId="19" xfId="0" applyFont="1" applyFill="1" applyBorder="1" applyAlignment="1">
      <alignment horizontal="justify" vertical="top" wrapText="1"/>
    </xf>
    <xf numFmtId="0" fontId="1" fillId="0" borderId="18" xfId="0" applyFont="1" applyFill="1" applyBorder="1" applyAlignment="1">
      <alignment horizontal="justify" vertical="top" wrapText="1"/>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8" xfId="0" applyFont="1" applyFill="1" applyBorder="1" applyAlignment="1">
      <alignment horizontal="center" vertical="center"/>
    </xf>
    <xf numFmtId="0" fontId="11" fillId="6" borderId="6" xfId="0" applyFont="1" applyFill="1" applyBorder="1" applyAlignment="1">
      <alignment horizontal="center" vertical="center" wrapText="1"/>
    </xf>
    <xf numFmtId="164" fontId="11" fillId="6" borderId="6" xfId="0" applyNumberFormat="1" applyFont="1" applyFill="1" applyBorder="1" applyAlignment="1">
      <alignment horizontal="center" vertical="center" wrapText="1"/>
    </xf>
    <xf numFmtId="14" fontId="12" fillId="6" borderId="9" xfId="0" applyNumberFormat="1" applyFont="1" applyFill="1" applyBorder="1" applyAlignment="1">
      <alignment horizontal="center" vertical="center"/>
    </xf>
    <xf numFmtId="14" fontId="11" fillId="6" borderId="20" xfId="0" applyNumberFormat="1" applyFont="1" applyFill="1" applyBorder="1" applyAlignment="1">
      <alignment horizontal="center" vertical="center" wrapText="1"/>
    </xf>
    <xf numFmtId="0" fontId="11" fillId="7" borderId="41" xfId="0" applyFont="1" applyFill="1" applyBorder="1" applyAlignment="1">
      <alignment horizontal="center" vertical="center" wrapText="1"/>
    </xf>
    <xf numFmtId="0" fontId="15" fillId="7" borderId="41" xfId="0" applyFont="1" applyFill="1" applyBorder="1" applyAlignment="1">
      <alignment horizontal="left" vertical="center" wrapText="1"/>
    </xf>
    <xf numFmtId="164" fontId="11" fillId="7" borderId="42" xfId="0" applyNumberFormat="1" applyFont="1" applyFill="1" applyBorder="1" applyAlignment="1">
      <alignment horizontal="center" vertical="center"/>
    </xf>
    <xf numFmtId="0" fontId="11" fillId="0" borderId="43" xfId="0" applyFont="1" applyFill="1" applyBorder="1" applyAlignment="1">
      <alignment horizontal="center" vertical="center" wrapText="1"/>
    </xf>
    <xf numFmtId="0" fontId="0" fillId="0" borderId="44" xfId="0" applyFill="1" applyBorder="1" applyAlignment="1">
      <alignment horizontal="justify" vertical="center" wrapText="1"/>
    </xf>
    <xf numFmtId="0" fontId="0" fillId="0" borderId="44" xfId="0" applyBorder="1" applyAlignment="1">
      <alignment horizontal="left" vertical="center" wrapText="1"/>
    </xf>
    <xf numFmtId="0" fontId="1" fillId="0" borderId="25" xfId="0" applyFont="1" applyFill="1" applyBorder="1" applyAlignment="1">
      <alignment horizontal="center" vertical="center" wrapText="1"/>
    </xf>
    <xf numFmtId="0" fontId="0" fillId="0" borderId="13" xfId="0" applyFill="1" applyBorder="1" applyAlignment="1">
      <alignment horizontal="justify" vertical="center" wrapText="1"/>
    </xf>
    <xf numFmtId="0" fontId="0" fillId="0" borderId="13" xfId="0" applyBorder="1" applyAlignment="1">
      <alignment vertical="center" wrapText="1"/>
    </xf>
    <xf numFmtId="0" fontId="11" fillId="6" borderId="46" xfId="0" applyFont="1" applyFill="1" applyBorder="1" applyAlignment="1">
      <alignment horizontal="center" vertical="center" wrapText="1"/>
    </xf>
    <xf numFmtId="0" fontId="11" fillId="6" borderId="31" xfId="0" applyFont="1" applyFill="1" applyBorder="1" applyAlignment="1">
      <alignment horizontal="center" vertical="center" wrapText="1"/>
    </xf>
    <xf numFmtId="164" fontId="11" fillId="6" borderId="31" xfId="0" applyNumberFormat="1" applyFont="1" applyFill="1" applyBorder="1" applyAlignment="1">
      <alignment horizontal="center" vertical="center" wrapText="1"/>
    </xf>
    <xf numFmtId="0" fontId="0" fillId="0" borderId="13" xfId="0" applyBorder="1" applyAlignment="1">
      <alignment horizontal="justify" wrapText="1"/>
    </xf>
    <xf numFmtId="164" fontId="11" fillId="7" borderId="42" xfId="0" applyNumberFormat="1" applyFont="1" applyFill="1" applyBorder="1" applyAlignment="1">
      <alignment horizontal="center" vertical="center" wrapText="1"/>
    </xf>
    <xf numFmtId="14" fontId="17" fillId="0" borderId="45" xfId="0" applyNumberFormat="1" applyFont="1" applyFill="1" applyBorder="1" applyAlignment="1">
      <alignment horizontal="center" vertical="center" wrapText="1"/>
    </xf>
    <xf numFmtId="14" fontId="0" fillId="0" borderId="11" xfId="0" applyNumberFormat="1" applyFill="1" applyBorder="1" applyAlignment="1">
      <alignment horizontal="center" vertical="center" wrapText="1"/>
    </xf>
    <xf numFmtId="14" fontId="0" fillId="0" borderId="14" xfId="0" applyNumberFormat="1" applyFill="1" applyBorder="1" applyAlignment="1">
      <alignment horizontal="center" vertical="center" wrapText="1"/>
    </xf>
    <xf numFmtId="0" fontId="0" fillId="0" borderId="11" xfId="0" applyFill="1" applyBorder="1" applyAlignment="1">
      <alignment horizontal="center" vertical="center" wrapText="1"/>
    </xf>
    <xf numFmtId="0" fontId="0" fillId="0" borderId="1" xfId="0" applyFill="1" applyBorder="1" applyAlignment="1">
      <alignment vertical="center"/>
    </xf>
    <xf numFmtId="0" fontId="0" fillId="0" borderId="13" xfId="0" applyFill="1" applyBorder="1" applyAlignment="1">
      <alignment vertical="center"/>
    </xf>
    <xf numFmtId="0" fontId="0" fillId="0" borderId="14" xfId="0" applyFill="1" applyBorder="1" applyAlignment="1">
      <alignment horizontal="center" vertical="center" wrapText="1"/>
    </xf>
    <xf numFmtId="14" fontId="12" fillId="6" borderId="50" xfId="0" applyNumberFormat="1" applyFont="1" applyFill="1" applyBorder="1" applyAlignment="1">
      <alignment horizontal="center" vertical="center"/>
    </xf>
    <xf numFmtId="0" fontId="1" fillId="0" borderId="51" xfId="0" applyFont="1" applyFill="1" applyBorder="1" applyAlignment="1">
      <alignment horizontal="center" vertical="center"/>
    </xf>
    <xf numFmtId="0" fontId="11" fillId="0" borderId="13" xfId="0" applyFont="1" applyFill="1" applyBorder="1" applyAlignment="1">
      <alignment horizontal="center" vertical="center"/>
    </xf>
    <xf numFmtId="0" fontId="11" fillId="8" borderId="40" xfId="0" applyFont="1" applyFill="1" applyBorder="1" applyAlignment="1">
      <alignment horizontal="center" vertical="center" wrapText="1"/>
    </xf>
    <xf numFmtId="0" fontId="11" fillId="8" borderId="8" xfId="0" applyFont="1" applyFill="1" applyBorder="1" applyAlignment="1">
      <alignment horizontal="center" vertical="center" wrapText="1"/>
    </xf>
    <xf numFmtId="14" fontId="0" fillId="0" borderId="11" xfId="0" applyNumberFormat="1" applyFill="1" applyBorder="1" applyAlignment="1">
      <alignment horizontal="center" vertical="center"/>
    </xf>
    <xf numFmtId="14" fontId="17" fillId="0" borderId="11" xfId="0" applyNumberFormat="1"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7" fillId="0" borderId="13" xfId="0" applyFont="1" applyBorder="1" applyAlignment="1">
      <alignment horizontal="justify" vertical="center" wrapText="1"/>
    </xf>
    <xf numFmtId="14" fontId="0" fillId="0" borderId="14" xfId="0" applyNumberFormat="1" applyFill="1" applyBorder="1" applyAlignment="1">
      <alignment horizontal="center" vertical="center"/>
    </xf>
    <xf numFmtId="14" fontId="0" fillId="0" borderId="11" xfId="0" applyNumberFormat="1" applyFill="1" applyBorder="1" applyAlignment="1">
      <alignment horizontal="left" vertical="center" wrapText="1"/>
    </xf>
    <xf numFmtId="0" fontId="0" fillId="0" borderId="13" xfId="0" applyFill="1" applyBorder="1" applyAlignment="1">
      <alignment horizontal="left" vertical="center" wrapText="1"/>
    </xf>
    <xf numFmtId="0" fontId="0" fillId="0" borderId="13" xfId="0" applyBorder="1" applyAlignment="1">
      <alignment horizontal="left" vertical="center" wrapText="1"/>
    </xf>
    <xf numFmtId="16" fontId="4" fillId="0" borderId="11" xfId="0" applyNumberFormat="1" applyFont="1" applyFill="1" applyBorder="1" applyAlignment="1">
      <alignment horizontal="center" vertical="center" wrapText="1"/>
    </xf>
    <xf numFmtId="0" fontId="17" fillId="0" borderId="13" xfId="0" applyFont="1" applyFill="1" applyBorder="1" applyAlignment="1">
      <alignment horizontal="justify" vertical="center" wrapText="1"/>
    </xf>
    <xf numFmtId="16" fontId="4" fillId="0" borderId="14" xfId="0" applyNumberFormat="1" applyFont="1" applyFill="1" applyBorder="1" applyAlignment="1">
      <alignment horizontal="center" vertical="center" wrapText="1"/>
    </xf>
    <xf numFmtId="14" fontId="12" fillId="6" borderId="21" xfId="0" applyNumberFormat="1" applyFont="1" applyFill="1" applyBorder="1" applyAlignment="1">
      <alignment horizontal="center" vertical="center"/>
    </xf>
    <xf numFmtId="0" fontId="1" fillId="0" borderId="29" xfId="0" applyFont="1" applyFill="1" applyBorder="1" applyAlignment="1">
      <alignment horizontal="justify" vertical="top" wrapText="1"/>
    </xf>
    <xf numFmtId="0" fontId="8" fillId="0" borderId="11" xfId="0" applyFont="1" applyFill="1" applyBorder="1" applyAlignment="1">
      <alignment horizontal="justify" vertical="top" wrapText="1"/>
    </xf>
    <xf numFmtId="0" fontId="11" fillId="0" borderId="17" xfId="0" applyFont="1" applyFill="1" applyBorder="1" applyAlignment="1">
      <alignment horizontal="center" vertical="center"/>
    </xf>
    <xf numFmtId="0" fontId="11" fillId="7" borderId="46" xfId="0" applyFont="1" applyFill="1" applyBorder="1" applyAlignment="1">
      <alignment horizontal="center" vertical="center"/>
    </xf>
    <xf numFmtId="0" fontId="11" fillId="7" borderId="52" xfId="0" applyFont="1" applyFill="1" applyBorder="1" applyAlignment="1">
      <alignment horizontal="center" vertical="center"/>
    </xf>
    <xf numFmtId="9" fontId="11" fillId="7" borderId="52" xfId="1" applyFont="1" applyFill="1" applyBorder="1" applyAlignment="1">
      <alignment horizontal="center" vertical="center"/>
    </xf>
    <xf numFmtId="9" fontId="11" fillId="7" borderId="53" xfId="1" applyFont="1" applyFill="1" applyBorder="1" applyAlignment="1">
      <alignment horizontal="center" vertical="center"/>
    </xf>
    <xf numFmtId="0" fontId="11" fillId="7" borderId="54" xfId="0" applyFont="1" applyFill="1" applyBorder="1" applyAlignment="1">
      <alignment horizontal="justify" vertical="top" wrapText="1"/>
    </xf>
    <xf numFmtId="14" fontId="11" fillId="0" borderId="50" xfId="0" applyNumberFormat="1" applyFont="1" applyFill="1" applyBorder="1" applyAlignment="1">
      <alignment horizontal="center" vertical="center" wrapText="1"/>
    </xf>
    <xf numFmtId="14" fontId="11" fillId="0" borderId="10" xfId="0" applyNumberFormat="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 fillId="0" borderId="55" xfId="0" applyFont="1" applyFill="1" applyBorder="1" applyAlignment="1">
      <alignment horizontal="center" vertical="center"/>
    </xf>
    <xf numFmtId="0" fontId="1" fillId="0" borderId="56" xfId="0" applyFont="1" applyFill="1" applyBorder="1" applyAlignment="1">
      <alignment horizontal="justify" vertical="top" wrapText="1"/>
    </xf>
    <xf numFmtId="0" fontId="11" fillId="6" borderId="42" xfId="0" applyFont="1" applyFill="1" applyBorder="1" applyAlignment="1">
      <alignment horizontal="center" vertical="center" wrapText="1"/>
    </xf>
    <xf numFmtId="0" fontId="11" fillId="6" borderId="40" xfId="0" applyFont="1" applyFill="1" applyBorder="1" applyAlignment="1">
      <alignment horizontal="left" vertical="center"/>
    </xf>
    <xf numFmtId="0" fontId="10" fillId="0" borderId="0" xfId="0" applyFont="1" applyFill="1" applyBorder="1" applyAlignment="1">
      <alignment vertical="center" wrapText="1"/>
    </xf>
    <xf numFmtId="0" fontId="11" fillId="0" borderId="29"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11" fillId="6"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 fillId="0" borderId="0" xfId="0" applyFont="1" applyFill="1" applyAlignment="1" applyProtection="1">
      <alignment horizontal="center" vertical="center" wrapText="1"/>
      <protection hidden="1"/>
    </xf>
    <xf numFmtId="0" fontId="1" fillId="0" borderId="0" xfId="0" applyFont="1" applyFill="1" applyAlignment="1" applyProtection="1">
      <alignment horizontal="center" vertical="center"/>
      <protection hidden="1"/>
    </xf>
    <xf numFmtId="164" fontId="1" fillId="0" borderId="0" xfId="0" applyNumberFormat="1" applyFont="1" applyFill="1" applyAlignment="1" applyProtection="1">
      <alignment horizontal="center" vertical="center"/>
      <protection hidden="1"/>
    </xf>
    <xf numFmtId="0" fontId="1" fillId="0" borderId="0" xfId="0" applyFont="1" applyFill="1" applyAlignment="1" applyProtection="1">
      <alignment horizontal="justify" vertical="top" wrapText="1"/>
      <protection hidden="1"/>
    </xf>
    <xf numFmtId="0" fontId="1" fillId="0" borderId="0" xfId="0" applyFont="1" applyFill="1" applyBorder="1" applyAlignment="1" applyProtection="1">
      <alignment horizontal="center"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 fillId="0" borderId="0" xfId="0" applyFont="1" applyFill="1" applyProtection="1">
      <protection hidden="1"/>
    </xf>
    <xf numFmtId="0" fontId="1" fillId="0" borderId="0" xfId="0" applyFont="1" applyFill="1" applyAlignment="1" applyProtection="1">
      <alignment wrapText="1"/>
      <protection hidden="1"/>
    </xf>
    <xf numFmtId="0" fontId="1" fillId="0" borderId="0" xfId="0" applyFont="1" applyFill="1" applyAlignment="1" applyProtection="1">
      <protection hidden="1"/>
    </xf>
    <xf numFmtId="0" fontId="14" fillId="0" borderId="0" xfId="0" applyFont="1" applyFill="1" applyAlignment="1" applyProtection="1">
      <protection hidden="1"/>
    </xf>
    <xf numFmtId="0" fontId="1" fillId="0" borderId="0" xfId="0" applyFont="1" applyFill="1" applyAlignment="1" applyProtection="1">
      <alignment vertical="center"/>
      <protection hidden="1"/>
    </xf>
    <xf numFmtId="0" fontId="14" fillId="0" borderId="0" xfId="0" applyFont="1" applyFill="1" applyAlignment="1" applyProtection="1">
      <alignment vertical="center"/>
      <protection hidden="1"/>
    </xf>
    <xf numFmtId="0" fontId="1" fillId="0" borderId="0" xfId="0" applyFont="1" applyFill="1" applyBorder="1" applyAlignment="1" applyProtection="1">
      <alignment horizontal="center" vertical="center" wrapText="1"/>
      <protection hidden="1"/>
    </xf>
    <xf numFmtId="0" fontId="11" fillId="8" borderId="40" xfId="0" applyFont="1" applyFill="1" applyBorder="1" applyAlignment="1" applyProtection="1">
      <alignment horizontal="center" vertical="center" wrapText="1"/>
      <protection hidden="1"/>
    </xf>
    <xf numFmtId="0" fontId="4" fillId="4" borderId="0" xfId="0" applyFont="1" applyFill="1" applyBorder="1" applyAlignment="1" applyProtection="1">
      <alignment horizontal="center" vertical="center"/>
      <protection hidden="1"/>
    </xf>
    <xf numFmtId="0" fontId="11" fillId="6" borderId="40" xfId="0" applyFont="1" applyFill="1" applyBorder="1" applyAlignment="1" applyProtection="1">
      <alignment horizontal="left" vertical="center"/>
      <protection hidden="1"/>
    </xf>
    <xf numFmtId="0" fontId="11" fillId="6" borderId="42" xfId="0" applyFont="1" applyFill="1" applyBorder="1" applyAlignment="1" applyProtection="1">
      <alignment horizontal="center" vertical="center" wrapText="1"/>
      <protection hidden="1"/>
    </xf>
    <xf numFmtId="14" fontId="12" fillId="6" borderId="50" xfId="0" applyNumberFormat="1" applyFont="1" applyFill="1" applyBorder="1" applyAlignment="1" applyProtection="1">
      <alignment horizontal="center" vertical="center"/>
      <protection hidden="1"/>
    </xf>
    <xf numFmtId="0" fontId="11" fillId="6" borderId="46" xfId="0" applyFont="1" applyFill="1" applyBorder="1" applyAlignment="1" applyProtection="1">
      <alignment horizontal="center" vertical="center" wrapText="1"/>
      <protection hidden="1"/>
    </xf>
    <xf numFmtId="0" fontId="11" fillId="6" borderId="31" xfId="0" applyFont="1" applyFill="1" applyBorder="1" applyAlignment="1" applyProtection="1">
      <alignment horizontal="center" vertical="center" wrapText="1"/>
      <protection hidden="1"/>
    </xf>
    <xf numFmtId="164" fontId="11" fillId="6" borderId="31" xfId="0" applyNumberFormat="1"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protection hidden="1"/>
    </xf>
    <xf numFmtId="14" fontId="11" fillId="6" borderId="20" xfId="0" applyNumberFormat="1" applyFont="1" applyFill="1" applyBorder="1" applyAlignment="1" applyProtection="1">
      <alignment horizontal="center" vertical="center" wrapText="1"/>
      <protection hidden="1"/>
    </xf>
    <xf numFmtId="0" fontId="11" fillId="6" borderId="2" xfId="0" applyFont="1" applyFill="1" applyBorder="1" applyAlignment="1" applyProtection="1">
      <alignment horizontal="center" vertical="center" wrapText="1"/>
      <protection hidden="1"/>
    </xf>
    <xf numFmtId="0" fontId="11" fillId="7" borderId="41" xfId="0" applyFont="1" applyFill="1" applyBorder="1" applyAlignment="1" applyProtection="1">
      <alignment horizontal="center" vertical="center" wrapText="1"/>
      <protection hidden="1"/>
    </xf>
    <xf numFmtId="0" fontId="15" fillId="7" borderId="41" xfId="0" applyFont="1" applyFill="1" applyBorder="1" applyAlignment="1" applyProtection="1">
      <alignment horizontal="left" vertical="center" wrapText="1"/>
      <protection hidden="1"/>
    </xf>
    <xf numFmtId="164" fontId="11" fillId="7" borderId="42" xfId="0" applyNumberFormat="1" applyFont="1" applyFill="1" applyBorder="1" applyAlignment="1" applyProtection="1">
      <alignment horizontal="center" vertical="center"/>
      <protection hidden="1"/>
    </xf>
    <xf numFmtId="0" fontId="11" fillId="7" borderId="46" xfId="0" applyFont="1" applyFill="1" applyBorder="1" applyAlignment="1" applyProtection="1">
      <alignment horizontal="center" vertical="center"/>
      <protection hidden="1"/>
    </xf>
    <xf numFmtId="0" fontId="11" fillId="7" borderId="52" xfId="0" applyFont="1" applyFill="1" applyBorder="1" applyAlignment="1" applyProtection="1">
      <alignment horizontal="center" vertical="center"/>
      <protection hidden="1"/>
    </xf>
    <xf numFmtId="9" fontId="11" fillId="7" borderId="52" xfId="1" applyFont="1" applyFill="1" applyBorder="1" applyAlignment="1" applyProtection="1">
      <alignment horizontal="center" vertical="center"/>
      <protection hidden="1"/>
    </xf>
    <xf numFmtId="9" fontId="11" fillId="7" borderId="53" xfId="1" applyFont="1" applyFill="1" applyBorder="1" applyAlignment="1" applyProtection="1">
      <alignment horizontal="center" vertical="center"/>
      <protection hidden="1"/>
    </xf>
    <xf numFmtId="0" fontId="11" fillId="7" borderId="54" xfId="0" applyFont="1" applyFill="1" applyBorder="1" applyAlignment="1" applyProtection="1">
      <alignment horizontal="justify" vertical="top" wrapText="1"/>
      <protection hidden="1"/>
    </xf>
    <xf numFmtId="0" fontId="11" fillId="4" borderId="0" xfId="0" applyFont="1" applyFill="1" applyAlignment="1" applyProtection="1">
      <alignment horizontal="center" vertical="center"/>
      <protection hidden="1"/>
    </xf>
    <xf numFmtId="0" fontId="11" fillId="0" borderId="29" xfId="0" applyFont="1" applyFill="1" applyBorder="1" applyAlignment="1" applyProtection="1">
      <alignment horizontal="justify" vertical="top" wrapText="1"/>
      <protection hidden="1"/>
    </xf>
    <xf numFmtId="0" fontId="11" fillId="0" borderId="0" xfId="0" applyFont="1" applyFill="1" applyAlignment="1" applyProtection="1">
      <alignment horizontal="center" vertical="center"/>
      <protection hidden="1"/>
    </xf>
    <xf numFmtId="0" fontId="11" fillId="0" borderId="43" xfId="0" applyFont="1" applyFill="1" applyBorder="1" applyAlignment="1" applyProtection="1">
      <alignment horizontal="center" vertical="center" wrapText="1"/>
      <protection hidden="1"/>
    </xf>
    <xf numFmtId="0" fontId="0" fillId="0" borderId="44" xfId="0" applyFill="1" applyBorder="1" applyAlignment="1" applyProtection="1">
      <alignment horizontal="justify" vertical="center" wrapText="1"/>
      <protection hidden="1"/>
    </xf>
    <xf numFmtId="0" fontId="0" fillId="0" borderId="44" xfId="0" applyBorder="1" applyAlignment="1" applyProtection="1">
      <alignment horizontal="left" vertical="center" wrapText="1"/>
      <protection hidden="1"/>
    </xf>
    <xf numFmtId="14" fontId="17" fillId="0" borderId="45" xfId="0" applyNumberFormat="1" applyFont="1" applyFill="1" applyBorder="1" applyAlignment="1" applyProtection="1">
      <alignment horizontal="center" vertical="center" wrapText="1"/>
      <protection hidden="1"/>
    </xf>
    <xf numFmtId="0" fontId="0" fillId="0" borderId="0" xfId="0" applyFill="1" applyBorder="1" applyAlignment="1" applyProtection="1">
      <alignment horizontal="center" vertical="center"/>
      <protection hidden="1"/>
    </xf>
    <xf numFmtId="0" fontId="1" fillId="0" borderId="16" xfId="0" applyFont="1" applyFill="1" applyBorder="1" applyAlignment="1" applyProtection="1">
      <alignment horizontal="center" vertical="center"/>
      <protection hidden="1"/>
    </xf>
    <xf numFmtId="0" fontId="11" fillId="0" borderId="17" xfId="0" applyFont="1" applyFill="1" applyBorder="1" applyAlignment="1" applyProtection="1">
      <alignment horizontal="center" vertical="center"/>
      <protection hidden="1"/>
    </xf>
    <xf numFmtId="0" fontId="1" fillId="0" borderId="17" xfId="0" applyFont="1" applyFill="1" applyBorder="1" applyAlignment="1" applyProtection="1">
      <alignment horizontal="center" vertical="center"/>
      <protection hidden="1"/>
    </xf>
    <xf numFmtId="0" fontId="1" fillId="0" borderId="36" xfId="0" applyFont="1" applyFill="1" applyBorder="1" applyAlignment="1" applyProtection="1">
      <alignment horizontal="center" vertical="center"/>
      <protection hidden="1"/>
    </xf>
    <xf numFmtId="0" fontId="1" fillId="0" borderId="18" xfId="0" applyFont="1" applyFill="1" applyBorder="1" applyAlignment="1" applyProtection="1">
      <alignment horizontal="justify" vertical="top" wrapText="1"/>
      <protection hidden="1"/>
    </xf>
    <xf numFmtId="0" fontId="1" fillId="0" borderId="29" xfId="0" applyFont="1" applyFill="1" applyBorder="1" applyAlignment="1" applyProtection="1">
      <alignment horizontal="justify" vertical="top" wrapText="1"/>
      <protection hidden="1"/>
    </xf>
    <xf numFmtId="164" fontId="11" fillId="7" borderId="42" xfId="0" applyNumberFormat="1" applyFont="1" applyFill="1" applyBorder="1" applyAlignment="1" applyProtection="1">
      <alignment horizontal="center" vertical="center" wrapText="1"/>
      <protection hidden="1"/>
    </xf>
    <xf numFmtId="0" fontId="11" fillId="0" borderId="24" xfId="0" applyFont="1" applyFill="1" applyBorder="1" applyAlignment="1" applyProtection="1">
      <alignment horizontal="center" vertical="center" wrapText="1"/>
      <protection hidden="1"/>
    </xf>
    <xf numFmtId="0" fontId="0" fillId="0" borderId="1" xfId="0" applyBorder="1" applyAlignment="1" applyProtection="1">
      <alignment horizontal="justify" vertical="center" wrapText="1"/>
      <protection hidden="1"/>
    </xf>
    <xf numFmtId="0" fontId="0" fillId="0" borderId="1" xfId="0" applyFill="1" applyBorder="1" applyAlignment="1" applyProtection="1">
      <alignment horizontal="justify" vertical="center" wrapText="1"/>
      <protection hidden="1"/>
    </xf>
    <xf numFmtId="0" fontId="0" fillId="0" borderId="1" xfId="0" applyFill="1" applyBorder="1" applyAlignment="1" applyProtection="1">
      <alignment vertical="center" wrapText="1"/>
      <protection hidden="1"/>
    </xf>
    <xf numFmtId="14" fontId="0" fillId="0" borderId="11" xfId="0" applyNumberFormat="1" applyFill="1" applyBorder="1" applyAlignment="1" applyProtection="1">
      <alignment horizontal="center" vertical="center" wrapText="1"/>
      <protection hidden="1"/>
    </xf>
    <xf numFmtId="0" fontId="1" fillId="0" borderId="51" xfId="0" applyFont="1" applyFill="1" applyBorder="1" applyAlignment="1" applyProtection="1">
      <alignment horizontal="center" vertical="center"/>
      <protection hidden="1"/>
    </xf>
    <xf numFmtId="0" fontId="1" fillId="0" borderId="2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0" borderId="11" xfId="0" applyFont="1" applyFill="1" applyBorder="1" applyAlignment="1" applyProtection="1">
      <alignment horizontal="justify" vertical="top" wrapText="1"/>
      <protection hidden="1"/>
    </xf>
    <xf numFmtId="0" fontId="0" fillId="0" borderId="1" xfId="0" applyBorder="1" applyAlignment="1" applyProtection="1">
      <alignment vertical="center" wrapText="1"/>
      <protection hidden="1"/>
    </xf>
    <xf numFmtId="0" fontId="0" fillId="0" borderId="1" xfId="0" applyBorder="1" applyAlignment="1" applyProtection="1">
      <alignment horizontal="left" vertical="center" wrapText="1"/>
      <protection hidden="1"/>
    </xf>
    <xf numFmtId="0" fontId="8" fillId="0" borderId="11" xfId="0" applyFont="1" applyFill="1" applyBorder="1" applyAlignment="1" applyProtection="1">
      <alignment horizontal="justify" vertical="top" wrapText="1"/>
      <protection hidden="1"/>
    </xf>
    <xf numFmtId="0" fontId="8" fillId="0" borderId="29" xfId="0" applyFont="1" applyFill="1" applyBorder="1" applyAlignment="1" applyProtection="1">
      <alignment horizontal="justify" vertical="top" wrapText="1"/>
      <protection hidden="1"/>
    </xf>
    <xf numFmtId="0" fontId="1" fillId="0" borderId="24" xfId="0" applyFont="1" applyFill="1" applyBorder="1" applyAlignment="1" applyProtection="1">
      <alignment horizontal="center" vertical="center" wrapText="1"/>
      <protection hidden="1"/>
    </xf>
    <xf numFmtId="0" fontId="1" fillId="0" borderId="25" xfId="0" applyFont="1" applyFill="1" applyBorder="1" applyAlignment="1" applyProtection="1">
      <alignment horizontal="center" vertical="center" wrapText="1"/>
      <protection hidden="1"/>
    </xf>
    <xf numFmtId="0" fontId="0" fillId="0" borderId="13" xfId="0" applyFill="1" applyBorder="1" applyAlignment="1" applyProtection="1">
      <alignment horizontal="justify" vertical="center" wrapText="1"/>
      <protection hidden="1"/>
    </xf>
    <xf numFmtId="0" fontId="0" fillId="0" borderId="13" xfId="0" applyBorder="1" applyAlignment="1" applyProtection="1">
      <alignment vertical="center" wrapText="1"/>
      <protection hidden="1"/>
    </xf>
    <xf numFmtId="14" fontId="0" fillId="0" borderId="14" xfId="0" applyNumberFormat="1" applyFill="1" applyBorder="1" applyAlignment="1" applyProtection="1">
      <alignment horizontal="center" vertical="center" wrapText="1"/>
      <protection hidden="1"/>
    </xf>
    <xf numFmtId="0" fontId="0" fillId="0" borderId="1" xfId="0" applyBorder="1" applyAlignment="1" applyProtection="1">
      <alignment horizontal="justify" vertical="center"/>
      <protection hidden="1"/>
    </xf>
    <xf numFmtId="0" fontId="0" fillId="0" borderId="11" xfId="0" applyFill="1" applyBorder="1" applyAlignment="1" applyProtection="1">
      <alignment horizontal="center" vertical="center" wrapText="1"/>
      <protection hidden="1"/>
    </xf>
    <xf numFmtId="0" fontId="0" fillId="0" borderId="1" xfId="0" applyFill="1" applyBorder="1" applyAlignment="1" applyProtection="1">
      <alignment vertical="center"/>
      <protection hidden="1"/>
    </xf>
    <xf numFmtId="0" fontId="1" fillId="0" borderId="55" xfId="0" applyFont="1" applyFill="1" applyBorder="1" applyAlignment="1" applyProtection="1">
      <alignment horizontal="center" vertical="center"/>
      <protection hidden="1"/>
    </xf>
    <xf numFmtId="0" fontId="1" fillId="0" borderId="56" xfId="0" applyFont="1" applyFill="1" applyBorder="1" applyAlignment="1" applyProtection="1">
      <alignment horizontal="justify" vertical="top" wrapText="1"/>
      <protection hidden="1"/>
    </xf>
    <xf numFmtId="0" fontId="0" fillId="0" borderId="1" xfId="0" applyBorder="1" applyAlignment="1" applyProtection="1">
      <alignment horizontal="justify" wrapText="1"/>
      <protection hidden="1"/>
    </xf>
    <xf numFmtId="0" fontId="11" fillId="0" borderId="25" xfId="0" applyFont="1" applyFill="1" applyBorder="1" applyAlignment="1" applyProtection="1">
      <alignment horizontal="center" vertical="center"/>
      <protection hidden="1"/>
    </xf>
    <xf numFmtId="0" fontId="0" fillId="0" borderId="13" xfId="0" applyBorder="1" applyAlignment="1" applyProtection="1">
      <alignment horizontal="justify" wrapText="1"/>
      <protection hidden="1"/>
    </xf>
    <xf numFmtId="0" fontId="0" fillId="0" borderId="13" xfId="0" applyFill="1" applyBorder="1" applyAlignment="1" applyProtection="1">
      <alignment vertical="center"/>
      <protection hidden="1"/>
    </xf>
    <xf numFmtId="0" fontId="0" fillId="0" borderId="14" xfId="0" applyFill="1" applyBorder="1" applyAlignment="1" applyProtection="1">
      <alignment horizontal="center" vertical="center" wrapText="1"/>
      <protection hidden="1"/>
    </xf>
    <xf numFmtId="0" fontId="1" fillId="0" borderId="12" xfId="0" applyFont="1" applyFill="1" applyBorder="1" applyAlignment="1" applyProtection="1">
      <alignment horizontal="center" vertical="center"/>
      <protection hidden="1"/>
    </xf>
    <xf numFmtId="0" fontId="11" fillId="0" borderId="13"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0" fontId="1" fillId="0" borderId="38" xfId="0" applyFont="1" applyFill="1" applyBorder="1" applyAlignment="1" applyProtection="1">
      <alignment horizontal="center" vertical="center"/>
      <protection hidden="1"/>
    </xf>
    <xf numFmtId="0" fontId="1" fillId="0" borderId="14" xfId="0" applyFont="1" applyFill="1" applyBorder="1" applyAlignment="1" applyProtection="1">
      <alignment horizontal="justify" vertical="top" wrapText="1"/>
      <protection hidden="1"/>
    </xf>
    <xf numFmtId="164" fontId="1" fillId="0" borderId="0" xfId="0" applyNumberFormat="1" applyFont="1" applyFill="1" applyBorder="1" applyAlignment="1" applyProtection="1">
      <alignment horizontal="center" vertical="center"/>
      <protection hidden="1"/>
    </xf>
    <xf numFmtId="0" fontId="1" fillId="0" borderId="26" xfId="0" applyFont="1" applyFill="1" applyBorder="1" applyAlignment="1" applyProtection="1">
      <alignment horizontal="center" vertical="center"/>
      <protection hidden="1"/>
    </xf>
    <xf numFmtId="0" fontId="1" fillId="0" borderId="26" xfId="0" applyFont="1" applyFill="1" applyBorder="1" applyAlignment="1" applyProtection="1">
      <alignment horizontal="justify" vertical="top" wrapText="1"/>
      <protection hidden="1"/>
    </xf>
    <xf numFmtId="0" fontId="1" fillId="0" borderId="15" xfId="0" applyFont="1" applyFill="1" applyBorder="1" applyAlignment="1" applyProtection="1">
      <alignment horizontal="center" vertical="center"/>
      <protection hidden="1"/>
    </xf>
    <xf numFmtId="0" fontId="11" fillId="8" borderId="8" xfId="0" applyFont="1" applyFill="1" applyBorder="1" applyAlignment="1" applyProtection="1">
      <alignment horizontal="center" vertical="center" wrapText="1"/>
      <protection hidden="1"/>
    </xf>
    <xf numFmtId="0" fontId="1" fillId="4" borderId="0" xfId="0" applyFont="1" applyFill="1" applyAlignment="1" applyProtection="1">
      <alignment horizontal="center" vertical="center"/>
      <protection hidden="1"/>
    </xf>
    <xf numFmtId="14" fontId="12" fillId="6" borderId="9" xfId="0" applyNumberFormat="1" applyFont="1" applyFill="1" applyBorder="1" applyAlignment="1" applyProtection="1">
      <alignment horizontal="center" vertical="center"/>
      <protection hidden="1"/>
    </xf>
    <xf numFmtId="0" fontId="11" fillId="6" borderId="6" xfId="0" applyFont="1" applyFill="1" applyBorder="1" applyAlignment="1" applyProtection="1">
      <alignment horizontal="center" vertical="center" wrapText="1"/>
      <protection hidden="1"/>
    </xf>
    <xf numFmtId="164" fontId="11" fillId="6" borderId="6" xfId="0" applyNumberFormat="1" applyFont="1" applyFill="1" applyBorder="1" applyAlignment="1" applyProtection="1">
      <alignment horizontal="center" vertical="center" wrapText="1"/>
      <protection hidden="1"/>
    </xf>
    <xf numFmtId="0" fontId="11" fillId="0" borderId="1" xfId="0" applyFont="1" applyFill="1" applyBorder="1" applyAlignment="1" applyProtection="1">
      <alignment horizontal="center" vertical="center"/>
      <protection hidden="1"/>
    </xf>
    <xf numFmtId="0" fontId="0" fillId="0" borderId="1" xfId="0" applyFont="1" applyFill="1" applyBorder="1" applyAlignment="1" applyProtection="1">
      <alignment horizontal="left" vertical="center" wrapText="1"/>
      <protection hidden="1"/>
    </xf>
    <xf numFmtId="16" fontId="4" fillId="0" borderId="11" xfId="0" applyNumberFormat="1" applyFont="1" applyFill="1" applyBorder="1" applyAlignment="1" applyProtection="1">
      <alignment horizontal="center" vertical="center" wrapText="1"/>
      <protection hidden="1"/>
    </xf>
    <xf numFmtId="14" fontId="11" fillId="0" borderId="50" xfId="0" applyNumberFormat="1" applyFont="1" applyFill="1" applyBorder="1" applyAlignment="1" applyProtection="1">
      <alignment horizontal="center" vertical="center" wrapText="1"/>
      <protection hidden="1"/>
    </xf>
    <xf numFmtId="0" fontId="17" fillId="0" borderId="1" xfId="0" applyFont="1" applyFill="1" applyBorder="1" applyAlignment="1" applyProtection="1">
      <alignment horizontal="justify" vertical="center" wrapText="1"/>
      <protection hidden="1"/>
    </xf>
    <xf numFmtId="14" fontId="11" fillId="0" borderId="10" xfId="0" applyNumberFormat="1" applyFont="1" applyFill="1" applyBorder="1" applyAlignment="1" applyProtection="1">
      <alignment horizontal="center" vertical="center" wrapText="1"/>
      <protection hidden="1"/>
    </xf>
    <xf numFmtId="14" fontId="11" fillId="0" borderId="12" xfId="0" applyNumberFormat="1"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0" fontId="1" fillId="0" borderId="10" xfId="0" applyFont="1" applyFill="1" applyBorder="1" applyAlignment="1" applyProtection="1">
      <alignment horizontal="center" vertical="center"/>
      <protection hidden="1"/>
    </xf>
    <xf numFmtId="0" fontId="1" fillId="0" borderId="37" xfId="0" applyFont="1" applyFill="1" applyBorder="1" applyAlignment="1" applyProtection="1">
      <alignment horizontal="center" vertical="center"/>
      <protection hidden="1"/>
    </xf>
    <xf numFmtId="0" fontId="1" fillId="0" borderId="19" xfId="0" applyFont="1" applyFill="1" applyBorder="1" applyAlignment="1" applyProtection="1">
      <alignment horizontal="justify" vertical="top" wrapText="1"/>
      <protection hidden="1"/>
    </xf>
    <xf numFmtId="0" fontId="17" fillId="0" borderId="1" xfId="0" applyFont="1" applyBorder="1" applyAlignment="1" applyProtection="1">
      <alignment horizontal="left" vertical="center" wrapText="1"/>
      <protection hidden="1"/>
    </xf>
    <xf numFmtId="0" fontId="17" fillId="0" borderId="13" xfId="0" applyFont="1" applyBorder="1" applyAlignment="1" applyProtection="1">
      <alignment horizontal="justify" vertical="center" wrapText="1"/>
      <protection hidden="1"/>
    </xf>
    <xf numFmtId="0" fontId="17" fillId="0" borderId="13" xfId="0" applyFont="1" applyFill="1" applyBorder="1" applyAlignment="1" applyProtection="1">
      <alignment horizontal="justify" vertical="center" wrapText="1"/>
      <protection hidden="1"/>
    </xf>
    <xf numFmtId="16" fontId="4" fillId="0" borderId="14" xfId="0" applyNumberFormat="1" applyFont="1" applyFill="1" applyBorder="1" applyAlignment="1" applyProtection="1">
      <alignment horizontal="center" vertical="center" wrapText="1"/>
      <protection hidden="1"/>
    </xf>
    <xf numFmtId="0" fontId="0" fillId="0" borderId="1" xfId="0" applyFill="1" applyBorder="1" applyAlignment="1" applyProtection="1">
      <alignment horizontal="left" vertical="center" wrapText="1"/>
      <protection hidden="1"/>
    </xf>
    <xf numFmtId="14" fontId="0" fillId="0" borderId="11" xfId="0" applyNumberFormat="1" applyFill="1" applyBorder="1" applyAlignment="1" applyProtection="1">
      <alignment horizontal="left" vertical="center" wrapText="1"/>
      <protection hidden="1"/>
    </xf>
    <xf numFmtId="0" fontId="0" fillId="4" borderId="1" xfId="0" applyFill="1" applyBorder="1" applyAlignment="1" applyProtection="1">
      <alignment horizontal="left" vertical="center" wrapText="1"/>
      <protection hidden="1"/>
    </xf>
    <xf numFmtId="0" fontId="17" fillId="0" borderId="1"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center" vertical="center"/>
      <protection hidden="1"/>
    </xf>
    <xf numFmtId="0" fontId="0" fillId="0" borderId="13" xfId="0" applyFill="1" applyBorder="1"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4" fontId="0" fillId="0" borderId="11" xfId="0" applyNumberFormat="1" applyFill="1" applyBorder="1" applyAlignment="1" applyProtection="1">
      <alignment horizontal="center" vertical="center"/>
      <protection hidden="1"/>
    </xf>
    <xf numFmtId="14" fontId="17" fillId="0" borderId="11" xfId="0" applyNumberFormat="1" applyFont="1" applyFill="1" applyBorder="1" applyAlignment="1" applyProtection="1">
      <alignment horizontal="center" vertical="center" wrapText="1"/>
      <protection hidden="1"/>
    </xf>
    <xf numFmtId="0" fontId="17" fillId="0" borderId="1" xfId="0" applyFont="1" applyBorder="1" applyAlignment="1" applyProtection="1">
      <alignment horizontal="justify" vertical="center" wrapText="1"/>
      <protection hidden="1"/>
    </xf>
    <xf numFmtId="0" fontId="0" fillId="5" borderId="1" xfId="0" applyFill="1" applyBorder="1" applyAlignment="1" applyProtection="1">
      <alignment horizontal="justify" vertical="center" wrapText="1"/>
      <protection hidden="1"/>
    </xf>
    <xf numFmtId="0" fontId="19" fillId="0" borderId="1" xfId="0" applyFont="1" applyFill="1" applyBorder="1" applyAlignment="1" applyProtection="1">
      <alignment horizontal="justify" vertical="center" wrapText="1"/>
      <protection hidden="1"/>
    </xf>
    <xf numFmtId="0" fontId="11" fillId="4" borderId="24" xfId="0" applyFont="1" applyFill="1" applyBorder="1" applyAlignment="1" applyProtection="1">
      <alignment horizontal="center" vertical="center" wrapText="1"/>
      <protection hidden="1"/>
    </xf>
    <xf numFmtId="0" fontId="1" fillId="4" borderId="10" xfId="0" applyFont="1" applyFill="1" applyBorder="1" applyAlignment="1" applyProtection="1">
      <alignment horizontal="center" vertical="center"/>
      <protection hidden="1"/>
    </xf>
    <xf numFmtId="0" fontId="19" fillId="4" borderId="1" xfId="0" applyFont="1" applyFill="1" applyBorder="1" applyAlignment="1" applyProtection="1">
      <alignment horizontal="justify" vertical="center" wrapText="1"/>
      <protection hidden="1"/>
    </xf>
    <xf numFmtId="0" fontId="11" fillId="0" borderId="25" xfId="0" applyFont="1" applyFill="1" applyBorder="1" applyAlignment="1" applyProtection="1">
      <alignment horizontal="center" vertical="center" wrapText="1"/>
      <protection hidden="1"/>
    </xf>
    <xf numFmtId="14" fontId="0" fillId="0" borderId="14" xfId="0" applyNumberFormat="1" applyFill="1" applyBorder="1" applyAlignment="1" applyProtection="1">
      <alignment horizontal="center" vertical="center"/>
      <protection hidden="1"/>
    </xf>
    <xf numFmtId="0" fontId="14" fillId="0" borderId="0" xfId="0" applyFont="1" applyFill="1" applyAlignment="1">
      <alignment horizontal="center" vertical="center" wrapText="1"/>
    </xf>
    <xf numFmtId="0" fontId="22" fillId="0" borderId="0" xfId="0" applyFont="1"/>
    <xf numFmtId="0" fontId="0" fillId="4" borderId="0" xfId="0" applyFill="1"/>
    <xf numFmtId="0" fontId="23" fillId="0" borderId="0" xfId="0" applyFont="1" applyAlignment="1">
      <alignment horizontal="center" wrapText="1"/>
    </xf>
    <xf numFmtId="0" fontId="26" fillId="0" borderId="0" xfId="0" applyFont="1" applyAlignment="1">
      <alignment horizontal="center" wrapText="1"/>
    </xf>
    <xf numFmtId="0" fontId="0" fillId="0" borderId="0" xfId="0" applyAlignment="1">
      <alignment vertical="center"/>
    </xf>
    <xf numFmtId="0" fontId="27" fillId="0" borderId="1" xfId="0" applyFont="1" applyFill="1" applyBorder="1" applyAlignment="1" applyProtection="1">
      <alignment horizontal="justify" vertical="top" wrapText="1"/>
    </xf>
    <xf numFmtId="14" fontId="27" fillId="0" borderId="1" xfId="0" applyNumberFormat="1" applyFont="1" applyFill="1" applyBorder="1" applyAlignment="1" applyProtection="1">
      <alignment vertical="top"/>
    </xf>
    <xf numFmtId="0" fontId="27" fillId="0" borderId="1" xfId="0" applyFont="1" applyFill="1" applyBorder="1" applyAlignment="1" applyProtection="1">
      <alignment vertical="top" wrapText="1"/>
    </xf>
    <xf numFmtId="0" fontId="1" fillId="0" borderId="11" xfId="0" applyFont="1" applyFill="1" applyBorder="1" applyAlignment="1">
      <alignment horizontal="left" vertical="top" wrapText="1"/>
    </xf>
    <xf numFmtId="0" fontId="0" fillId="0" borderId="13" xfId="0" applyBorder="1" applyAlignment="1" applyProtection="1">
      <alignment horizontal="justify" vertical="center" wrapText="1"/>
      <protection hidden="1"/>
    </xf>
    <xf numFmtId="0" fontId="11" fillId="6" borderId="60" xfId="0" applyFont="1" applyFill="1" applyBorder="1" applyAlignment="1" applyProtection="1">
      <alignment horizontal="center" vertical="center" wrapText="1"/>
      <protection hidden="1"/>
    </xf>
    <xf numFmtId="0" fontId="11" fillId="6" borderId="60" xfId="0" applyFont="1" applyFill="1" applyBorder="1" applyAlignment="1">
      <alignment horizontal="center"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28" xfId="0" applyFont="1" applyFill="1" applyBorder="1" applyAlignment="1">
      <alignment horizontal="center" vertical="center" wrapText="1"/>
    </xf>
    <xf numFmtId="0" fontId="1" fillId="4" borderId="51" xfId="0" applyFont="1" applyFill="1" applyBorder="1" applyAlignment="1">
      <alignment horizontal="center" vertical="center"/>
    </xf>
    <xf numFmtId="0" fontId="0" fillId="4" borderId="1" xfId="0" applyFill="1" applyBorder="1" applyAlignment="1">
      <alignment horizontal="justify" vertical="center" wrapText="1"/>
    </xf>
    <xf numFmtId="0" fontId="27" fillId="0" borderId="1" xfId="0" applyFont="1" applyFill="1" applyBorder="1" applyAlignment="1" applyProtection="1">
      <alignment wrapText="1"/>
    </xf>
    <xf numFmtId="0" fontId="27" fillId="0" borderId="1" xfId="0" applyFont="1" applyFill="1" applyBorder="1" applyAlignment="1" applyProtection="1">
      <alignment horizontal="justify" vertical="top" wrapText="1"/>
      <protection hidden="1"/>
    </xf>
    <xf numFmtId="0" fontId="27" fillId="0" borderId="1" xfId="0" applyFont="1" applyFill="1" applyBorder="1" applyAlignment="1" applyProtection="1">
      <alignment vertical="top"/>
    </xf>
    <xf numFmtId="0" fontId="27" fillId="0" borderId="1" xfId="0" quotePrefix="1" applyFont="1" applyFill="1" applyBorder="1" applyAlignment="1" applyProtection="1">
      <alignment horizontal="justify" vertical="top" wrapText="1"/>
    </xf>
    <xf numFmtId="0" fontId="27" fillId="0" borderId="13" xfId="0" applyFont="1" applyFill="1" applyBorder="1" applyAlignment="1" applyProtection="1">
      <alignment vertical="top"/>
    </xf>
    <xf numFmtId="0" fontId="27" fillId="0" borderId="13" xfId="0" applyFont="1" applyFill="1" applyBorder="1" applyAlignment="1" applyProtection="1">
      <alignment vertical="top" wrapText="1"/>
    </xf>
    <xf numFmtId="0" fontId="27" fillId="0" borderId="13" xfId="0" applyFont="1" applyFill="1" applyBorder="1" applyAlignment="1" applyProtection="1">
      <alignment horizontal="justify" vertical="top" wrapText="1"/>
    </xf>
    <xf numFmtId="0" fontId="29" fillId="0" borderId="1"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8" fillId="0" borderId="18" xfId="0" applyFont="1" applyFill="1" applyBorder="1" applyAlignment="1">
      <alignment horizontal="justify" vertical="top" wrapText="1"/>
    </xf>
    <xf numFmtId="0" fontId="1" fillId="0" borderId="11" xfId="0" applyFont="1" applyFill="1" applyBorder="1" applyAlignment="1">
      <alignment horizontal="left" vertical="center" wrapText="1"/>
    </xf>
    <xf numFmtId="0" fontId="11" fillId="7" borderId="54" xfId="0" applyFont="1" applyFill="1" applyBorder="1" applyAlignment="1" applyProtection="1">
      <alignment horizontal="justify" vertical="justify" wrapText="1"/>
      <protection hidden="1"/>
    </xf>
    <xf numFmtId="0" fontId="1" fillId="0" borderId="28" xfId="0" applyFont="1" applyFill="1" applyBorder="1" applyAlignment="1" applyProtection="1">
      <alignment horizontal="center" vertical="center" wrapText="1"/>
      <protection hidden="1"/>
    </xf>
    <xf numFmtId="0" fontId="1" fillId="0" borderId="38" xfId="0" applyFont="1" applyFill="1" applyBorder="1" applyAlignment="1" applyProtection="1">
      <alignment horizontal="center" vertical="center" wrapText="1"/>
      <protection hidden="1"/>
    </xf>
    <xf numFmtId="0" fontId="1" fillId="0" borderId="11" xfId="0" applyFont="1" applyFill="1" applyBorder="1" applyAlignment="1" applyProtection="1">
      <alignment horizontal="justify" vertical="center" wrapText="1"/>
      <protection hidden="1"/>
    </xf>
    <xf numFmtId="0" fontId="1" fillId="0" borderId="14" xfId="0" applyFont="1" applyFill="1" applyBorder="1" applyAlignment="1" applyProtection="1">
      <alignment horizontal="justify" vertical="center" wrapText="1"/>
      <protection hidden="1"/>
    </xf>
    <xf numFmtId="0" fontId="11" fillId="6" borderId="2" xfId="0" applyFont="1" applyFill="1" applyBorder="1" applyAlignment="1" applyProtection="1">
      <alignment horizontal="center" vertical="center" wrapText="1"/>
      <protection hidden="1"/>
    </xf>
    <xf numFmtId="0" fontId="11" fillId="6" borderId="60" xfId="0" applyFont="1" applyFill="1" applyBorder="1" applyAlignment="1" applyProtection="1">
      <alignment horizontal="center" vertical="center" wrapText="1"/>
      <protection hidden="1"/>
    </xf>
    <xf numFmtId="0" fontId="1" fillId="0" borderId="1" xfId="0" applyFont="1" applyFill="1" applyBorder="1" applyAlignment="1">
      <alignment horizontal="left" vertical="center" wrapText="1"/>
    </xf>
    <xf numFmtId="0" fontId="6" fillId="0" borderId="11" xfId="0" applyFont="1" applyFill="1" applyBorder="1" applyAlignment="1">
      <alignment horizontal="justify" vertical="top" wrapText="1"/>
    </xf>
    <xf numFmtId="0" fontId="32" fillId="0" borderId="0" xfId="3" applyFont="1" applyFill="1" applyBorder="1" applyAlignment="1" applyProtection="1">
      <alignment horizontal="center" vertical="center" wrapText="1"/>
    </xf>
    <xf numFmtId="0" fontId="33" fillId="0" borderId="0" xfId="3" applyFont="1" applyFill="1"/>
    <xf numFmtId="0" fontId="33" fillId="0" borderId="0" xfId="3" applyFont="1" applyFill="1" applyBorder="1"/>
    <xf numFmtId="0" fontId="35" fillId="0" borderId="0" xfId="3" applyFont="1" applyFill="1" applyBorder="1" applyAlignment="1" applyProtection="1">
      <alignment horizontal="left" vertical="top" wrapText="1"/>
    </xf>
    <xf numFmtId="0" fontId="34" fillId="0" borderId="0" xfId="3" applyFont="1" applyFill="1" applyBorder="1" applyAlignment="1" applyProtection="1">
      <alignment horizontal="left" vertical="center" wrapText="1"/>
    </xf>
    <xf numFmtId="14" fontId="34" fillId="0" borderId="6" xfId="3" applyNumberFormat="1" applyFont="1" applyFill="1" applyBorder="1" applyAlignment="1" applyProtection="1">
      <alignment horizontal="center" vertical="center" wrapText="1"/>
    </xf>
    <xf numFmtId="0" fontId="36" fillId="0" borderId="4" xfId="3" applyFont="1" applyFill="1" applyBorder="1" applyAlignment="1">
      <alignment horizontal="center" vertical="center" wrapText="1"/>
    </xf>
    <xf numFmtId="0" fontId="34" fillId="0" borderId="61" xfId="3" applyFont="1" applyFill="1" applyBorder="1" applyAlignment="1" applyProtection="1">
      <alignment horizontal="center" vertical="center" wrapText="1"/>
    </xf>
    <xf numFmtId="0" fontId="34" fillId="0" borderId="62" xfId="3" applyFont="1" applyFill="1" applyBorder="1" applyAlignment="1" applyProtection="1">
      <alignment horizontal="center" vertical="center" wrapText="1"/>
    </xf>
    <xf numFmtId="0" fontId="34" fillId="0" borderId="64" xfId="3" applyFont="1" applyFill="1" applyBorder="1" applyAlignment="1" applyProtection="1">
      <alignment horizontal="center" vertical="center" wrapText="1"/>
    </xf>
    <xf numFmtId="0" fontId="36" fillId="0" borderId="4" xfId="3" applyFont="1" applyFill="1" applyBorder="1" applyAlignment="1">
      <alignment horizontal="center" vertical="center"/>
    </xf>
    <xf numFmtId="0" fontId="34" fillId="0" borderId="57" xfId="3" applyFont="1" applyFill="1" applyBorder="1" applyAlignment="1" applyProtection="1">
      <alignment horizontal="center" vertical="center" wrapText="1"/>
    </xf>
    <xf numFmtId="0" fontId="34" fillId="0" borderId="57" xfId="3" applyFont="1" applyFill="1" applyBorder="1" applyAlignment="1" applyProtection="1">
      <alignment horizontal="center" vertical="center"/>
    </xf>
    <xf numFmtId="0" fontId="36" fillId="0" borderId="57" xfId="3" applyFont="1" applyFill="1" applyBorder="1" applyAlignment="1">
      <alignment horizontal="center" vertical="center"/>
    </xf>
    <xf numFmtId="0" fontId="36" fillId="0" borderId="69" xfId="3" applyFont="1" applyFill="1" applyBorder="1" applyAlignment="1">
      <alignment horizontal="center" vertical="center"/>
    </xf>
    <xf numFmtId="0" fontId="35" fillId="0" borderId="65" xfId="0" applyFont="1" applyFill="1" applyBorder="1" applyAlignment="1" applyProtection="1">
      <alignment horizontal="left" vertical="center" wrapText="1"/>
    </xf>
    <xf numFmtId="0" fontId="35" fillId="0" borderId="17" xfId="2" applyFont="1" applyFill="1" applyBorder="1" applyAlignment="1" applyProtection="1">
      <alignment horizontal="left" vertical="center" wrapText="1"/>
    </xf>
    <xf numFmtId="0" fontId="35" fillId="0" borderId="57" xfId="2" applyFont="1" applyFill="1" applyBorder="1" applyAlignment="1" applyProtection="1">
      <alignment horizontal="left" vertical="center" wrapText="1"/>
    </xf>
    <xf numFmtId="0" fontId="35" fillId="0" borderId="17" xfId="2" applyFont="1" applyFill="1" applyBorder="1" applyAlignment="1" applyProtection="1">
      <alignment horizontal="center" vertical="center" wrapText="1"/>
    </xf>
    <xf numFmtId="0" fontId="2" fillId="0" borderId="57" xfId="0" applyFont="1" applyFill="1" applyBorder="1" applyAlignment="1" applyProtection="1">
      <alignment horizontal="center" vertical="center"/>
      <protection hidden="1"/>
    </xf>
    <xf numFmtId="0" fontId="33" fillId="0" borderId="57" xfId="3" applyFont="1" applyFill="1" applyBorder="1" applyAlignment="1">
      <alignment horizontal="left" vertical="center" wrapText="1"/>
    </xf>
    <xf numFmtId="0" fontId="33" fillId="0" borderId="69" xfId="3" applyFont="1" applyFill="1" applyBorder="1" applyAlignment="1">
      <alignment horizontal="justify" vertical="top" wrapText="1"/>
    </xf>
    <xf numFmtId="0" fontId="33" fillId="0" borderId="65" xfId="3" applyFont="1" applyFill="1" applyBorder="1" applyAlignment="1">
      <alignment horizontal="justify" vertical="top" wrapText="1"/>
    </xf>
    <xf numFmtId="0" fontId="35" fillId="0" borderId="57" xfId="0" applyFont="1" applyFill="1" applyBorder="1" applyAlignment="1" applyProtection="1">
      <alignment horizontal="left" vertical="center" wrapText="1"/>
    </xf>
    <xf numFmtId="0" fontId="35" fillId="0" borderId="1" xfId="2" applyFont="1" applyFill="1" applyBorder="1" applyAlignment="1" applyProtection="1">
      <alignment horizontal="left" vertical="center" wrapText="1"/>
    </xf>
    <xf numFmtId="0" fontId="35" fillId="0" borderId="1" xfId="2" applyFont="1" applyFill="1" applyBorder="1" applyAlignment="1" applyProtection="1">
      <alignment horizontal="center" vertical="center" wrapText="1"/>
    </xf>
    <xf numFmtId="0" fontId="33" fillId="0" borderId="30" xfId="3" applyFont="1" applyFill="1" applyBorder="1" applyAlignment="1">
      <alignment horizontal="justify" vertical="top" wrapText="1"/>
    </xf>
    <xf numFmtId="0" fontId="33" fillId="0" borderId="70" xfId="3" applyFont="1" applyFill="1" applyBorder="1" applyAlignment="1">
      <alignment horizontal="justify" vertical="top" wrapText="1"/>
    </xf>
    <xf numFmtId="0" fontId="33" fillId="0" borderId="6" xfId="3" applyFont="1" applyFill="1" applyBorder="1" applyAlignment="1">
      <alignment horizontal="justify" vertical="top" wrapText="1"/>
    </xf>
    <xf numFmtId="0" fontId="31" fillId="0" borderId="57" xfId="3" applyFont="1" applyFill="1" applyBorder="1" applyAlignment="1">
      <alignment horizontal="left" vertical="center" wrapText="1"/>
    </xf>
    <xf numFmtId="0" fontId="35" fillId="0" borderId="30" xfId="3" applyFont="1" applyFill="1" applyBorder="1" applyAlignment="1" applyProtection="1">
      <alignment horizontal="left" vertical="center" wrapText="1"/>
    </xf>
    <xf numFmtId="0" fontId="35" fillId="0" borderId="30" xfId="3" applyFont="1" applyFill="1" applyBorder="1" applyAlignment="1" applyProtection="1">
      <alignment horizontal="center" vertical="center" wrapText="1"/>
    </xf>
    <xf numFmtId="0" fontId="33" fillId="0" borderId="31" xfId="3" applyFont="1" applyFill="1" applyBorder="1" applyAlignment="1">
      <alignment horizontal="justify" vertical="top" wrapText="1"/>
    </xf>
    <xf numFmtId="0" fontId="33" fillId="0" borderId="4" xfId="3" applyFont="1" applyFill="1" applyBorder="1" applyAlignment="1">
      <alignment horizontal="justify" vertical="top" wrapText="1"/>
    </xf>
    <xf numFmtId="0" fontId="5" fillId="3" borderId="7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3" borderId="71"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78"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0" borderId="0" xfId="0" applyFont="1" applyAlignment="1">
      <alignment horizontal="center" vertical="center" wrapText="1"/>
    </xf>
    <xf numFmtId="0" fontId="5" fillId="3" borderId="8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3" borderId="73" xfId="0" applyFont="1" applyFill="1" applyBorder="1" applyAlignment="1">
      <alignment horizontal="center" vertical="center"/>
    </xf>
    <xf numFmtId="0" fontId="5" fillId="3" borderId="80"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0" borderId="0" xfId="0" applyFont="1" applyFill="1" applyAlignment="1">
      <alignment horizontal="justify" vertical="center" wrapText="1"/>
    </xf>
    <xf numFmtId="0" fontId="6" fillId="0" borderId="0" xfId="0" applyFont="1" applyAlignment="1">
      <alignment horizontal="justify" vertical="center" wrapText="1"/>
    </xf>
    <xf numFmtId="0" fontId="6" fillId="0" borderId="1" xfId="0" applyFont="1" applyFill="1" applyBorder="1" applyAlignment="1">
      <alignment horizontal="justify" vertical="top" wrapText="1"/>
    </xf>
    <xf numFmtId="0" fontId="6" fillId="0" borderId="13" xfId="0" applyFont="1" applyFill="1" applyBorder="1" applyAlignment="1">
      <alignment vertical="center" wrapText="1"/>
    </xf>
    <xf numFmtId="0" fontId="5" fillId="0" borderId="13" xfId="0" applyFont="1" applyFill="1" applyBorder="1" applyAlignment="1" applyProtection="1">
      <alignment horizontal="center" vertical="center"/>
      <protection hidden="1"/>
    </xf>
    <xf numFmtId="0" fontId="6" fillId="0" borderId="14" xfId="0" applyFont="1" applyFill="1" applyBorder="1" applyAlignment="1">
      <alignment horizontal="justify" vertical="center" wrapText="1"/>
    </xf>
    <xf numFmtId="0" fontId="6" fillId="0" borderId="13" xfId="0" applyFont="1" applyFill="1" applyBorder="1" applyAlignment="1">
      <alignment horizontal="justify" vertical="center" wrapText="1"/>
    </xf>
    <xf numFmtId="0" fontId="6" fillId="0" borderId="58" xfId="0" applyFont="1" applyFill="1" applyBorder="1" applyAlignment="1">
      <alignment vertical="center" wrapText="1"/>
    </xf>
    <xf numFmtId="0" fontId="6" fillId="0" borderId="0" xfId="0" applyFont="1" applyFill="1" applyBorder="1" applyAlignment="1">
      <alignment vertical="center" wrapText="1"/>
    </xf>
    <xf numFmtId="0" fontId="6" fillId="0" borderId="59" xfId="0" applyFont="1" applyFill="1" applyBorder="1" applyAlignment="1">
      <alignment vertical="center" wrapText="1"/>
    </xf>
    <xf numFmtId="0" fontId="6" fillId="2" borderId="74" xfId="0" applyFont="1" applyFill="1" applyBorder="1" applyAlignment="1">
      <alignment horizontal="justify" vertical="center" wrapText="1"/>
    </xf>
    <xf numFmtId="0" fontId="6" fillId="2" borderId="75" xfId="0" applyFont="1" applyFill="1" applyBorder="1" applyAlignment="1">
      <alignment horizontal="justify" vertical="center" wrapText="1"/>
    </xf>
    <xf numFmtId="0" fontId="6" fillId="2" borderId="76" xfId="0" applyFont="1" applyFill="1" applyBorder="1" applyAlignment="1">
      <alignment horizontal="justify" vertical="center" wrapText="1"/>
    </xf>
    <xf numFmtId="9" fontId="6" fillId="0" borderId="0" xfId="1" applyFont="1"/>
    <xf numFmtId="9" fontId="6" fillId="0" borderId="0" xfId="0" applyNumberFormat="1" applyFont="1"/>
    <xf numFmtId="0" fontId="5" fillId="0" borderId="1" xfId="0" applyFont="1" applyFill="1" applyBorder="1" applyAlignment="1" applyProtection="1">
      <alignment horizontal="center" vertical="center"/>
      <protection hidden="1"/>
    </xf>
    <xf numFmtId="0" fontId="6" fillId="0" borderId="1" xfId="0" applyFont="1" applyBorder="1" applyAlignment="1">
      <alignment horizontal="justify" vertical="center" wrapText="1"/>
    </xf>
    <xf numFmtId="0" fontId="27" fillId="0" borderId="9" xfId="0" applyFont="1" applyFill="1" applyBorder="1" applyAlignment="1" applyProtection="1">
      <alignment vertical="top" wrapText="1"/>
    </xf>
    <xf numFmtId="0" fontId="27" fillId="0" borderId="83" xfId="0" applyFont="1" applyFill="1" applyBorder="1" applyAlignment="1" applyProtection="1">
      <alignment horizontal="justify" vertical="top" wrapText="1"/>
    </xf>
    <xf numFmtId="0" fontId="27" fillId="0" borderId="83" xfId="0" applyFont="1" applyFill="1" applyBorder="1" applyAlignment="1" applyProtection="1">
      <alignment horizontal="left" vertical="top" wrapText="1"/>
    </xf>
    <xf numFmtId="14" fontId="27" fillId="0" borderId="83" xfId="0" applyNumberFormat="1" applyFont="1" applyFill="1" applyBorder="1" applyAlignment="1" applyProtection="1">
      <alignment vertical="top"/>
    </xf>
    <xf numFmtId="0" fontId="6" fillId="0" borderId="83" xfId="0" applyFont="1" applyFill="1" applyBorder="1" applyAlignment="1">
      <alignment vertical="center" wrapText="1"/>
    </xf>
    <xf numFmtId="0" fontId="27" fillId="0" borderId="83" xfId="0" applyFont="1" applyFill="1" applyBorder="1" applyAlignment="1" applyProtection="1">
      <alignment vertical="top" wrapText="1"/>
    </xf>
    <xf numFmtId="0" fontId="5" fillId="0" borderId="83" xfId="0" applyFont="1" applyFill="1" applyBorder="1" applyAlignment="1" applyProtection="1">
      <alignment horizontal="center" vertical="center"/>
      <protection hidden="1"/>
    </xf>
    <xf numFmtId="0" fontId="6" fillId="0" borderId="83" xfId="0" applyFont="1" applyBorder="1" applyAlignment="1">
      <alignment horizontal="justify" vertical="center" wrapText="1"/>
    </xf>
    <xf numFmtId="0" fontId="29" fillId="0" borderId="83" xfId="0" applyFont="1" applyFill="1" applyBorder="1" applyAlignment="1">
      <alignment horizontal="justify" vertical="center" wrapText="1"/>
    </xf>
    <xf numFmtId="0" fontId="6" fillId="0" borderId="83" xfId="0" applyFont="1" applyFill="1" applyBorder="1" applyAlignment="1">
      <alignment horizontal="justify" vertical="center" wrapText="1"/>
    </xf>
    <xf numFmtId="0" fontId="6" fillId="0" borderId="84" xfId="0" applyFont="1" applyFill="1" applyBorder="1" applyAlignment="1">
      <alignment horizontal="justify" vertical="top" wrapText="1"/>
    </xf>
    <xf numFmtId="0" fontId="27" fillId="0" borderId="10" xfId="0" applyFont="1" applyFill="1" applyBorder="1" applyAlignment="1" applyProtection="1">
      <alignment vertical="top" wrapText="1"/>
    </xf>
    <xf numFmtId="0" fontId="27" fillId="0" borderId="13" xfId="0" applyFont="1" applyFill="1" applyBorder="1" applyAlignment="1" applyProtection="1">
      <alignment wrapText="1"/>
    </xf>
    <xf numFmtId="0" fontId="6" fillId="0" borderId="13" xfId="0" applyFont="1" applyBorder="1" applyAlignment="1">
      <alignment horizontal="justify" vertical="center" wrapText="1"/>
    </xf>
    <xf numFmtId="0" fontId="6" fillId="2" borderId="1" xfId="0" applyFont="1" applyFill="1" applyBorder="1" applyAlignment="1">
      <alignment horizontal="justify" vertical="top" wrapText="1"/>
    </xf>
    <xf numFmtId="0" fontId="29" fillId="9" borderId="1" xfId="0" applyFont="1" applyFill="1" applyBorder="1" applyAlignment="1">
      <alignment horizontal="justify" vertical="top" wrapText="1"/>
    </xf>
    <xf numFmtId="0" fontId="6" fillId="2" borderId="83" xfId="0" applyFont="1" applyFill="1" applyBorder="1" applyAlignment="1">
      <alignment horizontal="justify" vertical="top" wrapText="1"/>
    </xf>
    <xf numFmtId="0" fontId="6" fillId="9" borderId="1" xfId="0" applyFont="1" applyFill="1" applyBorder="1" applyAlignment="1">
      <alignment horizontal="justify" vertical="top" wrapText="1"/>
    </xf>
    <xf numFmtId="0" fontId="6" fillId="2" borderId="13" xfId="0" applyFont="1" applyFill="1" applyBorder="1" applyAlignment="1">
      <alignment horizontal="justify" vertical="top" wrapText="1"/>
    </xf>
    <xf numFmtId="0" fontId="11" fillId="0" borderId="17" xfId="0" applyFont="1" applyFill="1" applyBorder="1" applyAlignment="1" applyProtection="1">
      <alignment horizontal="center" vertical="center" wrapText="1"/>
      <protection hidden="1"/>
    </xf>
    <xf numFmtId="0" fontId="11" fillId="0" borderId="13" xfId="0" applyFont="1" applyFill="1" applyBorder="1" applyAlignment="1" applyProtection="1">
      <alignment horizontal="center" vertical="center" wrapText="1"/>
      <protection hidden="1"/>
    </xf>
    <xf numFmtId="0" fontId="11" fillId="7" borderId="52" xfId="0" applyFont="1" applyFill="1" applyBorder="1" applyAlignment="1" applyProtection="1">
      <alignment horizontal="center" vertical="center" wrapText="1"/>
      <protection hidden="1"/>
    </xf>
    <xf numFmtId="0" fontId="1" fillId="0" borderId="26" xfId="0" applyFont="1" applyFill="1" applyBorder="1" applyAlignment="1" applyProtection="1">
      <alignment horizontal="center" vertical="center" wrapText="1"/>
      <protection hidden="1"/>
    </xf>
    <xf numFmtId="0" fontId="11" fillId="7" borderId="52"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hidden="1"/>
    </xf>
    <xf numFmtId="0" fontId="25" fillId="0" borderId="0" xfId="0" applyFont="1" applyAlignment="1">
      <alignment horizontal="left"/>
    </xf>
    <xf numFmtId="0" fontId="21" fillId="0" borderId="0" xfId="0" applyFont="1" applyAlignment="1">
      <alignment horizontal="center" vertical="center" wrapText="1"/>
    </xf>
    <xf numFmtId="0" fontId="24" fillId="4" borderId="1" xfId="0" applyFont="1" applyFill="1" applyBorder="1" applyAlignment="1" applyProtection="1">
      <alignment horizontal="center" vertical="center" wrapText="1"/>
      <protection locked="0"/>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pplyAlignment="1">
      <alignment horizontal="center" vertical="center"/>
    </xf>
    <xf numFmtId="0" fontId="2" fillId="6" borderId="23" xfId="0" applyFont="1" applyFill="1" applyBorder="1" applyAlignment="1">
      <alignment horizontal="center" vertical="center"/>
    </xf>
    <xf numFmtId="0" fontId="11" fillId="8" borderId="41" xfId="0" applyFont="1" applyFill="1" applyBorder="1" applyAlignment="1">
      <alignment horizontal="left" vertical="center" wrapText="1"/>
    </xf>
    <xf numFmtId="0" fontId="11" fillId="8" borderId="42" xfId="0" applyFont="1" applyFill="1" applyBorder="1" applyAlignment="1">
      <alignment horizontal="left" vertical="center" wrapText="1"/>
    </xf>
    <xf numFmtId="0" fontId="11" fillId="6" borderId="39"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11" fillId="6" borderId="40" xfId="0" applyFont="1" applyFill="1" applyBorder="1" applyAlignment="1">
      <alignment horizontal="center" vertical="center"/>
    </xf>
    <xf numFmtId="0" fontId="11" fillId="6" borderId="42" xfId="0" applyFont="1" applyFill="1" applyBorder="1" applyAlignment="1">
      <alignment horizontal="center" vertical="center"/>
    </xf>
    <xf numFmtId="0" fontId="35" fillId="0" borderId="30" xfId="3" applyFont="1" applyFill="1" applyBorder="1" applyAlignment="1" applyProtection="1">
      <alignment horizontal="left" vertical="center" wrapText="1"/>
    </xf>
    <xf numFmtId="0" fontId="35" fillId="0" borderId="30" xfId="3" applyFont="1" applyFill="1" applyBorder="1" applyAlignment="1" applyProtection="1">
      <alignment horizontal="center" vertical="center" wrapText="1"/>
    </xf>
    <xf numFmtId="0" fontId="35" fillId="0" borderId="57" xfId="0" applyFont="1" applyFill="1" applyBorder="1" applyAlignment="1" applyProtection="1">
      <alignment horizontal="left" vertical="center" wrapText="1"/>
    </xf>
    <xf numFmtId="0" fontId="35" fillId="0" borderId="57" xfId="2" applyFont="1" applyFill="1" applyBorder="1" applyAlignment="1" applyProtection="1">
      <alignment horizontal="center" vertical="center" wrapText="1"/>
    </xf>
    <xf numFmtId="0" fontId="35" fillId="0" borderId="32" xfId="2" applyFont="1" applyFill="1" applyBorder="1" applyAlignment="1" applyProtection="1">
      <alignment horizontal="center" vertical="center" wrapText="1"/>
    </xf>
    <xf numFmtId="0" fontId="35" fillId="0" borderId="33" xfId="2" applyFont="1" applyFill="1" applyBorder="1" applyAlignment="1" applyProtection="1">
      <alignment horizontal="center" vertical="center" wrapText="1"/>
    </xf>
    <xf numFmtId="0" fontId="35" fillId="0" borderId="57" xfId="0" applyFont="1" applyFill="1" applyBorder="1" applyAlignment="1" applyProtection="1">
      <alignment horizontal="center" vertical="center" wrapText="1"/>
    </xf>
    <xf numFmtId="0" fontId="35" fillId="0" borderId="34" xfId="2" applyFont="1" applyFill="1" applyBorder="1" applyAlignment="1" applyProtection="1">
      <alignment horizontal="center" vertical="center" wrapText="1"/>
    </xf>
    <xf numFmtId="0" fontId="35" fillId="0" borderId="35" xfId="2" applyFont="1" applyFill="1" applyBorder="1" applyAlignment="1" applyProtection="1">
      <alignment horizontal="center" vertical="center" wrapText="1"/>
    </xf>
    <xf numFmtId="0" fontId="35" fillId="0" borderId="65" xfId="0" applyFont="1" applyFill="1" applyBorder="1" applyAlignment="1" applyProtection="1">
      <alignment horizontal="left" vertical="center" wrapText="1"/>
    </xf>
    <xf numFmtId="0" fontId="35" fillId="0" borderId="67" xfId="2" applyFont="1" applyFill="1" applyBorder="1" applyAlignment="1" applyProtection="1">
      <alignment horizontal="center" vertical="center" wrapText="1"/>
    </xf>
    <xf numFmtId="0" fontId="35" fillId="0" borderId="66" xfId="2" applyFont="1" applyFill="1" applyBorder="1" applyAlignment="1" applyProtection="1">
      <alignment horizontal="center" vertical="center" wrapText="1"/>
    </xf>
    <xf numFmtId="0" fontId="35" fillId="0" borderId="65" xfId="0" applyFont="1" applyFill="1" applyBorder="1" applyAlignment="1" applyProtection="1">
      <alignment horizontal="center" vertical="center" wrapText="1"/>
    </xf>
    <xf numFmtId="0" fontId="32" fillId="0" borderId="0" xfId="3" applyFont="1" applyFill="1" applyBorder="1" applyAlignment="1" applyProtection="1">
      <alignment horizontal="center" vertical="center" wrapText="1"/>
    </xf>
    <xf numFmtId="0" fontId="34" fillId="0" borderId="30" xfId="3" applyFont="1" applyFill="1" applyBorder="1" applyAlignment="1" applyProtection="1">
      <alignment horizontal="center" vertical="center" wrapText="1"/>
    </xf>
    <xf numFmtId="0" fontId="34" fillId="0" borderId="63" xfId="3" applyFont="1" applyFill="1" applyBorder="1" applyAlignment="1" applyProtection="1">
      <alignment horizontal="center" vertical="center" wrapText="1"/>
    </xf>
    <xf numFmtId="0" fontId="36" fillId="0" borderId="7" xfId="3" applyFont="1" applyFill="1" applyBorder="1" applyAlignment="1">
      <alignment horizontal="center" vertical="center" wrapText="1"/>
    </xf>
    <xf numFmtId="0" fontId="36" fillId="0" borderId="4" xfId="3" applyFont="1" applyFill="1" applyBorder="1" applyAlignment="1">
      <alignment horizontal="center" vertical="center"/>
    </xf>
    <xf numFmtId="0" fontId="34" fillId="0" borderId="61" xfId="3" applyFont="1" applyFill="1" applyBorder="1" applyAlignment="1" applyProtection="1">
      <alignment horizontal="center" vertical="center" wrapText="1"/>
    </xf>
    <xf numFmtId="0" fontId="34" fillId="0" borderId="40" xfId="3" applyFont="1" applyFill="1" applyBorder="1" applyAlignment="1" applyProtection="1">
      <alignment horizontal="center" vertical="center" wrapText="1"/>
    </xf>
    <xf numFmtId="0" fontId="34" fillId="0" borderId="42" xfId="3" applyFont="1" applyFill="1" applyBorder="1" applyAlignment="1" applyProtection="1">
      <alignment horizontal="center" vertical="center" wrapText="1"/>
    </xf>
    <xf numFmtId="0" fontId="34" fillId="0" borderId="64" xfId="3" applyFont="1" applyFill="1" applyBorder="1" applyAlignment="1" applyProtection="1">
      <alignment horizontal="center" vertical="center" wrapText="1"/>
    </xf>
    <xf numFmtId="0" fontId="34" fillId="0" borderId="68" xfId="3" applyFont="1" applyFill="1" applyBorder="1" applyAlignment="1" applyProtection="1">
      <alignment horizontal="center" vertical="center" wrapText="1"/>
    </xf>
    <xf numFmtId="0" fontId="34" fillId="0" borderId="0" xfId="3" applyFont="1" applyFill="1" applyBorder="1" applyAlignment="1" applyProtection="1">
      <alignment horizontal="left" vertical="center" wrapText="1"/>
    </xf>
    <xf numFmtId="0" fontId="34" fillId="0" borderId="30" xfId="3" applyFont="1" applyFill="1" applyBorder="1" applyAlignment="1" applyProtection="1">
      <alignment horizontal="left" vertical="center" wrapText="1"/>
    </xf>
    <xf numFmtId="0" fontId="34" fillId="0" borderId="57" xfId="3" applyFont="1" applyFill="1" applyBorder="1" applyAlignment="1" applyProtection="1">
      <alignment horizontal="center" vertical="center" wrapText="1"/>
    </xf>
    <xf numFmtId="0" fontId="11" fillId="8" borderId="41" xfId="0" applyFont="1" applyFill="1" applyBorder="1" applyAlignment="1">
      <alignment horizontal="left" vertical="center"/>
    </xf>
    <xf numFmtId="0" fontId="11" fillId="8" borderId="42" xfId="0" applyFont="1" applyFill="1" applyBorder="1" applyAlignment="1">
      <alignment horizontal="left" vertical="center"/>
    </xf>
    <xf numFmtId="0" fontId="11" fillId="6" borderId="8" xfId="0" applyFont="1" applyFill="1" applyBorder="1" applyAlignment="1">
      <alignment horizontal="center" vertical="center"/>
    </xf>
    <xf numFmtId="0" fontId="11" fillId="7" borderId="47" xfId="0" applyFont="1" applyFill="1" applyBorder="1" applyAlignment="1">
      <alignment horizontal="center" vertical="center" wrapText="1"/>
    </xf>
    <xf numFmtId="0" fontId="11" fillId="7" borderId="48" xfId="0" applyFont="1" applyFill="1" applyBorder="1" applyAlignment="1">
      <alignment horizontal="center" vertical="center" wrapText="1"/>
    </xf>
    <xf numFmtId="0" fontId="11" fillId="7" borderId="49"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60" xfId="0" applyFont="1" applyFill="1" applyBorder="1" applyAlignment="1">
      <alignment horizontal="center" vertical="center" wrapText="1"/>
    </xf>
    <xf numFmtId="0" fontId="11" fillId="7" borderId="39" xfId="0" applyFont="1" applyFill="1" applyBorder="1" applyAlignment="1" applyProtection="1">
      <alignment horizontal="center" vertical="center" wrapText="1"/>
      <protection hidden="1"/>
    </xf>
    <xf numFmtId="0" fontId="11" fillId="7" borderId="4" xfId="0" applyFont="1" applyFill="1" applyBorder="1" applyAlignment="1" applyProtection="1">
      <alignment horizontal="center" vertical="center" wrapText="1"/>
      <protection hidden="1"/>
    </xf>
    <xf numFmtId="0" fontId="11" fillId="7" borderId="60" xfId="0" applyFont="1" applyFill="1" applyBorder="1" applyAlignment="1" applyProtection="1">
      <alignment horizontal="center" vertical="center" wrapText="1"/>
      <protection hidden="1"/>
    </xf>
    <xf numFmtId="0" fontId="27" fillId="0" borderId="10" xfId="0" applyFont="1" applyFill="1" applyBorder="1" applyAlignment="1" applyProtection="1">
      <alignment horizontal="left" vertical="top" wrapText="1"/>
    </xf>
    <xf numFmtId="0" fontId="27" fillId="0" borderId="12" xfId="0" applyFont="1" applyFill="1" applyBorder="1" applyAlignment="1" applyProtection="1">
      <alignment horizontal="left" vertical="top" wrapText="1"/>
    </xf>
    <xf numFmtId="0" fontId="5" fillId="0" borderId="0" xfId="0" applyFont="1" applyAlignment="1">
      <alignment horizontal="center"/>
    </xf>
    <xf numFmtId="0" fontId="5" fillId="3" borderId="50" xfId="0" applyFont="1" applyFill="1" applyBorder="1" applyAlignment="1">
      <alignment horizontal="center"/>
    </xf>
    <xf numFmtId="0" fontId="5" fillId="3" borderId="55" xfId="0" applyFont="1" applyFill="1" applyBorder="1" applyAlignment="1">
      <alignment horizontal="center"/>
    </xf>
    <xf numFmtId="0" fontId="5" fillId="0" borderId="55" xfId="0" applyFont="1" applyBorder="1" applyAlignment="1">
      <alignment horizontal="center"/>
    </xf>
    <xf numFmtId="0" fontId="5" fillId="3" borderId="81" xfId="0" applyFont="1" applyFill="1" applyBorder="1" applyAlignment="1">
      <alignment horizontal="center"/>
    </xf>
    <xf numFmtId="0" fontId="5" fillId="3" borderId="56" xfId="0" applyFont="1" applyFill="1" applyBorder="1" applyAlignment="1">
      <alignment horizontal="center"/>
    </xf>
    <xf numFmtId="0" fontId="5" fillId="3" borderId="82"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6" fillId="9" borderId="1" xfId="0" applyFont="1" applyFill="1" applyBorder="1" applyAlignment="1">
      <alignment horizontal="left" vertical="top" wrapText="1"/>
    </xf>
    <xf numFmtId="0" fontId="11" fillId="7" borderId="47" xfId="0" applyFont="1" applyFill="1" applyBorder="1" applyAlignment="1" applyProtection="1">
      <alignment horizontal="center" vertical="center" wrapText="1"/>
      <protection hidden="1"/>
    </xf>
    <xf numFmtId="0" fontId="11" fillId="7" borderId="48" xfId="0" applyFont="1" applyFill="1" applyBorder="1" applyAlignment="1" applyProtection="1">
      <alignment horizontal="center" vertical="center" wrapText="1"/>
      <protection hidden="1"/>
    </xf>
    <xf numFmtId="0" fontId="11" fillId="7" borderId="49" xfId="0" applyFont="1" applyFill="1" applyBorder="1" applyAlignment="1" applyProtection="1">
      <alignment horizontal="center" vertical="center" wrapText="1"/>
      <protection hidden="1"/>
    </xf>
    <xf numFmtId="0" fontId="11" fillId="7" borderId="2" xfId="0" applyFont="1" applyFill="1" applyBorder="1" applyAlignment="1" applyProtection="1">
      <alignment horizontal="center" vertical="center" wrapText="1"/>
      <protection hidden="1"/>
    </xf>
    <xf numFmtId="0" fontId="2" fillId="6" borderId="21" xfId="0" applyFont="1" applyFill="1" applyBorder="1" applyAlignment="1" applyProtection="1">
      <alignment horizontal="center" vertical="center"/>
      <protection hidden="1"/>
    </xf>
    <xf numFmtId="0" fontId="2" fillId="6" borderId="22" xfId="0" applyFont="1" applyFill="1" applyBorder="1" applyAlignment="1" applyProtection="1">
      <alignment horizontal="center" vertical="center"/>
      <protection hidden="1"/>
    </xf>
    <xf numFmtId="0" fontId="2" fillId="6" borderId="23" xfId="0" applyFont="1" applyFill="1" applyBorder="1" applyAlignment="1" applyProtection="1">
      <alignment horizontal="center" vertical="center"/>
      <protection hidden="1"/>
    </xf>
    <xf numFmtId="0" fontId="11" fillId="8" borderId="41" xfId="0" applyFont="1" applyFill="1" applyBorder="1" applyAlignment="1" applyProtection="1">
      <alignment horizontal="left" vertical="center" wrapText="1"/>
      <protection hidden="1"/>
    </xf>
    <xf numFmtId="0" fontId="11" fillId="8" borderId="42" xfId="0" applyFont="1" applyFill="1" applyBorder="1" applyAlignment="1" applyProtection="1">
      <alignment horizontal="left" vertical="center" wrapText="1"/>
      <protection hidden="1"/>
    </xf>
    <xf numFmtId="0" fontId="11" fillId="6" borderId="39" xfId="0" applyFont="1" applyFill="1" applyBorder="1" applyAlignment="1" applyProtection="1">
      <alignment horizontal="center" vertical="center" wrapText="1"/>
      <protection hidden="1"/>
    </xf>
    <xf numFmtId="0" fontId="11" fillId="6" borderId="2" xfId="0" applyFont="1" applyFill="1" applyBorder="1" applyAlignment="1" applyProtection="1">
      <alignment horizontal="center" vertical="center" wrapText="1"/>
      <protection hidden="1"/>
    </xf>
    <xf numFmtId="0" fontId="11" fillId="6" borderId="40" xfId="0" applyFont="1" applyFill="1" applyBorder="1" applyAlignment="1" applyProtection="1">
      <alignment horizontal="center" vertical="center"/>
      <protection hidden="1"/>
    </xf>
    <xf numFmtId="0" fontId="11" fillId="6" borderId="42" xfId="0" applyFont="1" applyFill="1" applyBorder="1" applyAlignment="1" applyProtection="1">
      <alignment horizontal="center" vertical="center"/>
      <protection hidden="1"/>
    </xf>
    <xf numFmtId="0" fontId="2" fillId="6" borderId="40" xfId="0" applyFont="1" applyFill="1" applyBorder="1" applyAlignment="1" applyProtection="1">
      <alignment horizontal="center" vertical="center"/>
      <protection hidden="1"/>
    </xf>
    <xf numFmtId="0" fontId="2" fillId="6" borderId="41" xfId="0" applyFont="1" applyFill="1" applyBorder="1" applyAlignment="1" applyProtection="1">
      <alignment horizontal="center" vertical="center"/>
      <protection hidden="1"/>
    </xf>
    <xf numFmtId="0" fontId="2" fillId="6" borderId="42" xfId="0" applyFont="1" applyFill="1" applyBorder="1" applyAlignment="1" applyProtection="1">
      <alignment horizontal="center" vertical="center"/>
      <protection hidden="1"/>
    </xf>
    <xf numFmtId="0" fontId="11" fillId="6" borderId="3" xfId="0" applyFont="1" applyFill="1" applyBorder="1" applyAlignment="1" applyProtection="1">
      <alignment horizontal="center" vertical="center" wrapText="1"/>
      <protection hidden="1"/>
    </xf>
    <xf numFmtId="0" fontId="11" fillId="6" borderId="8" xfId="0" applyFont="1" applyFill="1" applyBorder="1" applyAlignment="1" applyProtection="1">
      <alignment horizontal="center" vertical="center"/>
      <protection hidden="1"/>
    </xf>
    <xf numFmtId="0" fontId="11" fillId="8" borderId="41" xfId="0" applyFont="1" applyFill="1" applyBorder="1" applyAlignment="1" applyProtection="1">
      <alignment horizontal="left" vertical="center"/>
      <protection hidden="1"/>
    </xf>
    <xf numFmtId="0" fontId="11" fillId="8" borderId="42" xfId="0" applyFont="1" applyFill="1" applyBorder="1" applyAlignment="1" applyProtection="1">
      <alignment horizontal="left" vertical="center"/>
      <protection hidden="1"/>
    </xf>
    <xf numFmtId="0" fontId="0" fillId="0" borderId="1"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11" fillId="6" borderId="60" xfId="0" applyFont="1" applyFill="1" applyBorder="1" applyAlignment="1" applyProtection="1">
      <alignment horizontal="center" vertical="center" wrapText="1"/>
      <protection hidden="1"/>
    </xf>
    <xf numFmtId="0" fontId="5" fillId="0" borderId="0" xfId="0" applyFont="1" applyAlignment="1"/>
  </cellXfs>
  <cellStyles count="4">
    <cellStyle name="Normal" xfId="0" builtinId="0"/>
    <cellStyle name="Normal 2" xfId="2"/>
    <cellStyle name="Normal 2 2" xfId="3"/>
    <cellStyle name="Porcentaje" xfId="1" builtinId="5"/>
  </cellStyles>
  <dxfs count="198">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
      <font>
        <b/>
        <i val="0"/>
        <color theme="1"/>
      </font>
      <fill>
        <patternFill>
          <bgColor theme="0" tint="-0.34998626667073579"/>
        </patternFill>
      </fill>
    </dxf>
    <dxf>
      <font>
        <b/>
        <i val="0"/>
        <color theme="1"/>
      </font>
      <fill>
        <patternFill>
          <bgColor rgb="FF00B050"/>
        </patternFill>
      </fill>
    </dxf>
    <dxf>
      <font>
        <b/>
        <i val="0"/>
        <color theme="1"/>
      </font>
      <fill>
        <patternFill>
          <bgColor rgb="FF00B050"/>
        </patternFill>
      </fill>
    </dxf>
    <dxf>
      <font>
        <b/>
        <i val="0"/>
        <color theme="1"/>
      </font>
      <fill>
        <patternFill>
          <bgColor rgb="FFFFFF00"/>
        </patternFill>
      </fill>
    </dxf>
    <dxf>
      <font>
        <b/>
        <i val="0"/>
        <color theme="0"/>
      </font>
      <fill>
        <patternFill>
          <bgColor rgb="FFFF0000"/>
        </patternFill>
      </fill>
    </dxf>
    <dxf>
      <font>
        <b/>
        <i val="0"/>
        <color theme="1"/>
      </font>
      <fill>
        <patternFill>
          <bgColor theme="9"/>
        </patternFill>
      </fill>
    </dxf>
  </dxfs>
  <tableStyles count="0" defaultTableStyle="TableStyleMedium2" defaultPivotStyle="PivotStyleLight16"/>
  <colors>
    <mruColors>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mp3!A1"/><Relationship Id="rId1" Type="http://schemas.openxmlformats.org/officeDocument/2006/relationships/hyperlink" Target="#Comp1!A1"/><Relationship Id="rId5" Type="http://schemas.openxmlformats.org/officeDocument/2006/relationships/hyperlink" Target="#Comp5!A1"/><Relationship Id="rId4" Type="http://schemas.openxmlformats.org/officeDocument/2006/relationships/hyperlink" Target="#Comp4!A1"/></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347134</xdr:colOff>
      <xdr:row>9</xdr:row>
      <xdr:rowOff>27513</xdr:rowOff>
    </xdr:from>
    <xdr:to>
      <xdr:col>3</xdr:col>
      <xdr:colOff>311734</xdr:colOff>
      <xdr:row>11</xdr:row>
      <xdr:rowOff>6513</xdr:rowOff>
    </xdr:to>
    <xdr:sp macro="" textlink="">
      <xdr:nvSpPr>
        <xdr:cNvPr id="2" name="Rectangle: Diagonal Corners Snipped 1">
          <a:hlinkClick xmlns:r="http://schemas.openxmlformats.org/officeDocument/2006/relationships" r:id="rId1"/>
          <a:extLst>
            <a:ext uri="{FF2B5EF4-FFF2-40B4-BE49-F238E27FC236}">
              <a16:creationId xmlns="" xmlns:a16="http://schemas.microsoft.com/office/drawing/2014/main" id="{7C6C689F-12EA-4D5D-8BED-18527FEDD362}"/>
            </a:ext>
          </a:extLst>
        </xdr:cNvPr>
        <xdr:cNvSpPr/>
      </xdr:nvSpPr>
      <xdr:spPr>
        <a:xfrm>
          <a:off x="528109" y="2227788"/>
          <a:ext cx="1260000" cy="360000"/>
        </a:xfrm>
        <a:prstGeom prst="flowChartDocument">
          <a:avLst/>
        </a:prstGeom>
        <a:solidFill>
          <a:srgbClr val="92D050"/>
        </a:solidFill>
        <a:ln>
          <a:solidFill>
            <a:schemeClr val="accent3">
              <a:lumMod val="50000"/>
            </a:schemeClr>
          </a:solidFill>
        </a:ln>
        <a:scene3d>
          <a:camera prst="orthographicFront"/>
          <a:lightRig rig="threePt" dir="t"/>
        </a:scene3d>
        <a:sp3d>
          <a:bevelT w="165100" prst="coolSlant"/>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000" b="0" i="0">
              <a:solidFill>
                <a:schemeClr val="tx1"/>
              </a:solidFill>
              <a:latin typeface="Book Antiqua" panose="02040602050305030304" pitchFamily="18" charset="0"/>
            </a:rPr>
            <a:t>Componente1</a:t>
          </a:r>
        </a:p>
      </xdr:txBody>
    </xdr:sp>
    <xdr:clientData/>
  </xdr:twoCellAnchor>
  <xdr:twoCellAnchor>
    <xdr:from>
      <xdr:col>4</xdr:col>
      <xdr:colOff>353483</xdr:colOff>
      <xdr:row>11</xdr:row>
      <xdr:rowOff>14816</xdr:rowOff>
    </xdr:from>
    <xdr:to>
      <xdr:col>6</xdr:col>
      <xdr:colOff>318083</xdr:colOff>
      <xdr:row>12</xdr:row>
      <xdr:rowOff>184316</xdr:rowOff>
    </xdr:to>
    <xdr:sp macro="" textlink="">
      <xdr:nvSpPr>
        <xdr:cNvPr id="3" name="Rectangle: Diagonal Corners Snipped 2">
          <a:hlinkClick xmlns:r="http://schemas.openxmlformats.org/officeDocument/2006/relationships" r:id="rId2"/>
          <a:extLst>
            <a:ext uri="{FF2B5EF4-FFF2-40B4-BE49-F238E27FC236}">
              <a16:creationId xmlns="" xmlns:a16="http://schemas.microsoft.com/office/drawing/2014/main" id="{07989336-9750-4D8C-BEE9-265A12C32648}"/>
            </a:ext>
          </a:extLst>
        </xdr:cNvPr>
        <xdr:cNvSpPr/>
      </xdr:nvSpPr>
      <xdr:spPr>
        <a:xfrm>
          <a:off x="2477558" y="2596091"/>
          <a:ext cx="1260000" cy="360000"/>
        </a:xfrm>
        <a:prstGeom prst="flowChartDocument">
          <a:avLst/>
        </a:prstGeom>
        <a:solidFill>
          <a:srgbClr val="92D050"/>
        </a:solidFill>
        <a:ln>
          <a:solidFill>
            <a:schemeClr val="accent3">
              <a:lumMod val="50000"/>
            </a:schemeClr>
          </a:solidFill>
        </a:ln>
        <a:scene3d>
          <a:camera prst="orthographicFront"/>
          <a:lightRig rig="threePt" dir="t"/>
        </a:scene3d>
        <a:sp3d>
          <a:bevelT w="165100" prst="coolSlant"/>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000" b="0" i="0">
              <a:solidFill>
                <a:schemeClr val="tx1"/>
              </a:solidFill>
              <a:latin typeface="Book Antiqua" panose="02040602050305030304" pitchFamily="18" charset="0"/>
            </a:rPr>
            <a:t>Componente 3</a:t>
          </a:r>
        </a:p>
      </xdr:txBody>
    </xdr:sp>
    <xdr:clientData/>
  </xdr:twoCellAnchor>
  <xdr:twoCellAnchor editAs="oneCell">
    <xdr:from>
      <xdr:col>12</xdr:col>
      <xdr:colOff>624416</xdr:colOff>
      <xdr:row>12</xdr:row>
      <xdr:rowOff>21166</xdr:rowOff>
    </xdr:from>
    <xdr:to>
      <xdr:col>14</xdr:col>
      <xdr:colOff>38150</xdr:colOff>
      <xdr:row>16</xdr:row>
      <xdr:rowOff>176471</xdr:rowOff>
    </xdr:to>
    <xdr:pic>
      <xdr:nvPicPr>
        <xdr:cNvPr id="5" name="Picture 5" descr="Logo del Instituto Colombiano de Bienestar Familiar">
          <a:extLst>
            <a:ext uri="{FF2B5EF4-FFF2-40B4-BE49-F238E27FC236}">
              <a16:creationId xmlns="" xmlns:a16="http://schemas.microsoft.com/office/drawing/2014/main" id="{DB7A48B3-37EF-4164-95A4-8D74C83C04F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30091" y="2602441"/>
          <a:ext cx="909159" cy="917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346075</xdr:colOff>
      <xdr:row>12</xdr:row>
      <xdr:rowOff>16933</xdr:rowOff>
    </xdr:from>
    <xdr:to>
      <xdr:col>9</xdr:col>
      <xdr:colOff>310675</xdr:colOff>
      <xdr:row>13</xdr:row>
      <xdr:rowOff>186433</xdr:rowOff>
    </xdr:to>
    <xdr:sp macro="" textlink="">
      <xdr:nvSpPr>
        <xdr:cNvPr id="6" name="Rectangle: Diagonal Corners Snipped 2">
          <a:hlinkClick xmlns:r="http://schemas.openxmlformats.org/officeDocument/2006/relationships" r:id="rId4"/>
          <a:extLst>
            <a:ext uri="{FF2B5EF4-FFF2-40B4-BE49-F238E27FC236}">
              <a16:creationId xmlns="" xmlns:a16="http://schemas.microsoft.com/office/drawing/2014/main" id="{68C16F81-43EC-4606-ABEA-98C0BD1E9FD7}"/>
            </a:ext>
          </a:extLst>
        </xdr:cNvPr>
        <xdr:cNvSpPr/>
      </xdr:nvSpPr>
      <xdr:spPr>
        <a:xfrm>
          <a:off x="4413250" y="2788708"/>
          <a:ext cx="1260000" cy="360000"/>
        </a:xfrm>
        <a:prstGeom prst="flowChartDocument">
          <a:avLst/>
        </a:prstGeom>
        <a:solidFill>
          <a:srgbClr val="92D050"/>
        </a:solidFill>
        <a:ln>
          <a:solidFill>
            <a:schemeClr val="accent3">
              <a:lumMod val="50000"/>
            </a:schemeClr>
          </a:solidFill>
        </a:ln>
        <a:scene3d>
          <a:camera prst="orthographicFront"/>
          <a:lightRig rig="threePt" dir="t"/>
        </a:scene3d>
        <a:sp3d>
          <a:bevelT w="165100" prst="coolSlant"/>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000" b="0" i="0">
              <a:solidFill>
                <a:schemeClr val="tx1"/>
              </a:solidFill>
              <a:effectLst/>
              <a:latin typeface="Book Antiqua" panose="02040602050305030304" pitchFamily="18" charset="0"/>
              <a:ea typeface="+mn-ea"/>
              <a:cs typeface="+mn-cs"/>
            </a:rPr>
            <a:t>Componente 4</a:t>
          </a:r>
          <a:endParaRPr lang="es-CO" sz="1000" b="0" i="0">
            <a:solidFill>
              <a:schemeClr val="tx1"/>
            </a:solidFill>
            <a:effectLst/>
            <a:latin typeface="Book Antiqua" panose="02040602050305030304" pitchFamily="18" charset="0"/>
          </a:endParaRPr>
        </a:p>
      </xdr:txBody>
    </xdr:sp>
    <xdr:clientData/>
  </xdr:twoCellAnchor>
  <xdr:twoCellAnchor>
    <xdr:from>
      <xdr:col>10</xdr:col>
      <xdr:colOff>355601</xdr:colOff>
      <xdr:row>13</xdr:row>
      <xdr:rowOff>15875</xdr:rowOff>
    </xdr:from>
    <xdr:to>
      <xdr:col>12</xdr:col>
      <xdr:colOff>320201</xdr:colOff>
      <xdr:row>14</xdr:row>
      <xdr:rowOff>185375</xdr:rowOff>
    </xdr:to>
    <xdr:sp macro="" textlink="">
      <xdr:nvSpPr>
        <xdr:cNvPr id="7" name="Rectangle: Diagonal Corners Snipped 2">
          <a:hlinkClick xmlns:r="http://schemas.openxmlformats.org/officeDocument/2006/relationships" r:id="rId5"/>
          <a:extLst>
            <a:ext uri="{FF2B5EF4-FFF2-40B4-BE49-F238E27FC236}">
              <a16:creationId xmlns="" xmlns:a16="http://schemas.microsoft.com/office/drawing/2014/main" id="{68C28061-2802-4924-BFF3-69D2B9394C8A}"/>
            </a:ext>
          </a:extLst>
        </xdr:cNvPr>
        <xdr:cNvSpPr/>
      </xdr:nvSpPr>
      <xdr:spPr>
        <a:xfrm>
          <a:off x="6365876" y="2978150"/>
          <a:ext cx="1260000" cy="360000"/>
        </a:xfrm>
        <a:prstGeom prst="flowChartDocument">
          <a:avLst/>
        </a:prstGeom>
        <a:solidFill>
          <a:srgbClr val="92D050"/>
        </a:solidFill>
        <a:ln>
          <a:solidFill>
            <a:schemeClr val="accent3">
              <a:lumMod val="50000"/>
            </a:schemeClr>
          </a:solidFill>
        </a:ln>
        <a:scene3d>
          <a:camera prst="orthographicFront"/>
          <a:lightRig rig="threePt" dir="t"/>
        </a:scene3d>
        <a:sp3d>
          <a:bevelT w="165100" prst="coolSlant"/>
        </a:sp3d>
      </xdr:spPr>
      <xdr:style>
        <a:lnRef idx="1">
          <a:schemeClr val="accent6"/>
        </a:lnRef>
        <a:fillRef idx="3">
          <a:schemeClr val="accent6"/>
        </a:fillRef>
        <a:effectRef idx="2">
          <a:schemeClr val="accent6"/>
        </a:effectRef>
        <a:fontRef idx="minor">
          <a:schemeClr val="lt1"/>
        </a:fontRef>
      </xdr:style>
      <xdr:txBody>
        <a:bodyPr vertOverflow="clip" horzOverflow="clip" rtlCol="0" anchor="ctr"/>
        <a:lstStyle/>
        <a:p>
          <a:pPr algn="ctr"/>
          <a:r>
            <a:rPr lang="es-CO" sz="1000" b="0" i="0">
              <a:solidFill>
                <a:schemeClr val="tx1"/>
              </a:solidFill>
              <a:effectLst/>
              <a:latin typeface="Book Antiqua" panose="02040602050305030304" pitchFamily="18" charset="0"/>
              <a:ea typeface="+mn-ea"/>
              <a:cs typeface="+mn-cs"/>
            </a:rPr>
            <a:t>Componente 5</a:t>
          </a:r>
          <a:endParaRPr lang="es-CO" sz="1000" b="0" i="0">
            <a:solidFill>
              <a:schemeClr val="tx1"/>
            </a:solidFill>
            <a:effectLst/>
            <a:latin typeface="Book Antiqua" panose="0204060205030503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munozs/Documents/Andr&#233;s%20Mu&#241;oz/Seguimientos/Separados/Auditor&#237;as%20Internas/Macro%20General%20Met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Planeación"/>
      <sheetName val="Ejecución"/>
      <sheetName val="Listas"/>
      <sheetName val="Base"/>
    </sheetNames>
    <sheetDataSet>
      <sheetData sheetId="0" refreshError="1"/>
      <sheetData sheetId="1" refreshError="1"/>
      <sheetData sheetId="2" refreshError="1"/>
      <sheetData sheetId="3">
        <row r="1">
          <cell r="K1" t="str">
            <v>Lista Fase</v>
          </cell>
          <cell r="Q1" t="str">
            <v>Tipos</v>
          </cell>
          <cell r="V1" t="str">
            <v>festivos 2017</v>
          </cell>
        </row>
        <row r="2">
          <cell r="K2" t="str">
            <v>FASE DE PLANEACIÓN</v>
          </cell>
          <cell r="Q2" t="str">
            <v>P</v>
          </cell>
          <cell r="V2">
            <v>42736</v>
          </cell>
        </row>
        <row r="3">
          <cell r="K3" t="str">
            <v>FASE EJECUCIÓN DE LA AUDITORÍA</v>
          </cell>
          <cell r="Q3" t="str">
            <v>E</v>
          </cell>
          <cell r="V3">
            <v>42744</v>
          </cell>
        </row>
        <row r="4">
          <cell r="K4" t="str">
            <v>FASE INFORME FINAL</v>
          </cell>
          <cell r="V4">
            <v>42814</v>
          </cell>
        </row>
        <row r="5">
          <cell r="K5" t="str">
            <v>EJECUCIÓN DE ACTIVIDADES POSTERIORES A LA AUDITORÍA</v>
          </cell>
          <cell r="V5">
            <v>42834</v>
          </cell>
        </row>
        <row r="6">
          <cell r="V6">
            <v>42838</v>
          </cell>
        </row>
        <row r="7">
          <cell r="V7">
            <v>42839</v>
          </cell>
        </row>
        <row r="8">
          <cell r="V8">
            <v>42841</v>
          </cell>
        </row>
        <row r="9">
          <cell r="V9">
            <v>42856</v>
          </cell>
        </row>
        <row r="10">
          <cell r="V10">
            <v>42884</v>
          </cell>
        </row>
        <row r="11">
          <cell r="V11">
            <v>42905</v>
          </cell>
        </row>
        <row r="12">
          <cell r="V12">
            <v>42912</v>
          </cell>
        </row>
        <row r="13">
          <cell r="V13">
            <v>42919</v>
          </cell>
        </row>
        <row r="14">
          <cell r="V14">
            <v>42936</v>
          </cell>
        </row>
        <row r="15">
          <cell r="V15">
            <v>42954</v>
          </cell>
        </row>
        <row r="16">
          <cell r="V16">
            <v>42968</v>
          </cell>
        </row>
        <row r="17">
          <cell r="V17">
            <v>43024</v>
          </cell>
        </row>
        <row r="18">
          <cell r="V18">
            <v>43045</v>
          </cell>
        </row>
        <row r="19">
          <cell r="V19">
            <v>43052</v>
          </cell>
        </row>
        <row r="20">
          <cell r="V20">
            <v>43077</v>
          </cell>
        </row>
        <row r="21">
          <cell r="V21">
            <v>43094</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3.png"/><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comments" Target="../comments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3.png"/><Relationship Id="rId5" Type="http://schemas.openxmlformats.org/officeDocument/2006/relationships/vmlDrawing" Target="../drawings/vmlDrawing4.v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comments" Target="../comments3.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image" Target="../media/image3.png"/><Relationship Id="rId5" Type="http://schemas.openxmlformats.org/officeDocument/2006/relationships/vmlDrawing" Target="../drawings/vmlDrawing6.v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comments" Target="../comments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image" Target="../media/image3.png"/><Relationship Id="rId5" Type="http://schemas.openxmlformats.org/officeDocument/2006/relationships/vmlDrawing" Target="../drawings/vmlDrawing8.v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image" Target="../media/image3.png"/><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comments" Target="../comments6.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image" Target="../media/image4.png"/><Relationship Id="rId5" Type="http://schemas.openxmlformats.org/officeDocument/2006/relationships/vmlDrawing" Target="../drawings/vmlDrawing12.vml"/><Relationship Id="rId4" Type="http://schemas.openxmlformats.org/officeDocument/2006/relationships/vmlDrawing" Target="../drawings/vmlDrawing11.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comments" Target="../comments7.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image" Target="../media/image4.png"/><Relationship Id="rId5" Type="http://schemas.openxmlformats.org/officeDocument/2006/relationships/vmlDrawing" Target="../drawings/vmlDrawing14.vml"/><Relationship Id="rId4" Type="http://schemas.openxmlformats.org/officeDocument/2006/relationships/vmlDrawing" Target="../drawings/vmlDrawing13.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comments" Target="../comments8.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4.png"/><Relationship Id="rId5" Type="http://schemas.openxmlformats.org/officeDocument/2006/relationships/vmlDrawing" Target="../drawings/vmlDrawing16.vml"/><Relationship Id="rId4" Type="http://schemas.openxmlformats.org/officeDocument/2006/relationships/vmlDrawing" Target="../drawings/vmlDrawing1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O22"/>
  <sheetViews>
    <sheetView showGridLines="0" showRowColHeaders="0" topLeftCell="A2" zoomScaleNormal="100" workbookViewId="0">
      <selection activeCell="H8" sqref="H8:I8"/>
    </sheetView>
  </sheetViews>
  <sheetFormatPr baseColWidth="10" defaultColWidth="0" defaultRowHeight="15" customHeight="1" zeroHeight="1" x14ac:dyDescent="0.25"/>
  <cols>
    <col min="1" max="1" width="2.7109375" customWidth="1"/>
    <col min="2" max="13" width="9.7109375" customWidth="1"/>
    <col min="14" max="14" width="12.7109375" customWidth="1"/>
    <col min="15" max="15" width="2.7109375" customWidth="1"/>
    <col min="16" max="16384" width="9.140625" hidden="1"/>
  </cols>
  <sheetData>
    <row r="1" spans="2:14" hidden="1" x14ac:dyDescent="0.25"/>
    <row r="2" spans="2:14" x14ac:dyDescent="0.25"/>
    <row r="3" spans="2:14" x14ac:dyDescent="0.25"/>
    <row r="4" spans="2:14" s="256" customFormat="1" ht="15" customHeight="1" x14ac:dyDescent="0.25">
      <c r="B4" s="381" t="s">
        <v>414</v>
      </c>
      <c r="C4" s="381"/>
      <c r="D4" s="381"/>
      <c r="E4" s="381"/>
      <c r="F4" s="381"/>
      <c r="G4" s="381"/>
      <c r="H4" s="381"/>
      <c r="I4" s="381"/>
      <c r="J4" s="381"/>
      <c r="K4" s="381"/>
      <c r="L4" s="381"/>
      <c r="M4" s="381"/>
      <c r="N4" s="381"/>
    </row>
    <row r="5" spans="2:14" s="256" customFormat="1" ht="15" customHeight="1" x14ac:dyDescent="0.25">
      <c r="B5" s="381"/>
      <c r="C5" s="381"/>
      <c r="D5" s="381"/>
      <c r="E5" s="381"/>
      <c r="F5" s="381"/>
      <c r="G5" s="381"/>
      <c r="H5" s="381"/>
      <c r="I5" s="381"/>
      <c r="J5" s="381"/>
      <c r="K5" s="381"/>
      <c r="L5" s="381"/>
      <c r="M5" s="381"/>
      <c r="N5" s="381"/>
    </row>
    <row r="6" spans="2:14" s="256" customFormat="1" ht="15" customHeight="1" x14ac:dyDescent="0.25">
      <c r="B6" s="381"/>
      <c r="C6" s="381"/>
      <c r="D6" s="381"/>
      <c r="E6" s="381"/>
      <c r="F6" s="381"/>
      <c r="G6" s="381"/>
      <c r="H6" s="381"/>
      <c r="I6" s="381"/>
      <c r="J6" s="381"/>
      <c r="K6" s="381"/>
      <c r="L6" s="381"/>
      <c r="M6" s="381"/>
      <c r="N6" s="381"/>
    </row>
    <row r="7" spans="2:14" x14ac:dyDescent="0.25">
      <c r="C7" s="252"/>
      <c r="D7" s="252"/>
    </row>
    <row r="8" spans="2:14" ht="15" customHeight="1" x14ac:dyDescent="0.25">
      <c r="E8" s="254"/>
      <c r="F8" s="254"/>
      <c r="G8" s="255" t="s">
        <v>415</v>
      </c>
      <c r="H8" s="382">
        <v>2017</v>
      </c>
      <c r="I8" s="382"/>
    </row>
    <row r="9" spans="2:14" hidden="1" x14ac:dyDescent="0.25"/>
    <row r="10" spans="2:14" x14ac:dyDescent="0.25"/>
    <row r="11" spans="2:14" x14ac:dyDescent="0.25"/>
    <row r="12" spans="2:14" x14ac:dyDescent="0.25"/>
    <row r="13" spans="2:14" x14ac:dyDescent="0.25">
      <c r="N13" s="253"/>
    </row>
    <row r="14" spans="2:14" x14ac:dyDescent="0.25">
      <c r="N14" s="253"/>
    </row>
    <row r="15" spans="2:14" x14ac:dyDescent="0.25">
      <c r="N15" s="253"/>
    </row>
    <row r="16" spans="2:14" ht="15" customHeight="1" x14ac:dyDescent="0.25">
      <c r="N16" s="253"/>
    </row>
    <row r="17" spans="2:14" x14ac:dyDescent="0.25">
      <c r="B17" s="380" t="s">
        <v>22</v>
      </c>
      <c r="C17" s="380"/>
      <c r="D17" s="380"/>
      <c r="N17" s="253"/>
    </row>
    <row r="18" spans="2:14" x14ac:dyDescent="0.25"/>
    <row r="19" spans="2:14" ht="15" hidden="1" customHeight="1" x14ac:dyDescent="0.25"/>
    <row r="20" spans="2:14" ht="15" hidden="1" customHeight="1" x14ac:dyDescent="0.25"/>
    <row r="21" spans="2:14" ht="15" hidden="1" customHeight="1" x14ac:dyDescent="0.25"/>
    <row r="22" spans="2:14" ht="15" hidden="1" customHeight="1" x14ac:dyDescent="0.25"/>
  </sheetData>
  <sheetProtection algorithmName="SHA-512" hashValue="xVR2mHZ2SZMF/ifWx1pDSg6SVDjaCcdzgvunGxNYXUvDWRPykX2ZkXNXBPB9BZfKW4742+jzjCKj9Z0kZqTJZg==" saltValue="p6zZM3aFAgkpYO+lVg9nEw==" spinCount="100000" sheet="1" objects="1" scenarios="1"/>
  <customSheetViews>
    <customSheetView guid="{13CE4E0B-6D7C-47AC-BA40-02AD9E229BD1}" showGridLines="0" showRowCol="0" hiddenRows="1" hiddenColumns="1" topLeftCell="A2">
      <selection activeCell="H8" sqref="H8:I8"/>
      <pageMargins left="0.7" right="0.7" top="0.75" bottom="0.75" header="0.3" footer="0.3"/>
    </customSheetView>
    <customSheetView guid="{A18BB86E-DB44-47F1-B842-D73307AB453F}" showGridLines="0" showRowCol="0" hiddenRows="1" hiddenColumns="1" topLeftCell="A2">
      <selection activeCell="H8" sqref="H8:I8"/>
      <pageMargins left="0.7" right="0.7" top="0.75" bottom="0.75" header="0.3" footer="0.3"/>
    </customSheetView>
  </customSheetViews>
  <mergeCells count="3">
    <mergeCell ref="B17:D17"/>
    <mergeCell ref="B4:N6"/>
    <mergeCell ref="H8:I8"/>
  </mergeCells>
  <pageMargins left="0.7" right="0.7" top="0.75" bottom="0.75" header="0.3" footer="0.3"/>
  <drawing r:id="rId1"/>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11"/>
  <sheetViews>
    <sheetView workbookViewId="0">
      <selection activeCell="A7" sqref="A7"/>
    </sheetView>
  </sheetViews>
  <sheetFormatPr baseColWidth="10" defaultColWidth="11.42578125" defaultRowHeight="15" x14ac:dyDescent="0.25"/>
  <cols>
    <col min="1" max="1" width="13.5703125" bestFit="1" customWidth="1"/>
  </cols>
  <sheetData>
    <row r="1" spans="1:3" x14ac:dyDescent="0.25">
      <c r="A1" t="s">
        <v>397</v>
      </c>
      <c r="B1" t="s">
        <v>401</v>
      </c>
      <c r="C1" t="s">
        <v>408</v>
      </c>
    </row>
    <row r="2" spans="1:3" x14ac:dyDescent="0.25">
      <c r="A2" t="s">
        <v>398</v>
      </c>
      <c r="B2" t="s">
        <v>401</v>
      </c>
      <c r="C2" t="s">
        <v>409</v>
      </c>
    </row>
    <row r="3" spans="1:3" x14ac:dyDescent="0.25">
      <c r="A3" t="s">
        <v>406</v>
      </c>
      <c r="B3" t="s">
        <v>407</v>
      </c>
      <c r="C3" t="s">
        <v>410</v>
      </c>
    </row>
    <row r="4" spans="1:3" x14ac:dyDescent="0.25">
      <c r="A4" t="s">
        <v>396</v>
      </c>
      <c r="B4" t="s">
        <v>402</v>
      </c>
      <c r="C4" t="s">
        <v>412</v>
      </c>
    </row>
    <row r="5" spans="1:3" x14ac:dyDescent="0.25">
      <c r="A5" t="s">
        <v>394</v>
      </c>
      <c r="B5" t="s">
        <v>403</v>
      </c>
      <c r="C5" t="s">
        <v>413</v>
      </c>
    </row>
    <row r="6" spans="1:3" x14ac:dyDescent="0.25">
      <c r="A6" t="s">
        <v>617</v>
      </c>
      <c r="B6" t="s">
        <v>615</v>
      </c>
      <c r="C6" t="s">
        <v>616</v>
      </c>
    </row>
    <row r="7" spans="1:3" x14ac:dyDescent="0.25">
      <c r="A7" t="s">
        <v>395</v>
      </c>
      <c r="B7" t="s">
        <v>404</v>
      </c>
      <c r="C7" t="s">
        <v>411</v>
      </c>
    </row>
    <row r="9" spans="1:3" x14ac:dyDescent="0.25">
      <c r="A9" t="s">
        <v>397</v>
      </c>
      <c r="B9" t="s">
        <v>401</v>
      </c>
      <c r="C9" t="s">
        <v>408</v>
      </c>
    </row>
    <row r="10" spans="1:3" x14ac:dyDescent="0.25">
      <c r="A10" t="s">
        <v>398</v>
      </c>
      <c r="B10" t="s">
        <v>401</v>
      </c>
      <c r="C10" t="s">
        <v>409</v>
      </c>
    </row>
    <row r="11" spans="1:3" x14ac:dyDescent="0.25">
      <c r="A11" t="s">
        <v>395</v>
      </c>
      <c r="B11" t="s">
        <v>404</v>
      </c>
      <c r="C11" t="s">
        <v>411</v>
      </c>
    </row>
  </sheetData>
  <customSheetViews>
    <customSheetView guid="{13CE4E0B-6D7C-47AC-BA40-02AD9E229BD1}" state="veryHidden">
      <pageMargins left="0.7" right="0.7" top="0.75" bottom="0.75" header="0.3" footer="0.3"/>
    </customSheetView>
    <customSheetView guid="{A18BB86E-DB44-47F1-B842-D73307AB453F}" state="veryHidden">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pageSetUpPr fitToPage="1"/>
  </sheetPr>
  <dimension ref="A1:IZ133"/>
  <sheetViews>
    <sheetView showGridLines="0" showWhiteSpace="0" zoomScaleNormal="100" zoomScaleSheetLayoutView="55" workbookViewId="0">
      <selection activeCell="H8" sqref="H8:I8"/>
    </sheetView>
  </sheetViews>
  <sheetFormatPr baseColWidth="10" defaultColWidth="0" defaultRowHeight="12.75" zeroHeight="1"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9" width="12.5703125" style="9" customWidth="1"/>
    <col min="10" max="10" width="15.42578125" style="9" customWidth="1"/>
    <col min="11" max="11" width="15.7109375" style="9" hidden="1" customWidth="1"/>
    <col min="12" max="12" width="58.285156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260" width="0" style="10" hidden="1" customWidth="1"/>
    <col min="261" max="16384" width="11.42578125" style="9" hidden="1"/>
  </cols>
  <sheetData>
    <row r="1" spans="1:260" x14ac:dyDescent="0.25">
      <c r="A1" s="251"/>
    </row>
    <row r="2" spans="1:260" ht="21" x14ac:dyDescent="0.25">
      <c r="A2" s="37" t="s">
        <v>99</v>
      </c>
      <c r="B2" s="37"/>
      <c r="C2" s="36"/>
      <c r="D2" s="36"/>
      <c r="E2" s="36"/>
      <c r="F2" s="36"/>
      <c r="G2" s="36"/>
      <c r="H2" s="36"/>
      <c r="I2" s="36"/>
      <c r="J2" s="36"/>
      <c r="K2" s="36"/>
      <c r="L2" s="36"/>
      <c r="M2" s="36"/>
      <c r="N2" s="36"/>
      <c r="O2" s="36"/>
      <c r="P2" s="36"/>
      <c r="Q2" s="36"/>
      <c r="R2" s="36"/>
      <c r="S2" s="123"/>
      <c r="T2" s="36"/>
      <c r="U2" s="36"/>
      <c r="V2" s="36"/>
      <c r="W2" s="36"/>
      <c r="X2" s="36"/>
    </row>
    <row r="3" spans="1:260" x14ac:dyDescent="0.2">
      <c r="B3" s="27"/>
      <c r="C3" s="28"/>
    </row>
    <row r="4" spans="1:260" x14ac:dyDescent="0.2">
      <c r="A4" s="29" t="s">
        <v>13</v>
      </c>
      <c r="B4" s="29"/>
      <c r="C4" s="30" t="s">
        <v>119</v>
      </c>
    </row>
    <row r="5" spans="1:260" x14ac:dyDescent="0.2">
      <c r="A5" s="29" t="s">
        <v>120</v>
      </c>
      <c r="B5" s="29"/>
      <c r="C5" s="30" t="s">
        <v>185</v>
      </c>
    </row>
    <row r="6" spans="1:260" x14ac:dyDescent="0.25">
      <c r="A6" s="31" t="s">
        <v>121</v>
      </c>
      <c r="B6" s="31"/>
      <c r="C6" s="32" t="s">
        <v>611</v>
      </c>
    </row>
    <row r="7" spans="1:260" x14ac:dyDescent="0.25"/>
    <row r="8" spans="1:260" ht="13.5" thickBot="1" x14ac:dyDescent="0.3">
      <c r="G8" s="10"/>
    </row>
    <row r="9" spans="1:260" ht="19.5" thickBot="1" x14ac:dyDescent="0.3">
      <c r="A9" s="383" t="s">
        <v>100</v>
      </c>
      <c r="B9" s="384"/>
      <c r="C9" s="384"/>
      <c r="D9" s="384"/>
      <c r="E9" s="384"/>
      <c r="F9" s="385"/>
      <c r="G9" s="22"/>
      <c r="H9" s="386" t="s">
        <v>7</v>
      </c>
      <c r="I9" s="387"/>
      <c r="J9" s="387"/>
      <c r="K9" s="387"/>
      <c r="L9" s="388"/>
      <c r="N9" s="386" t="s">
        <v>8</v>
      </c>
      <c r="O9" s="387"/>
      <c r="P9" s="387"/>
      <c r="Q9" s="387"/>
      <c r="R9" s="388"/>
      <c r="T9" s="386" t="s">
        <v>9</v>
      </c>
      <c r="U9" s="387"/>
      <c r="V9" s="387"/>
      <c r="W9" s="387"/>
      <c r="X9" s="388"/>
    </row>
    <row r="10" spans="1:260" ht="38.1" customHeight="1" thickBot="1" x14ac:dyDescent="0.3">
      <c r="A10" s="94" t="s">
        <v>101</v>
      </c>
      <c r="B10" s="389" t="s">
        <v>142</v>
      </c>
      <c r="C10" s="389"/>
      <c r="D10" s="389"/>
      <c r="E10" s="389"/>
      <c r="F10" s="390"/>
      <c r="G10" s="6"/>
      <c r="H10" s="122" t="s">
        <v>405</v>
      </c>
      <c r="I10" s="121"/>
      <c r="J10" s="91">
        <v>42855</v>
      </c>
      <c r="K10" s="391" t="s">
        <v>400</v>
      </c>
      <c r="L10" s="391" t="s">
        <v>0</v>
      </c>
      <c r="N10" s="122" t="s">
        <v>405</v>
      </c>
      <c r="O10" s="121"/>
      <c r="P10" s="91">
        <v>42978</v>
      </c>
      <c r="Q10" s="391" t="s">
        <v>400</v>
      </c>
      <c r="R10" s="391" t="s">
        <v>0</v>
      </c>
      <c r="T10" s="122" t="s">
        <v>405</v>
      </c>
      <c r="U10" s="121"/>
      <c r="V10" s="91">
        <v>43100</v>
      </c>
      <c r="W10" s="391" t="s">
        <v>400</v>
      </c>
      <c r="X10" s="391" t="s">
        <v>0</v>
      </c>
    </row>
    <row r="11" spans="1:260" ht="39" thickBot="1" x14ac:dyDescent="0.3">
      <c r="A11" s="79" t="s">
        <v>11</v>
      </c>
      <c r="B11" s="398" t="s">
        <v>107</v>
      </c>
      <c r="C11" s="399"/>
      <c r="D11" s="80" t="s">
        <v>108</v>
      </c>
      <c r="E11" s="80" t="s">
        <v>109</v>
      </c>
      <c r="F11" s="81" t="s">
        <v>110</v>
      </c>
      <c r="G11" s="12"/>
      <c r="H11" s="69" t="s">
        <v>115</v>
      </c>
      <c r="I11" s="126" t="s">
        <v>116</v>
      </c>
      <c r="J11" s="126" t="s">
        <v>399</v>
      </c>
      <c r="K11" s="392"/>
      <c r="L11" s="392"/>
      <c r="N11" s="69" t="s">
        <v>115</v>
      </c>
      <c r="O11" s="126" t="s">
        <v>116</v>
      </c>
      <c r="P11" s="126" t="s">
        <v>399</v>
      </c>
      <c r="Q11" s="392"/>
      <c r="R11" s="392"/>
      <c r="T11" s="69" t="s">
        <v>115</v>
      </c>
      <c r="U11" s="126" t="s">
        <v>116</v>
      </c>
      <c r="V11" s="126" t="s">
        <v>399</v>
      </c>
      <c r="W11" s="392"/>
      <c r="X11" s="392"/>
    </row>
    <row r="12" spans="1:260" s="23" customFormat="1" ht="30" customHeight="1" thickBot="1" x14ac:dyDescent="0.3">
      <c r="A12" s="393" t="s">
        <v>102</v>
      </c>
      <c r="B12" s="70"/>
      <c r="C12" s="71" t="s">
        <v>118</v>
      </c>
      <c r="D12" s="70"/>
      <c r="E12" s="70"/>
      <c r="F12" s="72"/>
      <c r="G12" s="6"/>
      <c r="H12" s="111">
        <f>+COUNTIF(H13,"&lt;&gt;"&amp;"")</f>
        <v>0</v>
      </c>
      <c r="I12" s="112">
        <f>+COUNTIF(I13,"Cumplida "&amp;"*")</f>
        <v>0</v>
      </c>
      <c r="J12" s="113" t="str">
        <f>IFERROR(+I12/H12,"No se programaron actividades relacionadas con este objetivo")</f>
        <v>No se programaron actividades relacionadas con este objetivo</v>
      </c>
      <c r="K12" s="114"/>
      <c r="L12" s="115"/>
      <c r="M12" s="5"/>
      <c r="N12" s="111">
        <f>+COUNTIF(N13,"&lt;&gt;"&amp;"")</f>
        <v>0</v>
      </c>
      <c r="O12" s="112">
        <f>+COUNTIF(O13,"Cumplida "&amp;"*")</f>
        <v>0</v>
      </c>
      <c r="P12" s="113" t="str">
        <f>IFERROR(+O12/N12,"No se programaron actividades relacionadas con este objetivo")</f>
        <v>No se programaron actividades relacionadas con este objetivo</v>
      </c>
      <c r="Q12" s="114"/>
      <c r="R12" s="115"/>
      <c r="S12" s="124"/>
      <c r="T12" s="111">
        <f>+COUNTIF(T13,"&lt;&gt;"&amp;"")</f>
        <v>0</v>
      </c>
      <c r="U12" s="112">
        <f>+COUNTIF(U13,"Cumplida "&amp;"*")</f>
        <v>0</v>
      </c>
      <c r="V12" s="113" t="str">
        <f>IFERROR(+U12/T12,"No se programaron actividades relacionadas con este objetivo")</f>
        <v>No se programaron actividades relacionadas con este objetivo</v>
      </c>
      <c r="W12" s="114"/>
      <c r="X12" s="115"/>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c r="IN12" s="24"/>
      <c r="IO12" s="24"/>
      <c r="IP12" s="24"/>
      <c r="IQ12" s="24"/>
      <c r="IR12" s="24"/>
      <c r="IS12" s="24"/>
      <c r="IT12" s="24"/>
      <c r="IU12" s="24"/>
      <c r="IV12" s="24"/>
      <c r="IW12" s="24"/>
      <c r="IX12" s="24"/>
      <c r="IY12" s="24"/>
      <c r="IZ12" s="24"/>
    </row>
    <row r="13" spans="1:260" ht="45.75" thickBot="1" x14ac:dyDescent="0.3">
      <c r="A13" s="395"/>
      <c r="B13" s="73" t="s">
        <v>1</v>
      </c>
      <c r="C13" s="74" t="s">
        <v>187</v>
      </c>
      <c r="D13" s="74" t="s">
        <v>188</v>
      </c>
      <c r="E13" s="75" t="s">
        <v>117</v>
      </c>
      <c r="F13" s="84">
        <v>42977</v>
      </c>
      <c r="G13" s="14"/>
      <c r="H13" s="57"/>
      <c r="I13" s="110" t="s">
        <v>394</v>
      </c>
      <c r="J13" s="58"/>
      <c r="K13" s="64" t="s">
        <v>524</v>
      </c>
      <c r="L13" s="279" t="s">
        <v>527</v>
      </c>
      <c r="N13" s="57"/>
      <c r="O13" s="110"/>
      <c r="P13" s="58"/>
      <c r="Q13" s="64"/>
      <c r="R13" s="62"/>
      <c r="S13" s="108"/>
      <c r="T13" s="57"/>
      <c r="U13" s="110"/>
      <c r="V13" s="58"/>
      <c r="W13" s="64"/>
      <c r="X13" s="62"/>
    </row>
    <row r="14" spans="1:260" s="23" customFormat="1" ht="30" customHeight="1" thickBot="1" x14ac:dyDescent="0.3">
      <c r="A14" s="393" t="s">
        <v>103</v>
      </c>
      <c r="B14" s="70"/>
      <c r="C14" s="71" t="s">
        <v>390</v>
      </c>
      <c r="D14" s="70"/>
      <c r="E14" s="70"/>
      <c r="F14" s="83"/>
      <c r="G14" s="6"/>
      <c r="H14" s="111">
        <f>+COUNTIF(H15:H19,"&lt;&gt;"&amp;"")</f>
        <v>3</v>
      </c>
      <c r="I14" s="112">
        <f>+COUNTIF(I15:I19,"Cumplida "&amp;"*")</f>
        <v>3</v>
      </c>
      <c r="J14" s="113">
        <f>IFERROR(+I14/H14,"No se programaron actividades relacionadas con este objetivo")</f>
        <v>1</v>
      </c>
      <c r="K14" s="114"/>
      <c r="L14" s="115"/>
      <c r="M14" s="5"/>
      <c r="N14" s="111">
        <f>+COUNTIF(N15:N19,"&lt;&gt;"&amp;"")</f>
        <v>0</v>
      </c>
      <c r="O14" s="112">
        <f>+COUNTIF(O15:O19,"Cumplida "&amp;"*")</f>
        <v>0</v>
      </c>
      <c r="P14" s="113" t="str">
        <f>IFERROR(+O14/N14,"No se programaron actividades relacionadas con este objetivo")</f>
        <v>No se programaron actividades relacionadas con este objetivo</v>
      </c>
      <c r="Q14" s="114"/>
      <c r="R14" s="115"/>
      <c r="S14" s="124"/>
      <c r="T14" s="111">
        <f>+COUNTIF(T15:T19,"&lt;&gt;"&amp;"")</f>
        <v>0</v>
      </c>
      <c r="U14" s="112">
        <f>+COUNTIF(U15:U19,"Cumplida "&amp;"*")</f>
        <v>0</v>
      </c>
      <c r="V14" s="113" t="str">
        <f>IFERROR(+U14/T14,"No se programaron actividades relacionadas con este objetivo")</f>
        <v>No se programaron actividades relacionadas con este objetivo</v>
      </c>
      <c r="W14" s="114"/>
      <c r="X14" s="115"/>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c r="IN14" s="24"/>
      <c r="IO14" s="24"/>
      <c r="IP14" s="24"/>
      <c r="IQ14" s="24"/>
      <c r="IR14" s="24"/>
      <c r="IS14" s="24"/>
      <c r="IT14" s="24"/>
      <c r="IU14" s="24"/>
      <c r="IV14" s="24"/>
      <c r="IW14" s="24"/>
      <c r="IX14" s="24"/>
      <c r="IY14" s="24"/>
      <c r="IZ14" s="24"/>
    </row>
    <row r="15" spans="1:260" ht="180.75" customHeight="1" x14ac:dyDescent="0.25">
      <c r="A15" s="394"/>
      <c r="B15" s="13" t="s">
        <v>4</v>
      </c>
      <c r="C15" s="43" t="s">
        <v>189</v>
      </c>
      <c r="D15" s="42" t="s">
        <v>122</v>
      </c>
      <c r="E15" s="44" t="s">
        <v>123</v>
      </c>
      <c r="F15" s="85">
        <v>42748</v>
      </c>
      <c r="G15" s="14"/>
      <c r="H15" s="15">
        <v>1</v>
      </c>
      <c r="I15" s="110" t="s">
        <v>397</v>
      </c>
      <c r="J15" s="17"/>
      <c r="K15" s="64" t="s">
        <v>524</v>
      </c>
      <c r="L15" s="260" t="s">
        <v>577</v>
      </c>
      <c r="N15" s="92"/>
      <c r="O15" s="110"/>
      <c r="P15" s="17"/>
      <c r="Q15" s="16"/>
      <c r="R15" s="33"/>
      <c r="S15" s="108"/>
      <c r="T15" s="92"/>
      <c r="U15" s="110"/>
      <c r="V15" s="17"/>
      <c r="W15" s="16"/>
      <c r="X15" s="33"/>
    </row>
    <row r="16" spans="1:260" ht="105.75" customHeight="1" x14ac:dyDescent="0.25">
      <c r="A16" s="394"/>
      <c r="B16" s="13" t="s">
        <v>5</v>
      </c>
      <c r="C16" s="43" t="s">
        <v>15</v>
      </c>
      <c r="D16" s="43" t="s">
        <v>124</v>
      </c>
      <c r="E16" s="45" t="s">
        <v>190</v>
      </c>
      <c r="F16" s="85">
        <v>42755</v>
      </c>
      <c r="G16" s="14"/>
      <c r="H16" s="15">
        <v>1</v>
      </c>
      <c r="I16" s="110" t="s">
        <v>397</v>
      </c>
      <c r="J16" s="17"/>
      <c r="K16" s="64" t="s">
        <v>524</v>
      </c>
      <c r="L16" s="109" t="s">
        <v>580</v>
      </c>
      <c r="N16" s="92"/>
      <c r="O16" s="110"/>
      <c r="P16" s="17"/>
      <c r="Q16" s="16"/>
      <c r="R16" s="33"/>
      <c r="S16" s="108"/>
      <c r="T16" s="92"/>
      <c r="U16" s="110"/>
      <c r="V16" s="17"/>
      <c r="W16" s="16"/>
      <c r="X16" s="33"/>
    </row>
    <row r="17" spans="1:260" ht="100.5" customHeight="1" x14ac:dyDescent="0.25">
      <c r="A17" s="394"/>
      <c r="B17" s="13" t="s">
        <v>6</v>
      </c>
      <c r="C17" s="42" t="s">
        <v>191</v>
      </c>
      <c r="D17" s="46" t="s">
        <v>125</v>
      </c>
      <c r="E17" s="45" t="s">
        <v>192</v>
      </c>
      <c r="F17" s="85">
        <v>42765</v>
      </c>
      <c r="G17" s="14"/>
      <c r="H17" s="15">
        <v>1</v>
      </c>
      <c r="I17" s="110" t="s">
        <v>397</v>
      </c>
      <c r="J17" s="17"/>
      <c r="K17" s="64" t="s">
        <v>524</v>
      </c>
      <c r="L17" s="109" t="s">
        <v>578</v>
      </c>
      <c r="N17" s="92"/>
      <c r="O17" s="110"/>
      <c r="P17" s="17"/>
      <c r="Q17" s="16"/>
      <c r="R17" s="109"/>
      <c r="S17" s="125"/>
      <c r="T17" s="92"/>
      <c r="U17" s="110"/>
      <c r="V17" s="17"/>
      <c r="W17" s="16"/>
      <c r="X17" s="109"/>
    </row>
    <row r="18" spans="1:260" ht="60" x14ac:dyDescent="0.25">
      <c r="A18" s="394"/>
      <c r="B18" s="18" t="s">
        <v>68</v>
      </c>
      <c r="C18" s="42" t="s">
        <v>193</v>
      </c>
      <c r="D18" s="42" t="s">
        <v>194</v>
      </c>
      <c r="E18" s="44" t="s">
        <v>123</v>
      </c>
      <c r="F18" s="85">
        <v>43099</v>
      </c>
      <c r="G18" s="14"/>
      <c r="H18" s="15"/>
      <c r="I18" s="110" t="s">
        <v>394</v>
      </c>
      <c r="J18" s="17"/>
      <c r="K18" s="64" t="s">
        <v>524</v>
      </c>
      <c r="L18" s="279" t="s">
        <v>527</v>
      </c>
      <c r="N18" s="92"/>
      <c r="O18" s="110"/>
      <c r="P18" s="17"/>
      <c r="Q18" s="16"/>
      <c r="R18" s="109"/>
      <c r="S18" s="125"/>
      <c r="T18" s="92"/>
      <c r="U18" s="110"/>
      <c r="V18" s="17"/>
      <c r="W18" s="16"/>
      <c r="X18" s="109"/>
    </row>
    <row r="19" spans="1:260" ht="45.75" thickBot="1" x14ac:dyDescent="0.3">
      <c r="A19" s="395"/>
      <c r="B19" s="76" t="s">
        <v>69</v>
      </c>
      <c r="C19" s="77" t="s">
        <v>195</v>
      </c>
      <c r="D19" s="77" t="s">
        <v>196</v>
      </c>
      <c r="E19" s="78" t="s">
        <v>117</v>
      </c>
      <c r="F19" s="86">
        <v>43099</v>
      </c>
      <c r="G19" s="14"/>
      <c r="H19" s="15"/>
      <c r="I19" s="110" t="s">
        <v>394</v>
      </c>
      <c r="J19" s="16"/>
      <c r="K19" s="64" t="s">
        <v>524</v>
      </c>
      <c r="L19" s="279" t="s">
        <v>527</v>
      </c>
      <c r="N19" s="92"/>
      <c r="O19" s="110"/>
      <c r="P19" s="16"/>
      <c r="Q19" s="64"/>
      <c r="R19" s="62"/>
      <c r="S19" s="108"/>
      <c r="T19" s="92"/>
      <c r="U19" s="110"/>
      <c r="V19" s="16"/>
      <c r="W19" s="64"/>
      <c r="X19" s="62"/>
    </row>
    <row r="20" spans="1:260" s="23" customFormat="1" ht="30" customHeight="1" thickBot="1" x14ac:dyDescent="0.3">
      <c r="A20" s="394" t="s">
        <v>104</v>
      </c>
      <c r="B20" s="70"/>
      <c r="C20" s="71" t="s">
        <v>391</v>
      </c>
      <c r="D20" s="70"/>
      <c r="E20" s="70"/>
      <c r="F20" s="83"/>
      <c r="G20" s="6"/>
      <c r="H20" s="111">
        <f>+COUNTIF(H21:H24,"&lt;&gt;"&amp;"")</f>
        <v>2</v>
      </c>
      <c r="I20" s="112">
        <f>+COUNTIF(I21:I24,"Cumplida "&amp;"*")</f>
        <v>2</v>
      </c>
      <c r="J20" s="113">
        <f>IFERROR(+I20/H20,"No se programaron actividades relacionadas con este objetivo")</f>
        <v>1</v>
      </c>
      <c r="K20" s="114"/>
      <c r="L20" s="115"/>
      <c r="M20" s="5"/>
      <c r="N20" s="111">
        <f>+COUNTIF(N21:N24,"&lt;&gt;"&amp;"")</f>
        <v>0</v>
      </c>
      <c r="O20" s="112">
        <f>+COUNTIF(O21:O24,"Cumplida "&amp;"*")</f>
        <v>0</v>
      </c>
      <c r="P20" s="113" t="str">
        <f>IFERROR(+O20/N20,"No se programaron actividades relacionadas con este objetivo")</f>
        <v>No se programaron actividades relacionadas con este objetivo</v>
      </c>
      <c r="Q20" s="114"/>
      <c r="R20" s="115"/>
      <c r="S20" s="124"/>
      <c r="T20" s="111">
        <f>+COUNTIF(T21:T24,"&lt;&gt;"&amp;"")</f>
        <v>0</v>
      </c>
      <c r="U20" s="112">
        <f>+COUNTIF(U21:U24,"Cumplida "&amp;"*")</f>
        <v>0</v>
      </c>
      <c r="V20" s="113" t="str">
        <f>IFERROR(+U20/T20,"No se programaron actividades relacionadas con este objetivo")</f>
        <v>No se programaron actividades relacionadas con este objetivo</v>
      </c>
      <c r="W20" s="114"/>
      <c r="X20" s="115"/>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c r="IN20" s="24"/>
      <c r="IO20" s="24"/>
      <c r="IP20" s="24"/>
      <c r="IQ20" s="24"/>
      <c r="IR20" s="24"/>
      <c r="IS20" s="24"/>
      <c r="IT20" s="24"/>
      <c r="IU20" s="24"/>
      <c r="IV20" s="24"/>
      <c r="IW20" s="24"/>
      <c r="IX20" s="24"/>
      <c r="IY20" s="24"/>
      <c r="IZ20" s="24"/>
    </row>
    <row r="21" spans="1:260" ht="153" x14ac:dyDescent="0.25">
      <c r="A21" s="394"/>
      <c r="B21" s="13" t="s">
        <v>41</v>
      </c>
      <c r="C21" s="43" t="s">
        <v>197</v>
      </c>
      <c r="D21" s="43" t="s">
        <v>126</v>
      </c>
      <c r="E21" s="45" t="s">
        <v>117</v>
      </c>
      <c r="F21" s="85">
        <v>42766</v>
      </c>
      <c r="G21" s="14"/>
      <c r="H21" s="15">
        <v>1</v>
      </c>
      <c r="I21" s="110" t="s">
        <v>397</v>
      </c>
      <c r="J21" s="16"/>
      <c r="K21" s="64" t="s">
        <v>524</v>
      </c>
      <c r="L21" s="260" t="s">
        <v>579</v>
      </c>
      <c r="N21" s="92"/>
      <c r="O21" s="110"/>
      <c r="P21" s="16"/>
      <c r="Q21" s="17"/>
      <c r="R21" s="33"/>
      <c r="S21" s="108"/>
      <c r="T21" s="92"/>
      <c r="U21" s="110"/>
      <c r="V21" s="16"/>
      <c r="W21" s="17"/>
      <c r="X21" s="33"/>
    </row>
    <row r="22" spans="1:260" ht="64.5" customHeight="1" x14ac:dyDescent="0.25">
      <c r="A22" s="394"/>
      <c r="B22" s="13" t="s">
        <v>42</v>
      </c>
      <c r="C22" s="47" t="s">
        <v>198</v>
      </c>
      <c r="D22" s="43" t="s">
        <v>127</v>
      </c>
      <c r="E22" s="45" t="s">
        <v>128</v>
      </c>
      <c r="F22" s="85">
        <v>42824</v>
      </c>
      <c r="G22" s="14"/>
      <c r="H22" s="15">
        <v>1</v>
      </c>
      <c r="I22" s="110" t="s">
        <v>397</v>
      </c>
      <c r="J22" s="16"/>
      <c r="K22" s="64" t="s">
        <v>524</v>
      </c>
      <c r="L22" s="109" t="s">
        <v>528</v>
      </c>
      <c r="N22" s="92"/>
      <c r="O22" s="110"/>
      <c r="P22" s="16"/>
      <c r="Q22" s="17"/>
      <c r="R22" s="33"/>
      <c r="S22" s="108"/>
      <c r="T22" s="92"/>
      <c r="U22" s="110"/>
      <c r="V22" s="16"/>
      <c r="W22" s="17"/>
      <c r="X22" s="33"/>
    </row>
    <row r="23" spans="1:260" ht="75" x14ac:dyDescent="0.25">
      <c r="A23" s="394"/>
      <c r="B23" s="13" t="s">
        <v>43</v>
      </c>
      <c r="C23" s="46" t="s">
        <v>199</v>
      </c>
      <c r="D23" s="43" t="s">
        <v>200</v>
      </c>
      <c r="E23" s="45" t="s">
        <v>117</v>
      </c>
      <c r="F23" s="85">
        <v>42993</v>
      </c>
      <c r="G23" s="14"/>
      <c r="H23" s="15"/>
      <c r="I23" s="110" t="s">
        <v>394</v>
      </c>
      <c r="J23" s="16"/>
      <c r="K23" s="64" t="s">
        <v>524</v>
      </c>
      <c r="L23" s="279" t="s">
        <v>527</v>
      </c>
      <c r="N23" s="92"/>
      <c r="O23" s="110"/>
      <c r="P23" s="16"/>
      <c r="Q23" s="17"/>
      <c r="R23" s="33"/>
      <c r="S23" s="108"/>
      <c r="T23" s="92"/>
      <c r="U23" s="110"/>
      <c r="V23" s="16"/>
      <c r="W23" s="17"/>
      <c r="X23" s="33"/>
    </row>
    <row r="24" spans="1:260" ht="75.75" thickBot="1" x14ac:dyDescent="0.3">
      <c r="A24" s="395"/>
      <c r="B24" s="13" t="s">
        <v>72</v>
      </c>
      <c r="C24" s="43" t="s">
        <v>201</v>
      </c>
      <c r="D24" s="43" t="s">
        <v>200</v>
      </c>
      <c r="E24" s="45" t="s">
        <v>117</v>
      </c>
      <c r="F24" s="85">
        <v>43008</v>
      </c>
      <c r="G24" s="14"/>
      <c r="H24" s="15"/>
      <c r="I24" s="110" t="s">
        <v>394</v>
      </c>
      <c r="J24" s="16"/>
      <c r="K24" s="64" t="s">
        <v>524</v>
      </c>
      <c r="L24" s="279" t="s">
        <v>527</v>
      </c>
      <c r="N24" s="92"/>
      <c r="O24" s="110"/>
      <c r="P24" s="16"/>
      <c r="Q24" s="17"/>
      <c r="R24" s="33"/>
      <c r="S24" s="108"/>
      <c r="T24" s="92"/>
      <c r="U24" s="110"/>
      <c r="V24" s="16"/>
      <c r="W24" s="17"/>
      <c r="X24" s="33"/>
    </row>
    <row r="25" spans="1:260" s="23" customFormat="1" ht="30" customHeight="1" thickBot="1" x14ac:dyDescent="0.3">
      <c r="A25" s="393" t="s">
        <v>105</v>
      </c>
      <c r="B25" s="70"/>
      <c r="C25" s="71" t="s">
        <v>392</v>
      </c>
      <c r="D25" s="70"/>
      <c r="E25" s="70"/>
      <c r="F25" s="83"/>
      <c r="G25" s="6"/>
      <c r="H25" s="111">
        <f>+COUNTIF(H26:H29,"&lt;&gt;"&amp;"")</f>
        <v>4</v>
      </c>
      <c r="I25" s="112">
        <f>+COUNTIF(I26:I29,"Cumplida "&amp;"*")</f>
        <v>0</v>
      </c>
      <c r="J25" s="113">
        <f>IFERROR(+I25/H25,"No se programaron actividades relacionadas con este objetivo")</f>
        <v>0</v>
      </c>
      <c r="K25" s="114"/>
      <c r="L25" s="115"/>
      <c r="M25" s="5"/>
      <c r="N25" s="111">
        <f>+COUNTIF(N26:N29,"&lt;&gt;"&amp;"")</f>
        <v>0</v>
      </c>
      <c r="O25" s="112">
        <f>+COUNTIF(O26:O29,"Cumplida "&amp;"*")</f>
        <v>0</v>
      </c>
      <c r="P25" s="113" t="str">
        <f>IFERROR(+O25/N25,"No se programaron actividades relacionadas con este objetivo")</f>
        <v>No se programaron actividades relacionadas con este objetivo</v>
      </c>
      <c r="Q25" s="114"/>
      <c r="R25" s="115"/>
      <c r="S25" s="124"/>
      <c r="T25" s="111">
        <f>+COUNTIF(T26:T29,"&lt;&gt;"&amp;"")</f>
        <v>0</v>
      </c>
      <c r="U25" s="112">
        <f>+COUNTIF(U26:U29,"Cumplida "&amp;"*")</f>
        <v>0</v>
      </c>
      <c r="V25" s="113" t="str">
        <f>IFERROR(+U25/T25,"No se programaron actividades relacionadas con este objetivo")</f>
        <v>No se programaron actividades relacionadas con este objetivo</v>
      </c>
      <c r="W25" s="114"/>
      <c r="X25" s="115"/>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c r="IN25" s="24"/>
      <c r="IO25" s="24"/>
      <c r="IP25" s="24"/>
      <c r="IQ25" s="24"/>
      <c r="IR25" s="24"/>
      <c r="IS25" s="24"/>
      <c r="IT25" s="24"/>
      <c r="IU25" s="24"/>
      <c r="IV25" s="24"/>
      <c r="IW25" s="24"/>
      <c r="IX25" s="24"/>
      <c r="IY25" s="24"/>
      <c r="IZ25" s="24"/>
    </row>
    <row r="26" spans="1:260" ht="130.5" customHeight="1" x14ac:dyDescent="0.25">
      <c r="A26" s="394"/>
      <c r="B26" s="13" t="s">
        <v>73</v>
      </c>
      <c r="C26" s="43" t="s">
        <v>16</v>
      </c>
      <c r="D26" s="43" t="s">
        <v>131</v>
      </c>
      <c r="E26" s="45" t="s">
        <v>132</v>
      </c>
      <c r="F26" s="87" t="s">
        <v>21</v>
      </c>
      <c r="G26" s="14"/>
      <c r="H26" s="15">
        <v>1</v>
      </c>
      <c r="I26" s="110" t="s">
        <v>396</v>
      </c>
      <c r="J26" s="16"/>
      <c r="K26" s="64" t="s">
        <v>524</v>
      </c>
      <c r="L26" s="33" t="s">
        <v>581</v>
      </c>
      <c r="N26" s="92"/>
      <c r="O26" s="110"/>
      <c r="P26" s="16"/>
      <c r="Q26" s="17"/>
      <c r="R26" s="33"/>
      <c r="S26" s="108"/>
      <c r="T26" s="92"/>
      <c r="U26" s="110"/>
      <c r="V26" s="16"/>
      <c r="W26" s="17"/>
      <c r="X26" s="33"/>
    </row>
    <row r="27" spans="1:260" ht="75" x14ac:dyDescent="0.25">
      <c r="A27" s="394"/>
      <c r="B27" s="13" t="s">
        <v>74</v>
      </c>
      <c r="C27" s="43" t="s">
        <v>17</v>
      </c>
      <c r="D27" s="43" t="s">
        <v>133</v>
      </c>
      <c r="E27" s="45" t="s">
        <v>202</v>
      </c>
      <c r="F27" s="87" t="s">
        <v>21</v>
      </c>
      <c r="G27" s="14"/>
      <c r="H27" s="15">
        <v>1</v>
      </c>
      <c r="I27" s="110" t="s">
        <v>406</v>
      </c>
      <c r="J27" s="16"/>
      <c r="K27" s="64" t="s">
        <v>524</v>
      </c>
      <c r="L27" s="279" t="s">
        <v>529</v>
      </c>
      <c r="N27" s="92"/>
      <c r="O27" s="110"/>
      <c r="P27" s="16"/>
      <c r="Q27" s="17"/>
      <c r="R27" s="33"/>
      <c r="S27" s="108"/>
      <c r="T27" s="92"/>
      <c r="U27" s="110"/>
      <c r="V27" s="16"/>
      <c r="W27" s="17"/>
      <c r="X27" s="33"/>
    </row>
    <row r="28" spans="1:260" ht="120" x14ac:dyDescent="0.25">
      <c r="A28" s="394"/>
      <c r="B28" s="13" t="s">
        <v>40</v>
      </c>
      <c r="C28" s="43" t="s">
        <v>134</v>
      </c>
      <c r="D28" s="43" t="s">
        <v>135</v>
      </c>
      <c r="E28" s="45" t="s">
        <v>203</v>
      </c>
      <c r="F28" s="87" t="s">
        <v>129</v>
      </c>
      <c r="G28" s="14"/>
      <c r="H28" s="15">
        <v>1</v>
      </c>
      <c r="I28" s="110" t="s">
        <v>394</v>
      </c>
      <c r="J28" s="16"/>
      <c r="K28" s="64" t="s">
        <v>524</v>
      </c>
      <c r="L28" s="279" t="s">
        <v>527</v>
      </c>
      <c r="N28" s="92"/>
      <c r="O28" s="110"/>
      <c r="P28" s="16"/>
      <c r="Q28" s="17"/>
      <c r="R28" s="33"/>
      <c r="S28" s="108"/>
      <c r="T28" s="92"/>
      <c r="U28" s="110"/>
      <c r="V28" s="16"/>
      <c r="W28" s="17"/>
      <c r="X28" s="33"/>
    </row>
    <row r="29" spans="1:260" ht="45.75" thickBot="1" x14ac:dyDescent="0.3">
      <c r="A29" s="395"/>
      <c r="B29" s="13" t="s">
        <v>75</v>
      </c>
      <c r="C29" s="43" t="s">
        <v>136</v>
      </c>
      <c r="D29" s="43" t="s">
        <v>137</v>
      </c>
      <c r="E29" s="45" t="s">
        <v>117</v>
      </c>
      <c r="F29" s="87" t="s">
        <v>129</v>
      </c>
      <c r="G29" s="14"/>
      <c r="H29" s="15">
        <v>1</v>
      </c>
      <c r="I29" s="110" t="s">
        <v>394</v>
      </c>
      <c r="J29" s="16"/>
      <c r="K29" s="64" t="s">
        <v>524</v>
      </c>
      <c r="L29" s="279" t="s">
        <v>527</v>
      </c>
      <c r="N29" s="92"/>
      <c r="O29" s="110"/>
      <c r="P29" s="16"/>
      <c r="Q29" s="17"/>
      <c r="R29" s="33"/>
      <c r="S29" s="108"/>
      <c r="T29" s="92"/>
      <c r="U29" s="110"/>
      <c r="V29" s="16"/>
      <c r="W29" s="17"/>
      <c r="X29" s="33"/>
    </row>
    <row r="30" spans="1:260" s="23" customFormat="1" ht="30" customHeight="1" thickBot="1" x14ac:dyDescent="0.3">
      <c r="A30" s="393" t="s">
        <v>106</v>
      </c>
      <c r="B30" s="70"/>
      <c r="C30" s="71" t="s">
        <v>393</v>
      </c>
      <c r="D30" s="70"/>
      <c r="E30" s="70"/>
      <c r="F30" s="83"/>
      <c r="G30" s="6"/>
      <c r="H30" s="111">
        <f>+COUNTIF(H31:H33,"&lt;&gt;"&amp;"")</f>
        <v>3</v>
      </c>
      <c r="I30" s="112">
        <f>+COUNTIF(I31:I33,"Cumplida "&amp;"*")</f>
        <v>3</v>
      </c>
      <c r="J30" s="113">
        <f>IFERROR(+I30/H30,"No se programaron actividades relacionadas con este objetivo")</f>
        <v>1</v>
      </c>
      <c r="K30" s="114"/>
      <c r="L30" s="115"/>
      <c r="M30" s="5"/>
      <c r="N30" s="111">
        <f>+COUNTIF(N31:N33,"&lt;&gt;"&amp;"")</f>
        <v>0</v>
      </c>
      <c r="O30" s="112">
        <f>+COUNTIF(O31:O33,"Cumplida "&amp;"*")</f>
        <v>0</v>
      </c>
      <c r="P30" s="113" t="str">
        <f>IFERROR(+O30/N30,"No se programaron actividades relacionadas con este objetivo")</f>
        <v>No se programaron actividades relacionadas con este objetivo</v>
      </c>
      <c r="Q30" s="114"/>
      <c r="R30" s="115"/>
      <c r="S30" s="124"/>
      <c r="T30" s="111">
        <f>+COUNTIF(T31:T33,"&lt;&gt;"&amp;"")</f>
        <v>0</v>
      </c>
      <c r="U30" s="112">
        <f>+COUNTIF(U31:U33,"Cumplida "&amp;"*")</f>
        <v>0</v>
      </c>
      <c r="V30" s="113" t="str">
        <f>IFERROR(+U30/T30,"No se programaron actividades relacionadas con este objetivo")</f>
        <v>No se programaron actividades relacionadas con este objetivo</v>
      </c>
      <c r="W30" s="114"/>
      <c r="X30" s="115"/>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c r="IN30" s="24"/>
      <c r="IO30" s="24"/>
      <c r="IP30" s="24"/>
      <c r="IQ30" s="24"/>
      <c r="IR30" s="24"/>
      <c r="IS30" s="24"/>
      <c r="IT30" s="24"/>
      <c r="IU30" s="24"/>
      <c r="IV30" s="24"/>
      <c r="IW30" s="24"/>
      <c r="IX30" s="24"/>
      <c r="IY30" s="24"/>
      <c r="IZ30" s="24"/>
    </row>
    <row r="31" spans="1:260" ht="51" x14ac:dyDescent="0.25">
      <c r="A31" s="394"/>
      <c r="B31" s="13" t="s">
        <v>76</v>
      </c>
      <c r="C31" s="47" t="s">
        <v>18</v>
      </c>
      <c r="D31" s="396" t="s">
        <v>138</v>
      </c>
      <c r="E31" s="88" t="s">
        <v>22</v>
      </c>
      <c r="F31" s="87" t="s">
        <v>129</v>
      </c>
      <c r="G31" s="14"/>
      <c r="H31" s="15">
        <v>1</v>
      </c>
      <c r="I31" s="110" t="s">
        <v>397</v>
      </c>
      <c r="J31" s="16"/>
      <c r="K31" s="64" t="s">
        <v>524</v>
      </c>
      <c r="L31" s="120" t="s">
        <v>530</v>
      </c>
      <c r="N31" s="92"/>
      <c r="O31" s="110"/>
      <c r="P31" s="16"/>
      <c r="Q31" s="119"/>
      <c r="R31" s="120"/>
      <c r="S31" s="108"/>
      <c r="T31" s="92"/>
      <c r="U31" s="110"/>
      <c r="V31" s="16"/>
      <c r="W31" s="119"/>
      <c r="X31" s="120"/>
    </row>
    <row r="32" spans="1:260" ht="51" x14ac:dyDescent="0.25">
      <c r="A32" s="394"/>
      <c r="B32" s="13" t="s">
        <v>77</v>
      </c>
      <c r="C32" s="48" t="s">
        <v>19</v>
      </c>
      <c r="D32" s="396"/>
      <c r="E32" s="88" t="s">
        <v>22</v>
      </c>
      <c r="F32" s="87" t="s">
        <v>129</v>
      </c>
      <c r="G32" s="14"/>
      <c r="H32" s="15">
        <v>1</v>
      </c>
      <c r="I32" s="110" t="s">
        <v>397</v>
      </c>
      <c r="J32" s="16"/>
      <c r="K32" s="64" t="s">
        <v>524</v>
      </c>
      <c r="L32" s="62" t="s">
        <v>531</v>
      </c>
      <c r="N32" s="92"/>
      <c r="O32" s="110"/>
      <c r="P32" s="16"/>
      <c r="Q32" s="64"/>
      <c r="R32" s="62"/>
      <c r="S32" s="108"/>
      <c r="T32" s="92"/>
      <c r="U32" s="110"/>
      <c r="V32" s="16"/>
      <c r="W32" s="64"/>
      <c r="X32" s="62"/>
    </row>
    <row r="33" spans="1:24" ht="51.75" thickBot="1" x14ac:dyDescent="0.3">
      <c r="A33" s="395"/>
      <c r="B33" s="19" t="s">
        <v>79</v>
      </c>
      <c r="C33" s="82" t="s">
        <v>139</v>
      </c>
      <c r="D33" s="397"/>
      <c r="E33" s="89" t="s">
        <v>22</v>
      </c>
      <c r="F33" s="90" t="s">
        <v>129</v>
      </c>
      <c r="G33" s="14"/>
      <c r="H33" s="20">
        <v>1</v>
      </c>
      <c r="I33" s="93" t="s">
        <v>397</v>
      </c>
      <c r="J33" s="21"/>
      <c r="K33" s="64" t="s">
        <v>524</v>
      </c>
      <c r="L33" s="35" t="s">
        <v>532</v>
      </c>
      <c r="M33" s="10"/>
      <c r="N33" s="20"/>
      <c r="O33" s="93"/>
      <c r="P33" s="21"/>
      <c r="Q33" s="65"/>
      <c r="R33" s="35"/>
      <c r="S33" s="108"/>
      <c r="T33" s="20"/>
      <c r="U33" s="93"/>
      <c r="V33" s="21"/>
      <c r="W33" s="65"/>
      <c r="X33" s="35"/>
    </row>
    <row r="34" spans="1:24" x14ac:dyDescent="0.25">
      <c r="X34" s="34"/>
    </row>
    <row r="35" spans="1:24" hidden="1" x14ac:dyDescent="0.25"/>
    <row r="36" spans="1:24" hidden="1" x14ac:dyDescent="0.25"/>
    <row r="37" spans="1:24" hidden="1" x14ac:dyDescent="0.25"/>
    <row r="38" spans="1:24" hidden="1" x14ac:dyDescent="0.25"/>
    <row r="39" spans="1:24" hidden="1" x14ac:dyDescent="0.25"/>
    <row r="40" spans="1:24" hidden="1" x14ac:dyDescent="0.25"/>
    <row r="41" spans="1:24" hidden="1" x14ac:dyDescent="0.25"/>
    <row r="42" spans="1:24" hidden="1" x14ac:dyDescent="0.25"/>
    <row r="43" spans="1:24" hidden="1" x14ac:dyDescent="0.25"/>
    <row r="44" spans="1:24" hidden="1" x14ac:dyDescent="0.25"/>
    <row r="45" spans="1:24" hidden="1" x14ac:dyDescent="0.25"/>
    <row r="46" spans="1:24" hidden="1" x14ac:dyDescent="0.25"/>
    <row r="47" spans="1:24" hidden="1" x14ac:dyDescent="0.25"/>
    <row r="48" spans="1: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ustomSheetViews>
    <customSheetView guid="{13CE4E0B-6D7C-47AC-BA40-02AD9E229BD1}" showGridLines="0" fitToPage="1" hiddenRows="1" hiddenColumns="1">
      <selection activeCell="K5" sqref="K5"/>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howGridLines="0" fitToPage="1" hiddenRows="1" hiddenColumns="1">
      <selection activeCell="L33" sqref="L33"/>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18">
    <mergeCell ref="A30:A33"/>
    <mergeCell ref="D31:D33"/>
    <mergeCell ref="X10:X11"/>
    <mergeCell ref="B11:C11"/>
    <mergeCell ref="A12:A13"/>
    <mergeCell ref="A14:A19"/>
    <mergeCell ref="A20:A24"/>
    <mergeCell ref="A25:A29"/>
    <mergeCell ref="A9:F9"/>
    <mergeCell ref="H9:L9"/>
    <mergeCell ref="N9:R9"/>
    <mergeCell ref="T9:X9"/>
    <mergeCell ref="B10:F10"/>
    <mergeCell ref="K10:K11"/>
    <mergeCell ref="L10:L11"/>
    <mergeCell ref="Q10:Q11"/>
    <mergeCell ref="R10:R11"/>
    <mergeCell ref="W10:W11"/>
  </mergeCells>
  <conditionalFormatting sqref="I12:I34 O12:O34 U34">
    <cfRule type="cellIs" dxfId="197" priority="7" operator="equal">
      <formula>"Vencida"</formula>
    </cfRule>
    <cfRule type="cellIs" dxfId="196" priority="8" operator="equal">
      <formula>"No Cumplida"</formula>
    </cfRule>
    <cfRule type="cellIs" dxfId="195" priority="9" operator="equal">
      <formula>"En Avance"</formula>
    </cfRule>
    <cfRule type="cellIs" dxfId="194" priority="10" operator="equal">
      <formula>"Cumplida (FT)"</formula>
    </cfRule>
    <cfRule type="cellIs" dxfId="193" priority="11" operator="equal">
      <formula>"Cumplida (DT)"</formula>
    </cfRule>
    <cfRule type="cellIs" dxfId="192" priority="12" operator="equal">
      <formula>"Sin Avance"</formula>
    </cfRule>
  </conditionalFormatting>
  <conditionalFormatting sqref="U12:U33">
    <cfRule type="cellIs" dxfId="191" priority="1" operator="equal">
      <formula>"Vencida"</formula>
    </cfRule>
    <cfRule type="cellIs" dxfId="190" priority="2" operator="equal">
      <formula>"No Cumplida"</formula>
    </cfRule>
    <cfRule type="cellIs" dxfId="189" priority="3" operator="equal">
      <formula>"En Avance"</formula>
    </cfRule>
    <cfRule type="cellIs" dxfId="188" priority="4" operator="equal">
      <formula>"Cumplida (FT)"</formula>
    </cfRule>
    <cfRule type="cellIs" dxfId="187" priority="5" operator="equal">
      <formula>"Cumplida (DT)"</formula>
    </cfRule>
    <cfRule type="cellIs" dxfId="186" priority="6" operator="equal">
      <formula>"Sin Avance"</formula>
    </cfRule>
  </conditionalFormatting>
  <dataValidations count="2">
    <dataValidation type="list" allowBlank="1" showInputMessage="1" showErrorMessage="1" sqref="I13 I15:I19 I21:I24 I26:I29 I31:I33 O13 O15:O19 O21:O24 O26:O29 O31:O33">
      <formula1>Califica</formula1>
    </dataValidation>
    <dataValidation type="list" allowBlank="1" showInputMessage="1" showErrorMessage="1" sqref="U31:U33 U26:U29 U21:U24 U15:U19 U13">
      <formula1>Califica2</formula1>
    </dataValidation>
  </dataValidations>
  <printOptions horizontalCentered="1"/>
  <pageMargins left="0.23622047244094491" right="0.23622047244094491" top="0.74803149606299213" bottom="0.74803149606299213" header="0.31496062992125984" footer="0.31496062992125984"/>
  <pageSetup paperSize="5" scale="38"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legacyDrawing r:id="rId4"/>
  <legacyDrawingHF r:id="rId5"/>
  <picture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pageSetUpPr fitToPage="1"/>
  </sheetPr>
  <dimension ref="A1:JA134"/>
  <sheetViews>
    <sheetView showGridLines="0" showWhiteSpace="0" topLeftCell="A41" zoomScale="93" zoomScaleNormal="93" zoomScaleSheetLayoutView="55" workbookViewId="0">
      <selection activeCell="H8" sqref="H8:I8"/>
    </sheetView>
  </sheetViews>
  <sheetFormatPr baseColWidth="10" defaultColWidth="0" defaultRowHeight="12.75" zeroHeight="1"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9" width="12.5703125" style="9" customWidth="1"/>
    <col min="10" max="10" width="15.42578125" style="9" customWidth="1"/>
    <col min="11" max="11" width="15.7109375" style="9" hidden="1" customWidth="1"/>
    <col min="12" max="12" width="66.425781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261" width="0" style="9" hidden="1" customWidth="1"/>
    <col min="262" max="16384" width="11.42578125" style="9" hidden="1"/>
  </cols>
  <sheetData>
    <row r="1" spans="1:24" x14ac:dyDescent="0.25"/>
    <row r="2" spans="1:24" ht="21" x14ac:dyDescent="0.25">
      <c r="A2" s="37" t="s">
        <v>99</v>
      </c>
      <c r="B2" s="37"/>
      <c r="C2" s="36"/>
      <c r="D2" s="36"/>
      <c r="E2" s="36"/>
      <c r="F2" s="36"/>
      <c r="G2" s="36"/>
      <c r="H2" s="36"/>
      <c r="I2" s="36"/>
      <c r="J2" s="36"/>
      <c r="K2" s="36"/>
      <c r="L2" s="36"/>
      <c r="M2" s="36"/>
      <c r="N2" s="36"/>
      <c r="O2" s="36"/>
      <c r="P2" s="36"/>
      <c r="Q2" s="36"/>
      <c r="R2" s="36"/>
      <c r="S2" s="123"/>
      <c r="T2" s="36"/>
      <c r="U2" s="36"/>
      <c r="V2" s="36"/>
      <c r="W2" s="36"/>
      <c r="X2" s="36"/>
    </row>
    <row r="3" spans="1:24" x14ac:dyDescent="0.2">
      <c r="B3" s="27"/>
      <c r="C3" s="28"/>
    </row>
    <row r="4" spans="1:24" x14ac:dyDescent="0.2">
      <c r="A4" s="29" t="s">
        <v>13</v>
      </c>
      <c r="B4" s="29"/>
      <c r="C4" s="30" t="s">
        <v>119</v>
      </c>
    </row>
    <row r="5" spans="1:24" x14ac:dyDescent="0.2">
      <c r="A5" s="29" t="s">
        <v>120</v>
      </c>
      <c r="B5" s="29"/>
      <c r="C5" s="30" t="s">
        <v>185</v>
      </c>
    </row>
    <row r="6" spans="1:24" x14ac:dyDescent="0.25">
      <c r="A6" s="31" t="s">
        <v>121</v>
      </c>
      <c r="B6" s="31"/>
      <c r="C6" s="32" t="s">
        <v>611</v>
      </c>
    </row>
    <row r="7" spans="1:24" x14ac:dyDescent="0.25"/>
    <row r="8" spans="1:24" ht="13.5" thickBot="1" x14ac:dyDescent="0.3">
      <c r="G8" s="10"/>
    </row>
    <row r="9" spans="1:24" ht="19.5" thickBot="1" x14ac:dyDescent="0.3">
      <c r="A9" s="383" t="s">
        <v>100</v>
      </c>
      <c r="B9" s="384"/>
      <c r="C9" s="384"/>
      <c r="D9" s="384"/>
      <c r="E9" s="384"/>
      <c r="F9" s="385"/>
      <c r="G9" s="22"/>
      <c r="H9" s="386" t="s">
        <v>7</v>
      </c>
      <c r="I9" s="387"/>
      <c r="J9" s="387"/>
      <c r="K9" s="387"/>
      <c r="L9" s="388"/>
      <c r="N9" s="386" t="s">
        <v>8</v>
      </c>
      <c r="O9" s="387"/>
      <c r="P9" s="387"/>
      <c r="Q9" s="387"/>
      <c r="R9" s="388"/>
      <c r="T9" s="386" t="s">
        <v>9</v>
      </c>
      <c r="U9" s="387"/>
      <c r="V9" s="387"/>
      <c r="W9" s="387"/>
      <c r="X9" s="388"/>
    </row>
    <row r="10" spans="1:24" ht="38.1" customHeight="1" thickBot="1" x14ac:dyDescent="0.3">
      <c r="A10" s="95" t="s">
        <v>111</v>
      </c>
      <c r="B10" s="389" t="s">
        <v>143</v>
      </c>
      <c r="C10" s="426"/>
      <c r="D10" s="426"/>
      <c r="E10" s="426"/>
      <c r="F10" s="427"/>
      <c r="G10" s="4"/>
      <c r="H10" s="122" t="s">
        <v>405</v>
      </c>
      <c r="I10" s="121"/>
      <c r="J10" s="68">
        <v>42490</v>
      </c>
      <c r="K10" s="391" t="s">
        <v>400</v>
      </c>
      <c r="L10" s="391" t="s">
        <v>0</v>
      </c>
      <c r="N10" s="122" t="s">
        <v>405</v>
      </c>
      <c r="O10" s="121"/>
      <c r="P10" s="68">
        <v>42978</v>
      </c>
      <c r="Q10" s="391" t="s">
        <v>400</v>
      </c>
      <c r="R10" s="391" t="s">
        <v>0</v>
      </c>
      <c r="T10" s="122" t="s">
        <v>405</v>
      </c>
      <c r="U10" s="121"/>
      <c r="V10" s="68">
        <v>43100</v>
      </c>
      <c r="W10" s="107"/>
      <c r="X10" s="391" t="s">
        <v>0</v>
      </c>
    </row>
    <row r="11" spans="1:24" ht="26.25" thickBot="1" x14ac:dyDescent="0.3">
      <c r="A11" s="79" t="s">
        <v>11</v>
      </c>
      <c r="B11" s="428" t="s">
        <v>107</v>
      </c>
      <c r="C11" s="399"/>
      <c r="D11" s="66" t="s">
        <v>108</v>
      </c>
      <c r="E11" s="66" t="s">
        <v>109</v>
      </c>
      <c r="F11" s="67" t="s">
        <v>110</v>
      </c>
      <c r="H11" s="69" t="s">
        <v>12</v>
      </c>
      <c r="I11" s="126" t="s">
        <v>10</v>
      </c>
      <c r="J11" s="126" t="s">
        <v>112</v>
      </c>
      <c r="K11" s="392"/>
      <c r="L11" s="392"/>
      <c r="N11" s="69" t="s">
        <v>12</v>
      </c>
      <c r="O11" s="126" t="s">
        <v>10</v>
      </c>
      <c r="P11" s="126" t="s">
        <v>112</v>
      </c>
      <c r="Q11" s="392"/>
      <c r="R11" s="392"/>
      <c r="T11" s="69" t="s">
        <v>12</v>
      </c>
      <c r="U11" s="126" t="s">
        <v>10</v>
      </c>
      <c r="V11" s="126" t="s">
        <v>112</v>
      </c>
      <c r="W11" s="126"/>
      <c r="X11" s="392"/>
    </row>
    <row r="12" spans="1:24" ht="30" customHeight="1" thickBot="1" x14ac:dyDescent="0.3">
      <c r="A12" s="429" t="s">
        <v>217</v>
      </c>
      <c r="B12" s="70"/>
      <c r="C12" s="71" t="s">
        <v>423</v>
      </c>
      <c r="D12" s="70"/>
      <c r="E12" s="70"/>
      <c r="F12" s="83"/>
      <c r="G12" s="6"/>
      <c r="H12" s="111">
        <f>+COUNTIF(H13:H20,"&lt;&gt;"&amp;"")</f>
        <v>4</v>
      </c>
      <c r="I12" s="112">
        <f>+COUNTIF(I13:I20,"Cumplida "&amp;"*")</f>
        <v>4</v>
      </c>
      <c r="J12" s="113">
        <f>IFERROR(+I12/H12,"No se programaron actividades relacionadas con este objetivo")</f>
        <v>1</v>
      </c>
      <c r="K12" s="114"/>
      <c r="L12" s="115"/>
      <c r="M12" s="5"/>
      <c r="N12" s="111">
        <f>+COUNTIF(N13:N20,"&lt;&gt;"&amp;"")</f>
        <v>0</v>
      </c>
      <c r="O12" s="112">
        <f>+COUNTIF(O13:O20,"Cumplida "&amp;"*")</f>
        <v>0</v>
      </c>
      <c r="P12" s="113" t="str">
        <f>IFERROR(+O12/N12,"No se programaron actividades relacionadas con este objetivo")</f>
        <v>No se programaron actividades relacionadas con este objetivo</v>
      </c>
      <c r="Q12" s="114"/>
      <c r="R12" s="115"/>
      <c r="S12" s="24"/>
      <c r="T12" s="111">
        <f>+COUNTIF(T13:T20,"&lt;&gt;"&amp;"")</f>
        <v>0</v>
      </c>
      <c r="U12" s="112">
        <f>+COUNTIF(U13:U20,"Cumplida "&amp;"*")</f>
        <v>0</v>
      </c>
      <c r="V12" s="113" t="str">
        <f>IFERROR(+U12/T12,"No se programaron actividades relacionadas con este objetivo")</f>
        <v>No se programaron actividades relacionadas con este objetivo</v>
      </c>
      <c r="W12" s="114"/>
      <c r="X12" s="115"/>
    </row>
    <row r="13" spans="1:24" ht="136.5" customHeight="1" x14ac:dyDescent="0.25">
      <c r="A13" s="430"/>
      <c r="B13" s="60"/>
      <c r="C13" s="49" t="s">
        <v>218</v>
      </c>
      <c r="D13" s="49" t="s">
        <v>219</v>
      </c>
      <c r="E13" s="49" t="s">
        <v>220</v>
      </c>
      <c r="F13" s="104">
        <v>42809</v>
      </c>
      <c r="H13" s="15">
        <v>1</v>
      </c>
      <c r="I13" s="110" t="s">
        <v>397</v>
      </c>
      <c r="J13" s="16"/>
      <c r="K13" s="17" t="s">
        <v>521</v>
      </c>
      <c r="L13" s="33" t="s">
        <v>582</v>
      </c>
      <c r="N13" s="116"/>
      <c r="O13" s="110"/>
      <c r="P13" s="16"/>
      <c r="Q13" s="17"/>
      <c r="R13" s="33"/>
      <c r="T13" s="116"/>
      <c r="U13" s="110"/>
      <c r="V13" s="16"/>
      <c r="W13" s="17"/>
      <c r="X13" s="33"/>
    </row>
    <row r="14" spans="1:24" ht="153.75" customHeight="1" x14ac:dyDescent="0.25">
      <c r="A14" s="430"/>
      <c r="B14" s="60"/>
      <c r="C14" s="50" t="s">
        <v>221</v>
      </c>
      <c r="D14" s="50" t="s">
        <v>222</v>
      </c>
      <c r="E14" s="49" t="s">
        <v>161</v>
      </c>
      <c r="F14" s="104">
        <v>42809</v>
      </c>
      <c r="H14" s="15">
        <v>1</v>
      </c>
      <c r="I14" s="110" t="s">
        <v>397</v>
      </c>
      <c r="J14" s="16"/>
      <c r="K14" s="17" t="s">
        <v>521</v>
      </c>
      <c r="L14" s="33" t="s">
        <v>596</v>
      </c>
      <c r="N14" s="117"/>
      <c r="O14" s="110"/>
      <c r="P14" s="16"/>
      <c r="Q14" s="17"/>
      <c r="R14" s="33"/>
      <c r="T14" s="117"/>
      <c r="U14" s="110"/>
      <c r="V14" s="16"/>
      <c r="W14" s="17"/>
      <c r="X14" s="33"/>
    </row>
    <row r="15" spans="1:24" ht="153.75" customHeight="1" x14ac:dyDescent="0.25">
      <c r="A15" s="430"/>
      <c r="B15" s="60"/>
      <c r="C15" s="49" t="s">
        <v>223</v>
      </c>
      <c r="D15" s="49" t="s">
        <v>224</v>
      </c>
      <c r="E15" s="49" t="s">
        <v>161</v>
      </c>
      <c r="F15" s="104">
        <v>42916</v>
      </c>
      <c r="H15" s="15"/>
      <c r="I15" s="110" t="s">
        <v>396</v>
      </c>
      <c r="J15" s="16"/>
      <c r="K15" s="17" t="s">
        <v>521</v>
      </c>
      <c r="L15" s="33" t="s">
        <v>584</v>
      </c>
      <c r="N15" s="117"/>
      <c r="O15" s="110"/>
      <c r="P15" s="16"/>
      <c r="Q15" s="17"/>
      <c r="R15" s="33"/>
      <c r="T15" s="117"/>
      <c r="U15" s="110"/>
      <c r="V15" s="16"/>
      <c r="W15" s="17"/>
      <c r="X15" s="33"/>
    </row>
    <row r="16" spans="1:24" ht="96" customHeight="1" x14ac:dyDescent="0.25">
      <c r="A16" s="430"/>
      <c r="B16" s="60"/>
      <c r="C16" s="49" t="s">
        <v>225</v>
      </c>
      <c r="D16" s="49" t="s">
        <v>226</v>
      </c>
      <c r="E16" s="49" t="s">
        <v>227</v>
      </c>
      <c r="F16" s="104">
        <v>42807</v>
      </c>
      <c r="H16" s="15">
        <v>1</v>
      </c>
      <c r="I16" s="110" t="s">
        <v>397</v>
      </c>
      <c r="J16" s="16"/>
      <c r="K16" s="17" t="s">
        <v>521</v>
      </c>
      <c r="L16" s="109" t="s">
        <v>534</v>
      </c>
      <c r="N16" s="117"/>
      <c r="O16" s="110"/>
      <c r="P16" s="16"/>
      <c r="Q16" s="17"/>
      <c r="R16" s="33"/>
      <c r="T16" s="117"/>
      <c r="U16" s="110"/>
      <c r="V16" s="16"/>
      <c r="W16" s="17"/>
      <c r="X16" s="33"/>
    </row>
    <row r="17" spans="1:24" ht="120" customHeight="1" x14ac:dyDescent="0.25">
      <c r="A17" s="430"/>
      <c r="B17" s="60"/>
      <c r="C17" s="50" t="s">
        <v>228</v>
      </c>
      <c r="D17" s="50" t="s">
        <v>229</v>
      </c>
      <c r="E17" s="49" t="s">
        <v>230</v>
      </c>
      <c r="F17" s="104">
        <v>42824</v>
      </c>
      <c r="H17" s="15">
        <v>1</v>
      </c>
      <c r="I17" s="110" t="s">
        <v>397</v>
      </c>
      <c r="J17" s="16"/>
      <c r="K17" s="17" t="s">
        <v>521</v>
      </c>
      <c r="L17" s="109" t="s">
        <v>597</v>
      </c>
      <c r="N17" s="117"/>
      <c r="O17" s="110"/>
      <c r="P17" s="16"/>
      <c r="Q17" s="17"/>
      <c r="R17" s="33"/>
      <c r="T17" s="117"/>
      <c r="U17" s="110"/>
      <c r="V17" s="16"/>
      <c r="W17" s="17"/>
      <c r="X17" s="33"/>
    </row>
    <row r="18" spans="1:24" ht="155.25" customHeight="1" x14ac:dyDescent="0.25">
      <c r="A18" s="430"/>
      <c r="B18" s="60"/>
      <c r="C18" s="50" t="s">
        <v>231</v>
      </c>
      <c r="D18" s="50" t="s">
        <v>232</v>
      </c>
      <c r="E18" s="49" t="s">
        <v>220</v>
      </c>
      <c r="F18" s="104">
        <v>42916</v>
      </c>
      <c r="H18" s="15"/>
      <c r="I18" s="110" t="s">
        <v>396</v>
      </c>
      <c r="J18" s="16"/>
      <c r="K18" s="17" t="s">
        <v>521</v>
      </c>
      <c r="L18" s="33" t="s">
        <v>598</v>
      </c>
      <c r="N18" s="117"/>
      <c r="O18" s="110"/>
      <c r="P18" s="16"/>
      <c r="Q18" s="17"/>
      <c r="R18" s="33"/>
      <c r="T18" s="117"/>
      <c r="U18" s="110"/>
      <c r="V18" s="16"/>
      <c r="W18" s="17"/>
      <c r="X18" s="33"/>
    </row>
    <row r="19" spans="1:24" ht="126.75" customHeight="1" x14ac:dyDescent="0.25">
      <c r="A19" s="430"/>
      <c r="B19" s="60"/>
      <c r="C19" s="50" t="s">
        <v>233</v>
      </c>
      <c r="D19" s="50" t="s">
        <v>234</v>
      </c>
      <c r="E19" s="49" t="s">
        <v>235</v>
      </c>
      <c r="F19" s="104">
        <v>43100</v>
      </c>
      <c r="H19" s="15"/>
      <c r="I19" s="110" t="s">
        <v>396</v>
      </c>
      <c r="J19" s="16"/>
      <c r="K19" s="17" t="s">
        <v>521</v>
      </c>
      <c r="L19" s="33" t="s">
        <v>599</v>
      </c>
      <c r="N19" s="117"/>
      <c r="O19" s="110"/>
      <c r="P19" s="16"/>
      <c r="Q19" s="17"/>
      <c r="R19" s="33"/>
      <c r="T19" s="117"/>
      <c r="U19" s="110"/>
      <c r="V19" s="16"/>
      <c r="W19" s="17"/>
      <c r="X19" s="33"/>
    </row>
    <row r="20" spans="1:24" ht="158.25" customHeight="1" thickBot="1" x14ac:dyDescent="0.3">
      <c r="A20" s="431"/>
      <c r="B20" s="60"/>
      <c r="C20" s="50" t="s">
        <v>37</v>
      </c>
      <c r="D20" s="50" t="s">
        <v>236</v>
      </c>
      <c r="E20" s="49" t="s">
        <v>237</v>
      </c>
      <c r="F20" s="104">
        <v>43100</v>
      </c>
      <c r="H20" s="15"/>
      <c r="I20" s="110" t="s">
        <v>396</v>
      </c>
      <c r="J20" s="16"/>
      <c r="K20" s="17" t="s">
        <v>521</v>
      </c>
      <c r="L20" s="109" t="s">
        <v>600</v>
      </c>
      <c r="N20" s="118"/>
      <c r="O20" s="110"/>
      <c r="P20" s="16"/>
      <c r="Q20" s="17"/>
      <c r="R20" s="33"/>
      <c r="T20" s="118"/>
      <c r="U20" s="110"/>
      <c r="V20" s="16"/>
      <c r="W20" s="17"/>
      <c r="X20" s="33"/>
    </row>
    <row r="21" spans="1:24" s="23" customFormat="1" ht="30" customHeight="1" thickBot="1" x14ac:dyDescent="0.3">
      <c r="A21" s="393" t="s">
        <v>102</v>
      </c>
      <c r="B21" s="70"/>
      <c r="C21" s="71" t="s">
        <v>145</v>
      </c>
      <c r="D21" s="70"/>
      <c r="E21" s="70"/>
      <c r="F21" s="83"/>
      <c r="G21" s="6"/>
      <c r="H21" s="111">
        <f>+COUNTIF(H22:H28,"&lt;&gt;"&amp;"")</f>
        <v>1</v>
      </c>
      <c r="I21" s="112">
        <f>+COUNTIF(I22:I28,"Cumplida "&amp;"*")</f>
        <v>1</v>
      </c>
      <c r="J21" s="113">
        <f>IFERROR(+I21/H21,"No se programaron actividades relacionadas con este objetivo")</f>
        <v>1</v>
      </c>
      <c r="K21" s="114"/>
      <c r="L21" s="115"/>
      <c r="M21" s="5"/>
      <c r="N21" s="111">
        <f>+COUNTIF(N22:N28,"&lt;&gt;"&amp;"")</f>
        <v>0</v>
      </c>
      <c r="O21" s="112">
        <f>+COUNTIF(O22:O28,"Cumplida "&amp;"*")</f>
        <v>0</v>
      </c>
      <c r="P21" s="113" t="str">
        <f>IFERROR(+O21/N21,"No se programaron actividades relacionadas con este objetivo")</f>
        <v>No se programaron actividades relacionadas con este objetivo</v>
      </c>
      <c r="Q21" s="114"/>
      <c r="R21" s="115"/>
      <c r="S21" s="24"/>
      <c r="T21" s="111">
        <f>+COUNTIF(T22:T28,"&lt;&gt;"&amp;"")</f>
        <v>0</v>
      </c>
      <c r="U21" s="112">
        <f>+COUNTIF(U22:U28,"Cumplida "&amp;"*")</f>
        <v>0</v>
      </c>
      <c r="V21" s="113" t="str">
        <f>IFERROR(+U21/T21,"No se programaron actividades relacionadas con este objetivo")</f>
        <v>No se programaron actividades relacionadas con este objetivo</v>
      </c>
      <c r="W21" s="114"/>
      <c r="X21" s="115"/>
    </row>
    <row r="22" spans="1:24" ht="285.75" customHeight="1" x14ac:dyDescent="0.25">
      <c r="A22" s="394"/>
      <c r="B22" s="13" t="s">
        <v>1</v>
      </c>
      <c r="C22" s="50" t="s">
        <v>238</v>
      </c>
      <c r="D22" s="50" t="s">
        <v>239</v>
      </c>
      <c r="E22" s="50" t="s">
        <v>240</v>
      </c>
      <c r="F22" s="104">
        <v>43100</v>
      </c>
      <c r="H22" s="15"/>
      <c r="I22" s="110" t="s">
        <v>396</v>
      </c>
      <c r="J22" s="16"/>
      <c r="K22" s="17" t="s">
        <v>521</v>
      </c>
      <c r="L22" s="260" t="s">
        <v>585</v>
      </c>
      <c r="N22" s="15"/>
      <c r="O22" s="110"/>
      <c r="P22" s="16"/>
      <c r="Q22" s="17"/>
      <c r="R22" s="33"/>
      <c r="T22" s="15"/>
      <c r="U22" s="110"/>
      <c r="V22" s="16"/>
      <c r="W22" s="17"/>
      <c r="X22" s="33"/>
    </row>
    <row r="23" spans="1:24" ht="81.75" customHeight="1" x14ac:dyDescent="0.25">
      <c r="A23" s="394"/>
      <c r="B23" s="13" t="s">
        <v>2</v>
      </c>
      <c r="C23" s="50" t="s">
        <v>241</v>
      </c>
      <c r="D23" s="50" t="s">
        <v>242</v>
      </c>
      <c r="E23" s="50" t="s">
        <v>243</v>
      </c>
      <c r="F23" s="104">
        <v>42809</v>
      </c>
      <c r="H23" s="15">
        <v>1</v>
      </c>
      <c r="I23" s="110" t="s">
        <v>397</v>
      </c>
      <c r="J23" s="16"/>
      <c r="K23" s="17" t="s">
        <v>521</v>
      </c>
      <c r="L23" s="109" t="s">
        <v>535</v>
      </c>
      <c r="N23" s="15"/>
      <c r="O23" s="110"/>
      <c r="P23" s="16"/>
      <c r="Q23" s="17"/>
      <c r="R23" s="33"/>
      <c r="T23" s="15"/>
      <c r="U23" s="110"/>
      <c r="V23" s="16"/>
      <c r="W23" s="17"/>
      <c r="X23" s="33"/>
    </row>
    <row r="24" spans="1:24" ht="90" x14ac:dyDescent="0.25">
      <c r="A24" s="394"/>
      <c r="B24" s="13" t="s">
        <v>3</v>
      </c>
      <c r="C24" s="50" t="s">
        <v>244</v>
      </c>
      <c r="D24" s="50" t="s">
        <v>245</v>
      </c>
      <c r="E24" s="50" t="s">
        <v>246</v>
      </c>
      <c r="F24" s="104">
        <v>43100</v>
      </c>
      <c r="H24" s="15"/>
      <c r="I24" s="110" t="s">
        <v>394</v>
      </c>
      <c r="J24" s="16"/>
      <c r="K24" s="17" t="s">
        <v>521</v>
      </c>
      <c r="L24" s="279" t="s">
        <v>527</v>
      </c>
      <c r="N24" s="15"/>
      <c r="O24" s="110"/>
      <c r="P24" s="16"/>
      <c r="Q24" s="17"/>
      <c r="R24" s="33"/>
      <c r="T24" s="15"/>
      <c r="U24" s="110"/>
      <c r="V24" s="16"/>
      <c r="W24" s="17"/>
      <c r="X24" s="33"/>
    </row>
    <row r="25" spans="1:24" ht="95.25" customHeight="1" x14ac:dyDescent="0.25">
      <c r="A25" s="394"/>
      <c r="B25" s="13" t="s">
        <v>39</v>
      </c>
      <c r="C25" s="50" t="s">
        <v>247</v>
      </c>
      <c r="D25" s="50" t="s">
        <v>248</v>
      </c>
      <c r="E25" s="50" t="s">
        <v>249</v>
      </c>
      <c r="F25" s="104">
        <v>43100</v>
      </c>
      <c r="H25" s="15"/>
      <c r="I25" s="110" t="s">
        <v>396</v>
      </c>
      <c r="J25" s="16"/>
      <c r="K25" s="17" t="s">
        <v>521</v>
      </c>
      <c r="L25" s="33" t="s">
        <v>586</v>
      </c>
      <c r="N25" s="15"/>
      <c r="O25" s="110"/>
      <c r="P25" s="16"/>
      <c r="Q25" s="17"/>
      <c r="R25" s="33"/>
      <c r="T25" s="15"/>
      <c r="U25" s="110"/>
      <c r="V25" s="16"/>
      <c r="W25" s="17"/>
      <c r="X25" s="33"/>
    </row>
    <row r="26" spans="1:24" ht="102.75" customHeight="1" x14ac:dyDescent="0.25">
      <c r="A26" s="394"/>
      <c r="B26" s="13" t="s">
        <v>82</v>
      </c>
      <c r="C26" s="50" t="s">
        <v>250</v>
      </c>
      <c r="D26" s="50" t="s">
        <v>251</v>
      </c>
      <c r="E26" s="50" t="s">
        <v>249</v>
      </c>
      <c r="F26" s="104">
        <v>43100</v>
      </c>
      <c r="H26" s="15"/>
      <c r="I26" s="110" t="s">
        <v>396</v>
      </c>
      <c r="J26" s="16"/>
      <c r="K26" s="17" t="s">
        <v>521</v>
      </c>
      <c r="L26" s="33" t="s">
        <v>536</v>
      </c>
      <c r="N26" s="15"/>
      <c r="O26" s="110"/>
      <c r="P26" s="16"/>
      <c r="Q26" s="17"/>
      <c r="R26" s="33"/>
      <c r="T26" s="15"/>
      <c r="U26" s="110"/>
      <c r="V26" s="16"/>
      <c r="W26" s="17"/>
      <c r="X26" s="33"/>
    </row>
    <row r="27" spans="1:24" ht="288.75" customHeight="1" x14ac:dyDescent="0.25">
      <c r="A27" s="394"/>
      <c r="B27" s="13" t="s">
        <v>84</v>
      </c>
      <c r="C27" s="50" t="s">
        <v>252</v>
      </c>
      <c r="D27" s="50" t="s">
        <v>253</v>
      </c>
      <c r="E27" s="50" t="s">
        <v>254</v>
      </c>
      <c r="F27" s="104">
        <v>43100</v>
      </c>
      <c r="H27" s="15"/>
      <c r="I27" s="110" t="s">
        <v>396</v>
      </c>
      <c r="J27" s="16"/>
      <c r="K27" s="17" t="s">
        <v>521</v>
      </c>
      <c r="L27" s="33" t="s">
        <v>601</v>
      </c>
      <c r="N27" s="15"/>
      <c r="O27" s="110"/>
      <c r="P27" s="16"/>
      <c r="Q27" s="17"/>
      <c r="R27" s="33"/>
      <c r="T27" s="15"/>
      <c r="U27" s="110"/>
      <c r="V27" s="16"/>
      <c r="W27" s="17"/>
      <c r="X27" s="33"/>
    </row>
    <row r="28" spans="1:24" ht="409.5" customHeight="1" thickBot="1" x14ac:dyDescent="0.3">
      <c r="A28" s="395"/>
      <c r="B28" s="13" t="s">
        <v>86</v>
      </c>
      <c r="C28" s="50" t="s">
        <v>255</v>
      </c>
      <c r="D28" s="50" t="s">
        <v>256</v>
      </c>
      <c r="E28" s="50" t="s">
        <v>254</v>
      </c>
      <c r="F28" s="104">
        <v>43100</v>
      </c>
      <c r="H28" s="15"/>
      <c r="I28" s="110" t="s">
        <v>396</v>
      </c>
      <c r="J28" s="16"/>
      <c r="K28" s="17" t="s">
        <v>521</v>
      </c>
      <c r="L28" s="33" t="s">
        <v>602</v>
      </c>
      <c r="N28" s="15"/>
      <c r="O28" s="110"/>
      <c r="P28" s="16"/>
      <c r="Q28" s="17"/>
      <c r="R28" s="33"/>
      <c r="T28" s="15"/>
      <c r="U28" s="110"/>
      <c r="V28" s="16"/>
      <c r="W28" s="17"/>
      <c r="X28" s="33"/>
    </row>
    <row r="29" spans="1:24" s="23" customFormat="1" ht="30" customHeight="1" thickBot="1" x14ac:dyDescent="0.3">
      <c r="A29" s="393" t="s">
        <v>103</v>
      </c>
      <c r="B29" s="70"/>
      <c r="C29" s="71" t="s">
        <v>146</v>
      </c>
      <c r="D29" s="70"/>
      <c r="E29" s="70"/>
      <c r="F29" s="83"/>
      <c r="G29" s="6"/>
      <c r="H29" s="111">
        <f>+COUNTIF(H30:H33,"&lt;&gt;"&amp;"")</f>
        <v>1</v>
      </c>
      <c r="I29" s="112">
        <f>+COUNTIF(I30:I33,"Cumplida "&amp;"*")</f>
        <v>1</v>
      </c>
      <c r="J29" s="113">
        <f>IFERROR(+I29/H29,"No se programaron actividades relacionadas con este objetivo")</f>
        <v>1</v>
      </c>
      <c r="K29" s="114"/>
      <c r="L29" s="115"/>
      <c r="M29" s="5"/>
      <c r="N29" s="111">
        <f>+COUNTIF(N30:N33,"&lt;&gt;"&amp;"")</f>
        <v>0</v>
      </c>
      <c r="O29" s="112">
        <f>+COUNTIF(O30:O33,"Cumplida "&amp;"*")</f>
        <v>0</v>
      </c>
      <c r="P29" s="113" t="str">
        <f>IFERROR(+O29/N29,"No se programaron actividades relacionadas con este objetivo")</f>
        <v>No se programaron actividades relacionadas con este objetivo</v>
      </c>
      <c r="Q29" s="114"/>
      <c r="R29" s="115"/>
      <c r="S29" s="24"/>
      <c r="T29" s="111">
        <f>+COUNTIF(T30:T33,"&lt;&gt;"&amp;"")</f>
        <v>0</v>
      </c>
      <c r="U29" s="112">
        <f>+COUNTIF(U30:U33,"Cumplida "&amp;"*")</f>
        <v>0</v>
      </c>
      <c r="V29" s="113" t="str">
        <f>IFERROR(+U29/T29,"No se programaron actividades relacionadas con este objetivo")</f>
        <v>No se programaron actividades relacionadas con este objetivo</v>
      </c>
      <c r="W29" s="114"/>
      <c r="X29" s="115"/>
    </row>
    <row r="30" spans="1:24" ht="141.75" customHeight="1" x14ac:dyDescent="0.25">
      <c r="A30" s="394"/>
      <c r="B30" s="13" t="s">
        <v>4</v>
      </c>
      <c r="C30" s="50" t="s">
        <v>257</v>
      </c>
      <c r="D30" s="50" t="s">
        <v>258</v>
      </c>
      <c r="E30" s="49" t="s">
        <v>259</v>
      </c>
      <c r="F30" s="104">
        <v>42809</v>
      </c>
      <c r="H30" s="15">
        <v>1</v>
      </c>
      <c r="I30" s="110" t="s">
        <v>397</v>
      </c>
      <c r="J30" s="16"/>
      <c r="K30" s="17" t="s">
        <v>521</v>
      </c>
      <c r="L30" s="33" t="s">
        <v>537</v>
      </c>
      <c r="N30" s="15"/>
      <c r="O30" s="110"/>
      <c r="P30" s="16"/>
      <c r="Q30" s="17"/>
      <c r="R30" s="33"/>
      <c r="T30" s="15"/>
      <c r="U30" s="110"/>
      <c r="V30" s="16"/>
      <c r="W30" s="17"/>
      <c r="X30" s="33"/>
    </row>
    <row r="31" spans="1:24" ht="93" customHeight="1" x14ac:dyDescent="0.25">
      <c r="A31" s="394"/>
      <c r="B31" s="13" t="s">
        <v>5</v>
      </c>
      <c r="C31" s="50" t="s">
        <v>260</v>
      </c>
      <c r="D31" s="50" t="s">
        <v>261</v>
      </c>
      <c r="E31" s="49" t="s">
        <v>262</v>
      </c>
      <c r="F31" s="104">
        <v>43100</v>
      </c>
      <c r="H31" s="15"/>
      <c r="I31" s="110" t="s">
        <v>396</v>
      </c>
      <c r="J31" s="16"/>
      <c r="K31" s="17" t="s">
        <v>521</v>
      </c>
      <c r="L31" s="33" t="s">
        <v>538</v>
      </c>
      <c r="N31" s="15"/>
      <c r="O31" s="110"/>
      <c r="P31" s="16"/>
      <c r="Q31" s="17"/>
      <c r="R31" s="33"/>
      <c r="T31" s="15"/>
      <c r="U31" s="110"/>
      <c r="V31" s="16"/>
      <c r="W31" s="17"/>
      <c r="X31" s="33"/>
    </row>
    <row r="32" spans="1:24" ht="45" x14ac:dyDescent="0.25">
      <c r="A32" s="394"/>
      <c r="B32" s="13" t="s">
        <v>6</v>
      </c>
      <c r="C32" s="50" t="s">
        <v>263</v>
      </c>
      <c r="D32" s="50" t="s">
        <v>264</v>
      </c>
      <c r="E32" s="49" t="s">
        <v>265</v>
      </c>
      <c r="F32" s="104">
        <v>43100</v>
      </c>
      <c r="H32" s="15"/>
      <c r="I32" s="110" t="s">
        <v>394</v>
      </c>
      <c r="J32" s="16"/>
      <c r="K32" s="17" t="s">
        <v>521</v>
      </c>
      <c r="L32" s="279" t="s">
        <v>527</v>
      </c>
      <c r="N32" s="15"/>
      <c r="O32" s="110"/>
      <c r="P32" s="16"/>
      <c r="Q32" s="17"/>
      <c r="R32" s="33"/>
      <c r="T32" s="15"/>
      <c r="U32" s="110"/>
      <c r="V32" s="16"/>
      <c r="W32" s="17"/>
      <c r="X32" s="33"/>
    </row>
    <row r="33" spans="1:24" ht="114.75" customHeight="1" thickBot="1" x14ac:dyDescent="0.3">
      <c r="A33" s="395"/>
      <c r="B33" s="18" t="s">
        <v>68</v>
      </c>
      <c r="C33" s="50" t="s">
        <v>266</v>
      </c>
      <c r="D33" s="50" t="s">
        <v>267</v>
      </c>
      <c r="E33" s="50" t="s">
        <v>268</v>
      </c>
      <c r="F33" s="104">
        <v>43100</v>
      </c>
      <c r="H33" s="15"/>
      <c r="I33" s="110" t="s">
        <v>396</v>
      </c>
      <c r="J33" s="16"/>
      <c r="K33" s="17" t="s">
        <v>521</v>
      </c>
      <c r="L33" s="33" t="s">
        <v>587</v>
      </c>
      <c r="N33" s="15"/>
      <c r="O33" s="110"/>
      <c r="P33" s="16"/>
      <c r="Q33" s="17"/>
      <c r="R33" s="33"/>
      <c r="T33" s="15"/>
      <c r="U33" s="110"/>
      <c r="V33" s="16"/>
      <c r="W33" s="17"/>
      <c r="X33" s="33"/>
    </row>
    <row r="34" spans="1:24" s="23" customFormat="1" ht="26.25" thickBot="1" x14ac:dyDescent="0.3">
      <c r="A34" s="393" t="s">
        <v>104</v>
      </c>
      <c r="B34" s="70"/>
      <c r="C34" s="71" t="s">
        <v>147</v>
      </c>
      <c r="D34" s="70"/>
      <c r="E34" s="70"/>
      <c r="F34" s="83"/>
      <c r="G34" s="6"/>
      <c r="H34" s="111">
        <f>+COUNTIF(H35:H40,"&lt;&gt;"&amp;"")</f>
        <v>0</v>
      </c>
      <c r="I34" s="112">
        <f>+COUNTIF(I35:I40,"Cumplida "&amp;"*")</f>
        <v>0</v>
      </c>
      <c r="J34" s="113" t="str">
        <f>IFERROR(+I34/H34,"No se programaron actividades relacionadas con este objetivo")</f>
        <v>No se programaron actividades relacionadas con este objetivo</v>
      </c>
      <c r="K34" s="114"/>
      <c r="L34" s="115"/>
      <c r="M34" s="5"/>
      <c r="N34" s="111">
        <f>+COUNTIF(N35:N40,"&lt;&gt;"&amp;"")</f>
        <v>0</v>
      </c>
      <c r="O34" s="112">
        <f>+COUNTIF(O35:O40,"Cumplida "&amp;"*")</f>
        <v>0</v>
      </c>
      <c r="P34" s="113" t="str">
        <f>IFERROR(+O34/N34,"No se programaron actividades relacionadas con este objetivo")</f>
        <v>No se programaron actividades relacionadas con este objetivo</v>
      </c>
      <c r="Q34" s="114"/>
      <c r="R34" s="115"/>
      <c r="S34" s="24"/>
      <c r="T34" s="111">
        <f>+COUNTIF(T35:T40,"&lt;&gt;"&amp;"")</f>
        <v>0</v>
      </c>
      <c r="U34" s="112">
        <f>+COUNTIF(U35:U40,"Cumplida "&amp;"*")</f>
        <v>0</v>
      </c>
      <c r="V34" s="113" t="str">
        <f>IFERROR(+U34/T34,"No se programaron actividades relacionadas con este objetivo")</f>
        <v>No se programaron actividades relacionadas con este objetivo</v>
      </c>
      <c r="W34" s="114"/>
      <c r="X34" s="115"/>
    </row>
    <row r="35" spans="1:24" ht="90" x14ac:dyDescent="0.25">
      <c r="A35" s="394"/>
      <c r="B35" s="13" t="s">
        <v>41</v>
      </c>
      <c r="C35" s="50" t="s">
        <v>269</v>
      </c>
      <c r="D35" s="50" t="s">
        <v>270</v>
      </c>
      <c r="E35" s="50" t="s">
        <v>271</v>
      </c>
      <c r="F35" s="104">
        <v>43100</v>
      </c>
      <c r="H35" s="15"/>
      <c r="I35" s="110" t="s">
        <v>396</v>
      </c>
      <c r="J35" s="16"/>
      <c r="K35" s="17" t="s">
        <v>521</v>
      </c>
      <c r="L35" s="279" t="s">
        <v>618</v>
      </c>
      <c r="N35" s="15"/>
      <c r="O35" s="110"/>
      <c r="P35" s="16"/>
      <c r="Q35" s="17"/>
      <c r="R35" s="33"/>
      <c r="T35" s="15"/>
      <c r="U35" s="110"/>
      <c r="V35" s="16"/>
      <c r="W35" s="17"/>
      <c r="X35" s="33"/>
    </row>
    <row r="36" spans="1:24" ht="105" x14ac:dyDescent="0.25">
      <c r="A36" s="394"/>
      <c r="B36" s="13" t="s">
        <v>42</v>
      </c>
      <c r="C36" s="50" t="s">
        <v>272</v>
      </c>
      <c r="D36" s="50" t="s">
        <v>273</v>
      </c>
      <c r="E36" s="50" t="s">
        <v>274</v>
      </c>
      <c r="F36" s="104">
        <v>43100</v>
      </c>
      <c r="H36" s="15"/>
      <c r="I36" s="110" t="s">
        <v>394</v>
      </c>
      <c r="J36" s="16"/>
      <c r="K36" s="17" t="s">
        <v>521</v>
      </c>
      <c r="L36" s="279" t="s">
        <v>527</v>
      </c>
      <c r="N36" s="15"/>
      <c r="O36" s="110"/>
      <c r="P36" s="16"/>
      <c r="Q36" s="63"/>
      <c r="R36" s="61"/>
      <c r="T36" s="15"/>
      <c r="U36" s="110"/>
      <c r="V36" s="16"/>
      <c r="W36" s="63"/>
      <c r="X36" s="61"/>
    </row>
    <row r="37" spans="1:24" ht="256.5" customHeight="1" x14ac:dyDescent="0.25">
      <c r="A37" s="394"/>
      <c r="B37" s="13" t="s">
        <v>43</v>
      </c>
      <c r="C37" s="50" t="s">
        <v>38</v>
      </c>
      <c r="D37" s="50" t="s">
        <v>275</v>
      </c>
      <c r="E37" s="50" t="s">
        <v>276</v>
      </c>
      <c r="F37" s="104">
        <v>43100</v>
      </c>
      <c r="H37" s="15"/>
      <c r="I37" s="110" t="s">
        <v>396</v>
      </c>
      <c r="J37" s="16"/>
      <c r="K37" s="17" t="s">
        <v>521</v>
      </c>
      <c r="L37" s="61" t="s">
        <v>588</v>
      </c>
      <c r="N37" s="15"/>
      <c r="O37" s="110"/>
      <c r="P37" s="16"/>
      <c r="Q37" s="63"/>
      <c r="R37" s="61"/>
      <c r="T37" s="15"/>
      <c r="U37" s="110"/>
      <c r="V37" s="16"/>
      <c r="W37" s="63"/>
      <c r="X37" s="61"/>
    </row>
    <row r="38" spans="1:24" ht="89.25" customHeight="1" x14ac:dyDescent="0.25">
      <c r="A38" s="394"/>
      <c r="B38" s="18" t="s">
        <v>72</v>
      </c>
      <c r="C38" s="50" t="s">
        <v>277</v>
      </c>
      <c r="D38" s="50" t="s">
        <v>278</v>
      </c>
      <c r="E38" s="50" t="s">
        <v>271</v>
      </c>
      <c r="F38" s="104">
        <v>43100</v>
      </c>
      <c r="H38" s="15"/>
      <c r="I38" s="110" t="s">
        <v>396</v>
      </c>
      <c r="J38" s="16"/>
      <c r="K38" s="17" t="s">
        <v>521</v>
      </c>
      <c r="L38" s="279" t="s">
        <v>619</v>
      </c>
      <c r="N38" s="15"/>
      <c r="O38" s="110"/>
      <c r="P38" s="16"/>
      <c r="Q38" s="63"/>
      <c r="R38" s="61"/>
      <c r="T38" s="15"/>
      <c r="U38" s="110"/>
      <c r="V38" s="16"/>
      <c r="W38" s="63"/>
      <c r="X38" s="61"/>
    </row>
    <row r="39" spans="1:24" ht="87.75" customHeight="1" x14ac:dyDescent="0.25">
      <c r="A39" s="394"/>
      <c r="B39" s="13" t="s">
        <v>130</v>
      </c>
      <c r="C39" s="51" t="s">
        <v>279</v>
      </c>
      <c r="D39" s="50" t="s">
        <v>280</v>
      </c>
      <c r="E39" s="50" t="s">
        <v>281</v>
      </c>
      <c r="F39" s="104">
        <v>43100</v>
      </c>
      <c r="H39" s="15"/>
      <c r="I39" s="110" t="s">
        <v>396</v>
      </c>
      <c r="J39" s="16"/>
      <c r="K39" s="17" t="s">
        <v>521</v>
      </c>
      <c r="L39" s="279" t="s">
        <v>620</v>
      </c>
      <c r="N39" s="15"/>
      <c r="O39" s="110"/>
      <c r="P39" s="16"/>
      <c r="Q39" s="63"/>
      <c r="R39" s="61"/>
      <c r="T39" s="15"/>
      <c r="U39" s="110"/>
      <c r="V39" s="16"/>
      <c r="W39" s="63"/>
      <c r="X39" s="61"/>
    </row>
    <row r="40" spans="1:24" ht="64.5" thickBot="1" x14ac:dyDescent="0.3">
      <c r="A40" s="395"/>
      <c r="B40" s="18" t="s">
        <v>284</v>
      </c>
      <c r="C40" s="50" t="s">
        <v>282</v>
      </c>
      <c r="D40" s="50" t="s">
        <v>283</v>
      </c>
      <c r="E40" s="50" t="s">
        <v>276</v>
      </c>
      <c r="F40" s="104">
        <v>43100</v>
      </c>
      <c r="H40" s="15"/>
      <c r="I40" s="110" t="s">
        <v>396</v>
      </c>
      <c r="J40" s="16"/>
      <c r="K40" s="17" t="s">
        <v>521</v>
      </c>
      <c r="L40" s="279" t="s">
        <v>589</v>
      </c>
      <c r="N40" s="15"/>
      <c r="O40" s="110"/>
      <c r="P40" s="16"/>
      <c r="Q40" s="63"/>
      <c r="R40" s="61"/>
      <c r="T40" s="15"/>
      <c r="U40" s="110"/>
      <c r="V40" s="16"/>
      <c r="W40" s="63"/>
      <c r="X40" s="61"/>
    </row>
    <row r="41" spans="1:24" s="23" customFormat="1" ht="30" customHeight="1" thickBot="1" x14ac:dyDescent="0.3">
      <c r="A41" s="393" t="s">
        <v>105</v>
      </c>
      <c r="B41" s="70"/>
      <c r="C41" s="71" t="s">
        <v>148</v>
      </c>
      <c r="D41" s="70"/>
      <c r="E41" s="70"/>
      <c r="F41" s="83"/>
      <c r="G41" s="6"/>
      <c r="H41" s="111">
        <f>+COUNTIF(H42:H45,"&lt;&gt;"&amp;"")</f>
        <v>0</v>
      </c>
      <c r="I41" s="112">
        <f>+COUNTIF(I42:I45,"Cumplida "&amp;"*")</f>
        <v>0</v>
      </c>
      <c r="J41" s="113" t="str">
        <f>IFERROR(+I41/H41,"No se programaron actividades relacionadas con este objetivo")</f>
        <v>No se programaron actividades relacionadas con este objetivo</v>
      </c>
      <c r="K41" s="114"/>
      <c r="L41" s="115"/>
      <c r="M41" s="5"/>
      <c r="N41" s="111">
        <f>+COUNTIF(N42:N45,"&lt;&gt;"&amp;"")</f>
        <v>0</v>
      </c>
      <c r="O41" s="112">
        <f>+COUNTIF(O42:O45,"Cumplida "&amp;"*")</f>
        <v>0</v>
      </c>
      <c r="P41" s="113" t="str">
        <f>IFERROR(+O41/N41,"No se programaron actividades relacionadas con este objetivo")</f>
        <v>No se programaron actividades relacionadas con este objetivo</v>
      </c>
      <c r="Q41" s="114"/>
      <c r="R41" s="115"/>
      <c r="S41" s="24"/>
      <c r="T41" s="111">
        <f>+COUNTIF(T42:T45,"&lt;&gt;"&amp;"")</f>
        <v>0</v>
      </c>
      <c r="U41" s="112">
        <f>+COUNTIF(U42:U45,"Cumplida "&amp;"*")</f>
        <v>0</v>
      </c>
      <c r="V41" s="113" t="str">
        <f>IFERROR(+U41/T41,"No se programaron actividades relacionadas con este objetivo")</f>
        <v>No se programaron actividades relacionadas con este objetivo</v>
      </c>
      <c r="W41" s="114"/>
      <c r="X41" s="115"/>
    </row>
    <row r="42" spans="1:24" ht="60" x14ac:dyDescent="0.25">
      <c r="A42" s="394"/>
      <c r="B42" s="13" t="s">
        <v>73</v>
      </c>
      <c r="C42" s="50" t="s">
        <v>285</v>
      </c>
      <c r="D42" s="50" t="s">
        <v>286</v>
      </c>
      <c r="E42" s="50" t="s">
        <v>161</v>
      </c>
      <c r="F42" s="104">
        <v>43100</v>
      </c>
      <c r="H42" s="15"/>
      <c r="I42" s="110" t="s">
        <v>394</v>
      </c>
      <c r="J42" s="16"/>
      <c r="K42" s="17" t="s">
        <v>521</v>
      </c>
      <c r="L42" s="287" t="s">
        <v>539</v>
      </c>
      <c r="N42" s="15"/>
      <c r="O42" s="110"/>
      <c r="P42" s="16"/>
      <c r="Q42" s="17"/>
      <c r="R42" s="33"/>
      <c r="T42" s="15"/>
      <c r="U42" s="110"/>
      <c r="V42" s="16"/>
      <c r="W42" s="17"/>
      <c r="X42" s="33"/>
    </row>
    <row r="43" spans="1:24" ht="105" x14ac:dyDescent="0.25">
      <c r="A43" s="394"/>
      <c r="B43" s="13" t="s">
        <v>74</v>
      </c>
      <c r="C43" s="50" t="s">
        <v>287</v>
      </c>
      <c r="D43" s="50" t="s">
        <v>288</v>
      </c>
      <c r="E43" s="50" t="s">
        <v>289</v>
      </c>
      <c r="F43" s="104">
        <v>43100</v>
      </c>
      <c r="H43" s="15"/>
      <c r="I43" s="110" t="s">
        <v>396</v>
      </c>
      <c r="J43" s="16"/>
      <c r="K43" s="17" t="s">
        <v>521</v>
      </c>
      <c r="L43" s="279" t="s">
        <v>621</v>
      </c>
      <c r="N43" s="15"/>
      <c r="O43" s="110"/>
      <c r="P43" s="16"/>
      <c r="Q43" s="17"/>
      <c r="R43" s="33"/>
      <c r="T43" s="15"/>
      <c r="U43" s="110"/>
      <c r="V43" s="16"/>
      <c r="W43" s="17"/>
      <c r="X43" s="33"/>
    </row>
    <row r="44" spans="1:24" ht="213.75" customHeight="1" x14ac:dyDescent="0.25">
      <c r="A44" s="394"/>
      <c r="B44" s="13" t="s">
        <v>40</v>
      </c>
      <c r="C44" s="50" t="s">
        <v>290</v>
      </c>
      <c r="D44" s="50" t="s">
        <v>291</v>
      </c>
      <c r="E44" s="50" t="s">
        <v>161</v>
      </c>
      <c r="F44" s="104">
        <v>43100</v>
      </c>
      <c r="H44" s="15"/>
      <c r="I44" s="110" t="s">
        <v>396</v>
      </c>
      <c r="J44" s="16"/>
      <c r="K44" s="17" t="s">
        <v>521</v>
      </c>
      <c r="L44" s="279" t="s">
        <v>592</v>
      </c>
      <c r="N44" s="15"/>
      <c r="O44" s="110"/>
      <c r="P44" s="16"/>
      <c r="Q44" s="17"/>
      <c r="R44" s="33"/>
      <c r="T44" s="15"/>
      <c r="U44" s="110"/>
      <c r="V44" s="16"/>
      <c r="W44" s="17"/>
      <c r="X44" s="33"/>
    </row>
    <row r="45" spans="1:24" ht="114" customHeight="1" thickBot="1" x14ac:dyDescent="0.3">
      <c r="A45" s="395"/>
      <c r="B45" s="19" t="s">
        <v>75</v>
      </c>
      <c r="C45" s="99" t="s">
        <v>292</v>
      </c>
      <c r="D45" s="99" t="s">
        <v>293</v>
      </c>
      <c r="E45" s="105" t="s">
        <v>149</v>
      </c>
      <c r="F45" s="106">
        <v>43100</v>
      </c>
      <c r="H45" s="20"/>
      <c r="I45" s="93" t="s">
        <v>396</v>
      </c>
      <c r="J45" s="21"/>
      <c r="K45" s="17" t="s">
        <v>521</v>
      </c>
      <c r="L45" s="279" t="s">
        <v>603</v>
      </c>
      <c r="M45" s="10"/>
      <c r="N45" s="20"/>
      <c r="O45" s="93"/>
      <c r="P45" s="21"/>
      <c r="Q45" s="65"/>
      <c r="R45" s="35"/>
      <c r="T45" s="20"/>
      <c r="U45" s="93"/>
      <c r="V45" s="21"/>
      <c r="W45" s="65"/>
      <c r="X45" s="35"/>
    </row>
    <row r="46" spans="1:24" x14ac:dyDescent="0.25">
      <c r="X46" s="34"/>
    </row>
    <row r="47" spans="1:24" hidden="1" x14ac:dyDescent="0.25"/>
    <row r="48" spans="1: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sheetData>
  <customSheetViews>
    <customSheetView guid="{13CE4E0B-6D7C-47AC-BA40-02AD9E229BD1}" scale="93" showGridLines="0" fitToPage="1" hiddenRows="1" hiddenColumns="1" topLeftCell="E1">
      <selection activeCell="P14" sqref="P14"/>
      <rowBreaks count="3" manualBreakCount="3">
        <brk id="9" max="20" man="1"/>
        <brk id="32" max="20" man="1"/>
        <brk id="40"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93" showGridLines="0" fitToPage="1" printArea="1" hiddenRows="1" hiddenColumns="1" topLeftCell="A38">
      <selection activeCell="L1" sqref="L1"/>
      <rowBreaks count="3" manualBreakCount="3">
        <brk id="9" max="20" man="1"/>
        <brk id="32" max="20" man="1"/>
        <brk id="40"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16">
    <mergeCell ref="A21:A28"/>
    <mergeCell ref="A29:A33"/>
    <mergeCell ref="A34:A40"/>
    <mergeCell ref="A41:A45"/>
    <mergeCell ref="A12:A20"/>
    <mergeCell ref="A9:F9"/>
    <mergeCell ref="H9:L9"/>
    <mergeCell ref="N9:R9"/>
    <mergeCell ref="T9:X9"/>
    <mergeCell ref="K10:K11"/>
    <mergeCell ref="Q10:Q11"/>
    <mergeCell ref="B10:F10"/>
    <mergeCell ref="L10:L11"/>
    <mergeCell ref="R10:R11"/>
    <mergeCell ref="X10:X11"/>
    <mergeCell ref="B11:C11"/>
  </mergeCells>
  <conditionalFormatting sqref="I10:I11 O10:O11 U10:U11 U13:U46 O13:O46 I13:I46">
    <cfRule type="cellIs" dxfId="131" priority="19" operator="equal">
      <formula>"Vencida"</formula>
    </cfRule>
    <cfRule type="cellIs" dxfId="130" priority="20" operator="equal">
      <formula>"No Cumplida"</formula>
    </cfRule>
    <cfRule type="cellIs" dxfId="129" priority="21" operator="equal">
      <formula>"En Avance"</formula>
    </cfRule>
    <cfRule type="cellIs" dxfId="128" priority="22" operator="equal">
      <formula>"Cumplida (FT)"</formula>
    </cfRule>
    <cfRule type="cellIs" dxfId="127" priority="23" operator="equal">
      <formula>"Cumplida (DT)"</formula>
    </cfRule>
    <cfRule type="cellIs" dxfId="126" priority="24" operator="equal">
      <formula>"Sin Avance"</formula>
    </cfRule>
  </conditionalFormatting>
  <conditionalFormatting sqref="I12">
    <cfRule type="cellIs" dxfId="125" priority="13" operator="equal">
      <formula>"Vencida"</formula>
    </cfRule>
    <cfRule type="cellIs" dxfId="124" priority="14" operator="equal">
      <formula>"No Cumplida"</formula>
    </cfRule>
    <cfRule type="cellIs" dxfId="123" priority="15" operator="equal">
      <formula>"En Avance"</formula>
    </cfRule>
    <cfRule type="cellIs" dxfId="122" priority="16" operator="equal">
      <formula>"Cumplida (FT)"</formula>
    </cfRule>
    <cfRule type="cellIs" dxfId="121" priority="17" operator="equal">
      <formula>"Cumplida (DT)"</formula>
    </cfRule>
    <cfRule type="cellIs" dxfId="120" priority="18" operator="equal">
      <formula>"Sin Avance"</formula>
    </cfRule>
  </conditionalFormatting>
  <conditionalFormatting sqref="O12">
    <cfRule type="cellIs" dxfId="119" priority="7" operator="equal">
      <formula>"Vencida"</formula>
    </cfRule>
    <cfRule type="cellIs" dxfId="118" priority="8" operator="equal">
      <formula>"No Cumplida"</formula>
    </cfRule>
    <cfRule type="cellIs" dxfId="117" priority="9" operator="equal">
      <formula>"En Avance"</formula>
    </cfRule>
    <cfRule type="cellIs" dxfId="116" priority="10" operator="equal">
      <formula>"Cumplida (FT)"</formula>
    </cfRule>
    <cfRule type="cellIs" dxfId="115" priority="11" operator="equal">
      <formula>"Cumplida (DT)"</formula>
    </cfRule>
    <cfRule type="cellIs" dxfId="114" priority="12" operator="equal">
      <formula>"Sin Avance"</formula>
    </cfRule>
  </conditionalFormatting>
  <conditionalFormatting sqref="U12">
    <cfRule type="cellIs" dxfId="113" priority="1" operator="equal">
      <formula>"Vencida"</formula>
    </cfRule>
    <cfRule type="cellIs" dxfId="112" priority="2" operator="equal">
      <formula>"No Cumplida"</formula>
    </cfRule>
    <cfRule type="cellIs" dxfId="111" priority="3" operator="equal">
      <formula>"En Avance"</formula>
    </cfRule>
    <cfRule type="cellIs" dxfId="110" priority="4" operator="equal">
      <formula>"Cumplida (FT)"</formula>
    </cfRule>
    <cfRule type="cellIs" dxfId="109" priority="5" operator="equal">
      <formula>"Cumplida (DT)"</formula>
    </cfRule>
    <cfRule type="cellIs" dxfId="108" priority="6" operator="equal">
      <formula>"Sin Avance"</formula>
    </cfRule>
  </conditionalFormatting>
  <dataValidations count="2">
    <dataValidation type="list" allowBlank="1" showInputMessage="1" showErrorMessage="1" sqref="U42:U45 U35:U40 U30:U33 U22:U28 U13:U20">
      <formula1>Califica2</formula1>
    </dataValidation>
    <dataValidation type="list" allowBlank="1" showInputMessage="1" showErrorMessage="1" sqref="I13:I20 I22:I28 I30:I33 I35:I40 I42:I45 O13:O20 O22:O28 O30:O33 O35:O40 O42:O45">
      <formula1>Califica</formula1>
    </dataValidation>
  </dataValidations>
  <printOptions horizontalCentered="1"/>
  <pageMargins left="0.23622047244094491" right="0.23622047244094491" top="0.74803149606299213" bottom="0.74803149606299213" header="0.31496062992125984" footer="0.31496062992125984"/>
  <pageSetup paperSize="5" scale="38"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rowBreaks count="3" manualBreakCount="3">
    <brk id="9" max="20" man="1"/>
    <brk id="32" max="20" man="1"/>
    <brk id="40" max="20" man="1"/>
  </rowBreaks>
  <legacyDrawing r:id="rId4"/>
  <legacyDrawingHF r:id="rId5"/>
  <picture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pageSetUpPr fitToPage="1"/>
  </sheetPr>
  <dimension ref="A1:Y133"/>
  <sheetViews>
    <sheetView showGridLines="0" showWhiteSpace="0" topLeftCell="A28" zoomScale="88" zoomScaleNormal="88" zoomScaleSheetLayoutView="55" workbookViewId="0">
      <selection activeCell="H8" sqref="H8:I8"/>
    </sheetView>
  </sheetViews>
  <sheetFormatPr baseColWidth="10" defaultColWidth="0" defaultRowHeight="12.75" zeroHeight="1"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9" width="12.5703125" style="9" customWidth="1"/>
    <col min="10" max="10" width="15.42578125" style="9" customWidth="1"/>
    <col min="11" max="11" width="15.7109375" style="9" hidden="1" customWidth="1"/>
    <col min="12" max="12" width="89.425781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16384" width="11.42578125" style="9" hidden="1"/>
  </cols>
  <sheetData>
    <row r="1" spans="1:24" x14ac:dyDescent="0.25"/>
    <row r="2" spans="1:24" ht="21" x14ac:dyDescent="0.25">
      <c r="A2" s="37" t="s">
        <v>99</v>
      </c>
      <c r="B2" s="37"/>
      <c r="C2" s="36"/>
      <c r="D2" s="36"/>
      <c r="E2" s="36"/>
      <c r="F2" s="36"/>
      <c r="G2" s="36"/>
      <c r="H2" s="36"/>
      <c r="I2" s="36"/>
      <c r="J2" s="36"/>
      <c r="K2" s="36"/>
      <c r="L2" s="36"/>
      <c r="M2" s="36"/>
      <c r="N2" s="36"/>
      <c r="O2" s="36"/>
      <c r="P2" s="36"/>
      <c r="Q2" s="36"/>
      <c r="R2" s="36"/>
      <c r="S2" s="123"/>
      <c r="T2" s="36"/>
      <c r="U2" s="36"/>
      <c r="V2" s="36"/>
      <c r="W2" s="36"/>
      <c r="X2" s="36"/>
    </row>
    <row r="3" spans="1:24" x14ac:dyDescent="0.2">
      <c r="B3" s="27"/>
      <c r="C3" s="28"/>
    </row>
    <row r="4" spans="1:24" x14ac:dyDescent="0.2">
      <c r="A4" s="29" t="s">
        <v>13</v>
      </c>
      <c r="B4" s="29"/>
      <c r="C4" s="30" t="s">
        <v>119</v>
      </c>
    </row>
    <row r="5" spans="1:24" x14ac:dyDescent="0.2">
      <c r="A5" s="29" t="s">
        <v>120</v>
      </c>
      <c r="B5" s="29"/>
      <c r="C5" s="30" t="s">
        <v>185</v>
      </c>
    </row>
    <row r="6" spans="1:24" x14ac:dyDescent="0.25">
      <c r="A6" s="31" t="s">
        <v>121</v>
      </c>
      <c r="B6" s="31"/>
      <c r="C6" s="32" t="s">
        <v>611</v>
      </c>
    </row>
    <row r="7" spans="1:24" x14ac:dyDescent="0.25"/>
    <row r="8" spans="1:24" ht="13.5" thickBot="1" x14ac:dyDescent="0.3">
      <c r="G8" s="10"/>
    </row>
    <row r="9" spans="1:24" ht="19.5" thickBot="1" x14ac:dyDescent="0.3">
      <c r="A9" s="383" t="s">
        <v>100</v>
      </c>
      <c r="B9" s="384"/>
      <c r="C9" s="384"/>
      <c r="D9" s="384"/>
      <c r="E9" s="384"/>
      <c r="F9" s="385"/>
      <c r="G9" s="22"/>
      <c r="H9" s="383" t="s">
        <v>7</v>
      </c>
      <c r="I9" s="384"/>
      <c r="J9" s="384"/>
      <c r="K9" s="384"/>
      <c r="L9" s="385"/>
      <c r="N9" s="383" t="s">
        <v>8</v>
      </c>
      <c r="O9" s="384"/>
      <c r="P9" s="384"/>
      <c r="Q9" s="384"/>
      <c r="R9" s="385"/>
      <c r="T9" s="383" t="s">
        <v>9</v>
      </c>
      <c r="U9" s="384"/>
      <c r="V9" s="384"/>
      <c r="W9" s="384"/>
      <c r="X9" s="385"/>
    </row>
    <row r="10" spans="1:24" ht="38.1" customHeight="1" thickBot="1" x14ac:dyDescent="0.3">
      <c r="A10" s="95" t="s">
        <v>113</v>
      </c>
      <c r="B10" s="389" t="s">
        <v>177</v>
      </c>
      <c r="C10" s="426"/>
      <c r="D10" s="426"/>
      <c r="E10" s="426"/>
      <c r="F10" s="427"/>
      <c r="G10" s="4"/>
      <c r="H10" s="122" t="s">
        <v>405</v>
      </c>
      <c r="I10" s="121"/>
      <c r="J10" s="68">
        <v>42490</v>
      </c>
      <c r="K10" s="391" t="s">
        <v>400</v>
      </c>
      <c r="L10" s="432" t="s">
        <v>0</v>
      </c>
      <c r="N10" s="122" t="s">
        <v>405</v>
      </c>
      <c r="O10" s="121"/>
      <c r="P10" s="68">
        <v>42978</v>
      </c>
      <c r="Q10" s="391" t="s">
        <v>400</v>
      </c>
      <c r="R10" s="432" t="s">
        <v>0</v>
      </c>
      <c r="T10" s="122" t="s">
        <v>405</v>
      </c>
      <c r="U10" s="121"/>
      <c r="V10" s="68">
        <v>43100</v>
      </c>
      <c r="W10" s="391" t="s">
        <v>400</v>
      </c>
      <c r="X10" s="432" t="s">
        <v>0</v>
      </c>
    </row>
    <row r="11" spans="1:24" ht="26.25" thickBot="1" x14ac:dyDescent="0.3">
      <c r="A11" s="79" t="s">
        <v>11</v>
      </c>
      <c r="B11" s="428" t="s">
        <v>107</v>
      </c>
      <c r="C11" s="399"/>
      <c r="D11" s="66" t="s">
        <v>108</v>
      </c>
      <c r="E11" s="66" t="s">
        <v>109</v>
      </c>
      <c r="F11" s="67" t="s">
        <v>110</v>
      </c>
      <c r="H11" s="69" t="s">
        <v>12</v>
      </c>
      <c r="I11" s="127" t="s">
        <v>10</v>
      </c>
      <c r="J11" s="127" t="s">
        <v>112</v>
      </c>
      <c r="K11" s="392"/>
      <c r="L11" s="392"/>
      <c r="N11" s="69" t="s">
        <v>12</v>
      </c>
      <c r="O11" s="127" t="s">
        <v>10</v>
      </c>
      <c r="P11" s="127" t="s">
        <v>112</v>
      </c>
      <c r="Q11" s="392"/>
      <c r="R11" s="392"/>
      <c r="T11" s="69" t="s">
        <v>12</v>
      </c>
      <c r="U11" s="127" t="s">
        <v>10</v>
      </c>
      <c r="V11" s="127" t="s">
        <v>112</v>
      </c>
      <c r="W11" s="392"/>
      <c r="X11" s="392"/>
    </row>
    <row r="12" spans="1:24" s="23" customFormat="1" ht="30" customHeight="1" thickBot="1" x14ac:dyDescent="0.3">
      <c r="A12" s="393" t="s">
        <v>102</v>
      </c>
      <c r="B12" s="70"/>
      <c r="C12" s="71" t="s">
        <v>157</v>
      </c>
      <c r="D12" s="70"/>
      <c r="E12" s="70"/>
      <c r="F12" s="83"/>
      <c r="G12" s="6"/>
      <c r="H12" s="111">
        <f>+COUNTIF(H13:H14,"&lt;&gt;"&amp;"")</f>
        <v>1</v>
      </c>
      <c r="I12" s="112">
        <f>+COUNTIF(I13:I14,"Cumplida "&amp;"*")</f>
        <v>1</v>
      </c>
      <c r="J12" s="113">
        <v>0</v>
      </c>
      <c r="K12" s="114"/>
      <c r="L12" s="115"/>
      <c r="M12" s="5"/>
      <c r="N12" s="111">
        <f>+COUNTIF(N13:N14,"&lt;&gt;"&amp;"")</f>
        <v>0</v>
      </c>
      <c r="O12" s="112">
        <f>+COUNTIF(O13:O14,"Cumplida "&amp;"*")</f>
        <v>0</v>
      </c>
      <c r="P12" s="113">
        <v>0</v>
      </c>
      <c r="Q12" s="114"/>
      <c r="R12" s="115"/>
      <c r="S12" s="24"/>
      <c r="T12" s="111">
        <f>+COUNTIF(T13:T14,"&lt;&gt;"&amp;"")</f>
        <v>0</v>
      </c>
      <c r="U12" s="112">
        <f>+COUNTIF(U13:U14,"Cumplida "&amp;"*")</f>
        <v>0</v>
      </c>
      <c r="V12" s="113">
        <v>0</v>
      </c>
      <c r="W12" s="114"/>
      <c r="X12" s="115"/>
    </row>
    <row r="13" spans="1:24" ht="154.5" customHeight="1" x14ac:dyDescent="0.25">
      <c r="A13" s="394"/>
      <c r="B13" s="13" t="s">
        <v>1</v>
      </c>
      <c r="C13" s="53" t="s">
        <v>294</v>
      </c>
      <c r="D13" s="53" t="s">
        <v>295</v>
      </c>
      <c r="E13" s="53" t="s">
        <v>296</v>
      </c>
      <c r="F13" s="101">
        <v>42947</v>
      </c>
      <c r="H13" s="15"/>
      <c r="I13" s="110" t="s">
        <v>396</v>
      </c>
      <c r="J13" s="16"/>
      <c r="K13" s="264" t="s">
        <v>520</v>
      </c>
      <c r="L13" s="120" t="s">
        <v>590</v>
      </c>
      <c r="N13" s="15"/>
      <c r="O13" s="110"/>
      <c r="P13" s="16"/>
      <c r="Q13" s="16"/>
      <c r="R13" s="120"/>
      <c r="T13" s="15"/>
      <c r="U13" s="110"/>
      <c r="V13" s="16"/>
      <c r="W13" s="16"/>
      <c r="X13" s="120"/>
    </row>
    <row r="14" spans="1:24" ht="197.25" customHeight="1" thickBot="1" x14ac:dyDescent="0.3">
      <c r="A14" s="395"/>
      <c r="B14" s="13" t="s">
        <v>2</v>
      </c>
      <c r="C14" s="53" t="s">
        <v>297</v>
      </c>
      <c r="D14" s="53" t="s">
        <v>298</v>
      </c>
      <c r="E14" s="53" t="s">
        <v>299</v>
      </c>
      <c r="F14" s="101">
        <v>42825</v>
      </c>
      <c r="H14" s="15">
        <v>1</v>
      </c>
      <c r="I14" s="110" t="s">
        <v>397</v>
      </c>
      <c r="J14" s="265"/>
      <c r="K14" s="264" t="s">
        <v>520</v>
      </c>
      <c r="L14" s="35" t="s">
        <v>540</v>
      </c>
      <c r="N14" s="15"/>
      <c r="O14" s="110"/>
      <c r="P14" s="16"/>
      <c r="Q14" s="16"/>
      <c r="R14" s="35"/>
      <c r="T14" s="15"/>
      <c r="U14" s="110"/>
      <c r="V14" s="16"/>
      <c r="W14" s="16"/>
      <c r="X14" s="35"/>
    </row>
    <row r="15" spans="1:24" s="23" customFormat="1" ht="30" customHeight="1" thickBot="1" x14ac:dyDescent="0.3">
      <c r="A15" s="393" t="s">
        <v>103</v>
      </c>
      <c r="B15" s="70"/>
      <c r="C15" s="71"/>
      <c r="D15" s="70"/>
      <c r="E15" s="70"/>
      <c r="F15" s="83"/>
      <c r="G15" s="6"/>
      <c r="H15" s="111">
        <f>+COUNTIF(H16:H23,"&lt;&gt;"&amp;"")</f>
        <v>0</v>
      </c>
      <c r="I15" s="112">
        <f>+COUNTIF(I16:I23,"Cumplida "&amp;"*")</f>
        <v>1</v>
      </c>
      <c r="J15" s="113">
        <v>0</v>
      </c>
      <c r="K15" s="114"/>
      <c r="L15" s="115"/>
      <c r="M15" s="5"/>
      <c r="N15" s="111">
        <f>+COUNTIF(N16:N23,"&lt;&gt;"&amp;"")</f>
        <v>0</v>
      </c>
      <c r="O15" s="112">
        <f>+COUNTIF(O16:O23,"Cumplida "&amp;"*")</f>
        <v>0</v>
      </c>
      <c r="P15" s="113">
        <v>0</v>
      </c>
      <c r="Q15" s="114"/>
      <c r="R15" s="115"/>
      <c r="S15" s="24"/>
      <c r="T15" s="111">
        <f>+COUNTIF(T16:T23,"&lt;&gt;"&amp;"")</f>
        <v>0</v>
      </c>
      <c r="U15" s="112">
        <f>+COUNTIF(U16:U23,"Cumplida "&amp;"*")</f>
        <v>0</v>
      </c>
      <c r="V15" s="113">
        <v>0</v>
      </c>
      <c r="W15" s="114"/>
      <c r="X15" s="115"/>
    </row>
    <row r="16" spans="1:24" ht="45" x14ac:dyDescent="0.25">
      <c r="A16" s="394"/>
      <c r="B16" s="13" t="s">
        <v>4</v>
      </c>
      <c r="C16" s="53" t="s">
        <v>300</v>
      </c>
      <c r="D16" s="53" t="s">
        <v>301</v>
      </c>
      <c r="E16" s="53" t="s">
        <v>150</v>
      </c>
      <c r="F16" s="101">
        <v>43039</v>
      </c>
      <c r="H16" s="15"/>
      <c r="I16" s="110" t="s">
        <v>394</v>
      </c>
      <c r="J16" s="16"/>
      <c r="K16" s="264" t="s">
        <v>520</v>
      </c>
      <c r="L16" s="33" t="s">
        <v>541</v>
      </c>
      <c r="N16" s="15"/>
      <c r="O16" s="110"/>
      <c r="P16" s="16"/>
      <c r="Q16" s="17"/>
      <c r="R16" s="33"/>
      <c r="T16" s="15"/>
      <c r="U16" s="110"/>
      <c r="V16" s="16"/>
      <c r="W16" s="17"/>
      <c r="X16" s="33"/>
    </row>
    <row r="17" spans="1:24" ht="140.25" customHeight="1" x14ac:dyDescent="0.25">
      <c r="A17" s="394"/>
      <c r="B17" s="13" t="s">
        <v>5</v>
      </c>
      <c r="C17" s="53" t="s">
        <v>302</v>
      </c>
      <c r="D17" s="53" t="s">
        <v>303</v>
      </c>
      <c r="E17" s="53" t="s">
        <v>149</v>
      </c>
      <c r="F17" s="101">
        <v>43039</v>
      </c>
      <c r="H17" s="15"/>
      <c r="I17" s="110" t="s">
        <v>396</v>
      </c>
      <c r="J17" s="16"/>
      <c r="K17" s="264" t="s">
        <v>520</v>
      </c>
      <c r="L17" s="33" t="s">
        <v>542</v>
      </c>
      <c r="N17" s="15"/>
      <c r="O17" s="110"/>
      <c r="P17" s="16"/>
      <c r="Q17" s="17"/>
      <c r="R17" s="33"/>
      <c r="T17" s="15"/>
      <c r="U17" s="110"/>
      <c r="V17" s="16"/>
      <c r="W17" s="17"/>
      <c r="X17" s="33"/>
    </row>
    <row r="18" spans="1:24" ht="200.25" customHeight="1" x14ac:dyDescent="0.25">
      <c r="A18" s="394"/>
      <c r="B18" s="13" t="s">
        <v>6</v>
      </c>
      <c r="C18" s="53" t="s">
        <v>304</v>
      </c>
      <c r="D18" s="46" t="s">
        <v>305</v>
      </c>
      <c r="E18" s="46" t="s">
        <v>154</v>
      </c>
      <c r="F18" s="101">
        <v>43100</v>
      </c>
      <c r="H18" s="15"/>
      <c r="I18" s="110" t="s">
        <v>396</v>
      </c>
      <c r="J18" s="16"/>
      <c r="K18" s="264" t="s">
        <v>520</v>
      </c>
      <c r="L18" s="33" t="s">
        <v>543</v>
      </c>
      <c r="N18" s="15"/>
      <c r="O18" s="110"/>
      <c r="P18" s="16"/>
      <c r="Q18" s="17"/>
      <c r="R18" s="33"/>
      <c r="T18" s="15"/>
      <c r="U18" s="110"/>
      <c r="V18" s="16"/>
      <c r="W18" s="17"/>
      <c r="X18" s="33"/>
    </row>
    <row r="19" spans="1:24" ht="328.5" customHeight="1" x14ac:dyDescent="0.25">
      <c r="A19" s="394"/>
      <c r="B19" s="18" t="s">
        <v>68</v>
      </c>
      <c r="C19" s="53" t="s">
        <v>306</v>
      </c>
      <c r="D19" s="53" t="s">
        <v>307</v>
      </c>
      <c r="E19" s="53" t="s">
        <v>151</v>
      </c>
      <c r="F19" s="101">
        <v>43100</v>
      </c>
      <c r="H19" s="15"/>
      <c r="I19" s="110" t="s">
        <v>396</v>
      </c>
      <c r="J19" s="16"/>
      <c r="K19" s="264" t="s">
        <v>520</v>
      </c>
      <c r="L19" s="33" t="s">
        <v>544</v>
      </c>
      <c r="N19" s="15"/>
      <c r="O19" s="110"/>
      <c r="P19" s="16"/>
      <c r="Q19" s="17"/>
      <c r="R19" s="33"/>
      <c r="T19" s="15"/>
      <c r="U19" s="110"/>
      <c r="V19" s="16"/>
      <c r="W19" s="17"/>
      <c r="X19" s="33"/>
    </row>
    <row r="20" spans="1:24" ht="409.5" customHeight="1" x14ac:dyDescent="0.25">
      <c r="A20" s="394"/>
      <c r="B20" s="18" t="s">
        <v>69</v>
      </c>
      <c r="C20" s="53" t="s">
        <v>308</v>
      </c>
      <c r="D20" s="53" t="s">
        <v>309</v>
      </c>
      <c r="E20" s="53" t="s">
        <v>151</v>
      </c>
      <c r="F20" s="101">
        <v>43100</v>
      </c>
      <c r="H20" s="15"/>
      <c r="I20" s="110" t="s">
        <v>396</v>
      </c>
      <c r="J20" s="16"/>
      <c r="K20" s="264" t="s">
        <v>520</v>
      </c>
      <c r="L20" s="33" t="s">
        <v>545</v>
      </c>
      <c r="N20" s="15"/>
      <c r="O20" s="110"/>
      <c r="P20" s="16"/>
      <c r="Q20" s="17"/>
      <c r="R20" s="33"/>
      <c r="T20" s="15"/>
      <c r="U20" s="110"/>
      <c r="V20" s="16"/>
      <c r="W20" s="17"/>
      <c r="X20" s="33"/>
    </row>
    <row r="21" spans="1:24" ht="182.25" customHeight="1" x14ac:dyDescent="0.25">
      <c r="A21" s="394"/>
      <c r="B21" s="13" t="s">
        <v>70</v>
      </c>
      <c r="C21" s="54" t="s">
        <v>310</v>
      </c>
      <c r="D21" s="53" t="s">
        <v>311</v>
      </c>
      <c r="E21" s="53" t="s">
        <v>152</v>
      </c>
      <c r="F21" s="101">
        <v>43100</v>
      </c>
      <c r="H21" s="15"/>
      <c r="I21" s="110" t="s">
        <v>396</v>
      </c>
      <c r="J21" s="16"/>
      <c r="K21" s="264" t="s">
        <v>520</v>
      </c>
      <c r="L21" s="33" t="s">
        <v>546</v>
      </c>
      <c r="N21" s="15"/>
      <c r="O21" s="110"/>
      <c r="P21" s="16"/>
      <c r="Q21" s="17"/>
      <c r="R21" s="33"/>
      <c r="T21" s="15"/>
      <c r="U21" s="110"/>
      <c r="V21" s="16"/>
      <c r="W21" s="17"/>
      <c r="X21" s="33"/>
    </row>
    <row r="22" spans="1:24" ht="135" customHeight="1" x14ac:dyDescent="0.25">
      <c r="A22" s="394"/>
      <c r="B22" s="13" t="s">
        <v>153</v>
      </c>
      <c r="C22" s="46" t="s">
        <v>312</v>
      </c>
      <c r="D22" s="55" t="s">
        <v>313</v>
      </c>
      <c r="E22" s="46" t="s">
        <v>296</v>
      </c>
      <c r="F22" s="101">
        <v>43100</v>
      </c>
      <c r="H22" s="15"/>
      <c r="I22" s="110" t="s">
        <v>396</v>
      </c>
      <c r="J22" s="16"/>
      <c r="K22" s="264" t="s">
        <v>520</v>
      </c>
      <c r="L22" s="33" t="s">
        <v>547</v>
      </c>
      <c r="N22" s="15"/>
      <c r="O22" s="110"/>
      <c r="P22" s="16"/>
      <c r="Q22" s="17"/>
      <c r="R22" s="33"/>
      <c r="T22" s="15"/>
      <c r="U22" s="110"/>
      <c r="V22" s="16"/>
      <c r="W22" s="17"/>
      <c r="X22" s="33"/>
    </row>
    <row r="23" spans="1:24" ht="88.5" customHeight="1" thickBot="1" x14ac:dyDescent="0.3">
      <c r="A23" s="395"/>
      <c r="B23" s="13" t="s">
        <v>71</v>
      </c>
      <c r="C23" s="54" t="s">
        <v>314</v>
      </c>
      <c r="D23" s="53" t="s">
        <v>315</v>
      </c>
      <c r="E23" s="46" t="s">
        <v>149</v>
      </c>
      <c r="F23" s="101">
        <v>43039</v>
      </c>
      <c r="H23" s="15"/>
      <c r="I23" s="110" t="s">
        <v>397</v>
      </c>
      <c r="J23" s="16"/>
      <c r="K23" s="264" t="s">
        <v>520</v>
      </c>
      <c r="L23" s="33" t="s">
        <v>548</v>
      </c>
      <c r="N23" s="15"/>
      <c r="O23" s="110"/>
      <c r="P23" s="16"/>
      <c r="Q23" s="17"/>
      <c r="R23" s="33"/>
      <c r="T23" s="15"/>
      <c r="U23" s="110"/>
      <c r="V23" s="16"/>
      <c r="W23" s="17"/>
      <c r="X23" s="33"/>
    </row>
    <row r="24" spans="1:24" s="23" customFormat="1" ht="30" customHeight="1" thickBot="1" x14ac:dyDescent="0.3">
      <c r="A24" s="393" t="s">
        <v>104</v>
      </c>
      <c r="B24" s="70"/>
      <c r="C24" s="71" t="s">
        <v>158</v>
      </c>
      <c r="D24" s="70"/>
      <c r="E24" s="70"/>
      <c r="F24" s="83"/>
      <c r="G24" s="6"/>
      <c r="H24" s="111">
        <f>+COUNTIF(H25,"&lt;&gt;"&amp;"")</f>
        <v>0</v>
      </c>
      <c r="I24" s="112">
        <f>+COUNTIF(I25,"Cumplida "&amp;"*")</f>
        <v>0</v>
      </c>
      <c r="J24" s="113">
        <v>0</v>
      </c>
      <c r="K24" s="114"/>
      <c r="L24" s="115"/>
      <c r="M24" s="5"/>
      <c r="N24" s="111">
        <f>+COUNTIF(N25,"&lt;&gt;"&amp;"")</f>
        <v>0</v>
      </c>
      <c r="O24" s="112">
        <f>+COUNTIF(O25,"Cumplida "&amp;"*")</f>
        <v>0</v>
      </c>
      <c r="P24" s="113">
        <v>0</v>
      </c>
      <c r="Q24" s="114"/>
      <c r="R24" s="115"/>
      <c r="S24" s="24"/>
      <c r="T24" s="111">
        <f>+COUNTIF(T25,"&lt;&gt;"&amp;"")</f>
        <v>0</v>
      </c>
      <c r="U24" s="112">
        <f>+COUNTIF(U25,"Cumplida "&amp;"*")</f>
        <v>0</v>
      </c>
      <c r="V24" s="113">
        <v>0</v>
      </c>
      <c r="W24" s="114"/>
      <c r="X24" s="115"/>
    </row>
    <row r="25" spans="1:24" ht="60.75" thickBot="1" x14ac:dyDescent="0.3">
      <c r="A25" s="395"/>
      <c r="B25" s="13" t="s">
        <v>41</v>
      </c>
      <c r="C25" s="53" t="s">
        <v>316</v>
      </c>
      <c r="D25" s="46" t="s">
        <v>317</v>
      </c>
      <c r="E25" s="46" t="s">
        <v>144</v>
      </c>
      <c r="F25" s="101">
        <v>43100</v>
      </c>
      <c r="H25" s="15"/>
      <c r="I25" s="110" t="s">
        <v>394</v>
      </c>
      <c r="J25" s="16"/>
      <c r="K25" s="264" t="s">
        <v>520</v>
      </c>
      <c r="L25" s="279" t="s">
        <v>527</v>
      </c>
      <c r="N25" s="15"/>
      <c r="O25" s="110"/>
      <c r="P25" s="16"/>
      <c r="Q25" s="17"/>
      <c r="R25" s="33"/>
      <c r="T25" s="15"/>
      <c r="U25" s="110"/>
      <c r="V25" s="16"/>
      <c r="W25" s="17"/>
      <c r="X25" s="33"/>
    </row>
    <row r="26" spans="1:24" s="23" customFormat="1" ht="30" customHeight="1" thickBot="1" x14ac:dyDescent="0.3">
      <c r="A26" s="393" t="s">
        <v>105</v>
      </c>
      <c r="B26" s="70"/>
      <c r="C26" s="71" t="s">
        <v>159</v>
      </c>
      <c r="D26" s="70"/>
      <c r="E26" s="70"/>
      <c r="F26" s="83"/>
      <c r="G26" s="6"/>
      <c r="H26" s="111">
        <f>+COUNTIF(H27:H30,"&lt;&gt;"&amp;"")</f>
        <v>0</v>
      </c>
      <c r="I26" s="112">
        <f>+COUNTIF(I27:I30,"Cumplida "&amp;"*")</f>
        <v>1</v>
      </c>
      <c r="J26" s="113">
        <v>0</v>
      </c>
      <c r="K26" s="114"/>
      <c r="L26" s="115"/>
      <c r="M26" s="5"/>
      <c r="N26" s="111">
        <f>+COUNTIF(N27:N30,"&lt;&gt;"&amp;"")</f>
        <v>0</v>
      </c>
      <c r="O26" s="112">
        <f>+COUNTIF(O27:O30,"Cumplida "&amp;"*")</f>
        <v>0</v>
      </c>
      <c r="P26" s="113">
        <v>0</v>
      </c>
      <c r="Q26" s="114"/>
      <c r="R26" s="115"/>
      <c r="S26" s="24"/>
      <c r="T26" s="111">
        <f>+COUNTIF(T27:T30,"&lt;&gt;"&amp;"")</f>
        <v>0</v>
      </c>
      <c r="U26" s="112">
        <f>+COUNTIF(U27:U30,"Cumplida "&amp;"*")</f>
        <v>0</v>
      </c>
      <c r="V26" s="113">
        <v>0</v>
      </c>
      <c r="W26" s="114"/>
      <c r="X26" s="115"/>
    </row>
    <row r="27" spans="1:24" ht="99" customHeight="1" x14ac:dyDescent="0.25">
      <c r="A27" s="394"/>
      <c r="B27" s="13" t="s">
        <v>73</v>
      </c>
      <c r="C27" s="53" t="s">
        <v>318</v>
      </c>
      <c r="D27" s="45" t="s">
        <v>319</v>
      </c>
      <c r="E27" s="53" t="s">
        <v>155</v>
      </c>
      <c r="F27" s="101">
        <v>42947</v>
      </c>
      <c r="H27" s="15"/>
      <c r="I27" s="110" t="s">
        <v>397</v>
      </c>
      <c r="J27" s="265"/>
      <c r="K27" s="264" t="s">
        <v>520</v>
      </c>
      <c r="L27" s="279" t="s">
        <v>549</v>
      </c>
      <c r="N27" s="15"/>
      <c r="O27" s="110"/>
      <c r="P27" s="16"/>
      <c r="Q27" s="17"/>
      <c r="R27" s="33"/>
      <c r="T27" s="15"/>
      <c r="U27" s="110"/>
      <c r="V27" s="16"/>
      <c r="W27" s="17"/>
      <c r="X27" s="33"/>
    </row>
    <row r="28" spans="1:24" ht="94.5" customHeight="1" x14ac:dyDescent="0.25">
      <c r="A28" s="394"/>
      <c r="B28" s="13" t="s">
        <v>74</v>
      </c>
      <c r="C28" s="55" t="s">
        <v>320</v>
      </c>
      <c r="D28" s="46" t="s">
        <v>321</v>
      </c>
      <c r="E28" s="46" t="s">
        <v>322</v>
      </c>
      <c r="F28" s="101">
        <v>43100</v>
      </c>
      <c r="H28" s="15"/>
      <c r="I28" s="110" t="s">
        <v>396</v>
      </c>
      <c r="J28" s="16"/>
      <c r="K28" s="264" t="s">
        <v>520</v>
      </c>
      <c r="L28" s="279" t="s">
        <v>550</v>
      </c>
      <c r="N28" s="15"/>
      <c r="O28" s="110"/>
      <c r="P28" s="16"/>
      <c r="Q28" s="17"/>
      <c r="R28" s="33"/>
      <c r="T28" s="15"/>
      <c r="U28" s="110"/>
      <c r="V28" s="16"/>
      <c r="W28" s="17"/>
      <c r="X28" s="33"/>
    </row>
    <row r="29" spans="1:24" ht="190.5" customHeight="1" x14ac:dyDescent="0.25">
      <c r="A29" s="394"/>
      <c r="B29" s="13" t="s">
        <v>40</v>
      </c>
      <c r="C29" s="55" t="s">
        <v>323</v>
      </c>
      <c r="D29" s="46" t="s">
        <v>324</v>
      </c>
      <c r="E29" s="46" t="s">
        <v>325</v>
      </c>
      <c r="F29" s="101">
        <v>42947</v>
      </c>
      <c r="H29" s="15"/>
      <c r="I29" s="110" t="s">
        <v>396</v>
      </c>
      <c r="J29" s="16"/>
      <c r="K29" s="264" t="s">
        <v>520</v>
      </c>
      <c r="L29" s="33" t="s">
        <v>593</v>
      </c>
      <c r="N29" s="15"/>
      <c r="O29" s="110"/>
      <c r="P29" s="16"/>
      <c r="Q29" s="17"/>
      <c r="R29" s="33"/>
      <c r="T29" s="15"/>
      <c r="U29" s="110"/>
      <c r="V29" s="16"/>
      <c r="W29" s="17"/>
      <c r="X29" s="33"/>
    </row>
    <row r="30" spans="1:24" ht="166.5" thickBot="1" x14ac:dyDescent="0.3">
      <c r="A30" s="395"/>
      <c r="B30" s="13" t="s">
        <v>75</v>
      </c>
      <c r="C30" s="53" t="s">
        <v>326</v>
      </c>
      <c r="D30" s="46" t="s">
        <v>327</v>
      </c>
      <c r="E30" s="46" t="s">
        <v>328</v>
      </c>
      <c r="F30" s="101">
        <v>43100</v>
      </c>
      <c r="H30" s="15"/>
      <c r="I30" s="110" t="s">
        <v>396</v>
      </c>
      <c r="J30" s="16"/>
      <c r="K30" s="264" t="s">
        <v>520</v>
      </c>
      <c r="L30" s="279" t="s">
        <v>551</v>
      </c>
      <c r="N30" s="15"/>
      <c r="O30" s="110"/>
      <c r="P30" s="16"/>
      <c r="Q30" s="17"/>
      <c r="R30" s="33"/>
      <c r="T30" s="15"/>
      <c r="U30" s="110"/>
      <c r="V30" s="16"/>
      <c r="W30" s="17"/>
      <c r="X30" s="33"/>
    </row>
    <row r="31" spans="1:24" s="23" customFormat="1" ht="30" customHeight="1" thickBot="1" x14ac:dyDescent="0.3">
      <c r="A31" s="393" t="s">
        <v>106</v>
      </c>
      <c r="B31" s="70"/>
      <c r="C31" s="71" t="s">
        <v>160</v>
      </c>
      <c r="D31" s="70"/>
      <c r="E31" s="70"/>
      <c r="F31" s="83"/>
      <c r="G31" s="6"/>
      <c r="H31" s="111">
        <f>+COUNTIF(H32:H35,"&lt;&gt;"&amp;"")</f>
        <v>0</v>
      </c>
      <c r="I31" s="112">
        <f>+COUNTIF(I32:I35,"Cumplida "&amp;"*")</f>
        <v>0</v>
      </c>
      <c r="J31" s="113">
        <v>0</v>
      </c>
      <c r="K31" s="114"/>
      <c r="L31" s="115"/>
      <c r="M31" s="5"/>
      <c r="N31" s="111">
        <f>+COUNTIF(N32:N35,"&lt;&gt;"&amp;"")</f>
        <v>0</v>
      </c>
      <c r="O31" s="112">
        <f>+COUNTIF(O32:O35,"Cumplida "&amp;"*")</f>
        <v>0</v>
      </c>
      <c r="P31" s="113">
        <v>0</v>
      </c>
      <c r="Q31" s="114"/>
      <c r="R31" s="115"/>
      <c r="S31" s="24"/>
      <c r="T31" s="111">
        <f>+COUNTIF(T32:T35,"&lt;&gt;"&amp;"")</f>
        <v>0</v>
      </c>
      <c r="U31" s="112">
        <f>+COUNTIF(U32:U35,"Cumplida "&amp;"*")</f>
        <v>0</v>
      </c>
      <c r="V31" s="113">
        <v>0</v>
      </c>
      <c r="W31" s="114"/>
      <c r="X31" s="115"/>
    </row>
    <row r="32" spans="1:24" ht="145.5" customHeight="1" x14ac:dyDescent="0.25">
      <c r="A32" s="394"/>
      <c r="B32" s="13" t="s">
        <v>76</v>
      </c>
      <c r="C32" s="53" t="s">
        <v>329</v>
      </c>
      <c r="D32" s="46" t="s">
        <v>330</v>
      </c>
      <c r="E32" s="46" t="s">
        <v>149</v>
      </c>
      <c r="F32" s="85">
        <v>43100</v>
      </c>
      <c r="H32" s="15"/>
      <c r="I32" s="60" t="s">
        <v>396</v>
      </c>
      <c r="J32" s="16"/>
      <c r="K32" s="264" t="s">
        <v>520</v>
      </c>
      <c r="L32" s="33" t="s">
        <v>591</v>
      </c>
      <c r="N32" s="15"/>
      <c r="O32" s="60"/>
      <c r="P32" s="16"/>
      <c r="Q32" s="17"/>
      <c r="R32" s="33"/>
      <c r="T32" s="15"/>
      <c r="U32" s="60"/>
      <c r="V32" s="16"/>
      <c r="W32" s="17"/>
      <c r="X32" s="33"/>
    </row>
    <row r="33" spans="1:24" ht="216.75" customHeight="1" x14ac:dyDescent="0.25">
      <c r="A33" s="394"/>
      <c r="B33" s="13" t="s">
        <v>77</v>
      </c>
      <c r="C33" s="53" t="s">
        <v>78</v>
      </c>
      <c r="D33" s="46" t="s">
        <v>331</v>
      </c>
      <c r="E33" s="46" t="s">
        <v>149</v>
      </c>
      <c r="F33" s="85">
        <v>43100</v>
      </c>
      <c r="H33" s="15"/>
      <c r="I33" s="60" t="s">
        <v>396</v>
      </c>
      <c r="J33" s="16"/>
      <c r="K33" s="264" t="s">
        <v>520</v>
      </c>
      <c r="L33" s="33" t="s">
        <v>552</v>
      </c>
      <c r="N33" s="15"/>
      <c r="O33" s="60"/>
      <c r="P33" s="16"/>
      <c r="Q33" s="17"/>
      <c r="R33" s="33"/>
      <c r="T33" s="15"/>
      <c r="U33" s="60"/>
      <c r="V33" s="16"/>
      <c r="W33" s="17"/>
      <c r="X33" s="33"/>
    </row>
    <row r="34" spans="1:24" ht="343.5" customHeight="1" x14ac:dyDescent="0.25">
      <c r="A34" s="394"/>
      <c r="B34" s="13" t="s">
        <v>79</v>
      </c>
      <c r="C34" s="53" t="s">
        <v>332</v>
      </c>
      <c r="D34" s="53" t="s">
        <v>333</v>
      </c>
      <c r="E34" s="46" t="s">
        <v>156</v>
      </c>
      <c r="F34" s="85">
        <v>42947</v>
      </c>
      <c r="H34" s="15"/>
      <c r="I34" s="60" t="s">
        <v>396</v>
      </c>
      <c r="J34" s="16"/>
      <c r="K34" s="264" t="s">
        <v>520</v>
      </c>
      <c r="L34" s="33" t="s">
        <v>553</v>
      </c>
      <c r="N34" s="15"/>
      <c r="O34" s="60"/>
      <c r="P34" s="16"/>
      <c r="Q34" s="17"/>
      <c r="R34" s="33"/>
      <c r="T34" s="15"/>
      <c r="U34" s="60"/>
      <c r="V34" s="16"/>
      <c r="W34" s="17"/>
      <c r="X34" s="33"/>
    </row>
    <row r="35" spans="1:24" ht="110.25" customHeight="1" thickBot="1" x14ac:dyDescent="0.3">
      <c r="A35" s="395"/>
      <c r="B35" s="41" t="s">
        <v>80</v>
      </c>
      <c r="C35" s="102" t="s">
        <v>334</v>
      </c>
      <c r="D35" s="103" t="s">
        <v>335</v>
      </c>
      <c r="E35" s="103" t="s">
        <v>156</v>
      </c>
      <c r="F35" s="86" t="s">
        <v>336</v>
      </c>
      <c r="H35" s="20"/>
      <c r="I35" s="93" t="s">
        <v>396</v>
      </c>
      <c r="J35" s="21"/>
      <c r="K35" s="264" t="s">
        <v>520</v>
      </c>
      <c r="L35" s="35" t="s">
        <v>604</v>
      </c>
      <c r="M35" s="10"/>
      <c r="N35" s="20"/>
      <c r="O35" s="93"/>
      <c r="P35" s="21"/>
      <c r="Q35" s="65"/>
      <c r="R35" s="35"/>
      <c r="T35" s="20"/>
      <c r="U35" s="93"/>
      <c r="V35" s="21"/>
      <c r="W35" s="65"/>
      <c r="X35" s="35"/>
    </row>
    <row r="36" spans="1:24" x14ac:dyDescent="0.25"/>
    <row r="37" spans="1:24" hidden="1" x14ac:dyDescent="0.25"/>
    <row r="38" spans="1:24" hidden="1" x14ac:dyDescent="0.25"/>
    <row r="39" spans="1:24" hidden="1" x14ac:dyDescent="0.25"/>
    <row r="40" spans="1:24" hidden="1" x14ac:dyDescent="0.25"/>
    <row r="41" spans="1:24" hidden="1" x14ac:dyDescent="0.25"/>
    <row r="42" spans="1:24" hidden="1" x14ac:dyDescent="0.25"/>
    <row r="43" spans="1:24" hidden="1" x14ac:dyDescent="0.25"/>
    <row r="44" spans="1:24" hidden="1" x14ac:dyDescent="0.25"/>
    <row r="45" spans="1:24" hidden="1" x14ac:dyDescent="0.25"/>
    <row r="46" spans="1:24" hidden="1" x14ac:dyDescent="0.25"/>
    <row r="47" spans="1:24" hidden="1" x14ac:dyDescent="0.25"/>
    <row r="48" spans="1: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ustomSheetViews>
    <customSheetView guid="{13CE4E0B-6D7C-47AC-BA40-02AD9E229BD1}" scale="88" showGridLines="0" fitToPage="1" hiddenRows="1" hiddenColumns="1" topLeftCell="B5">
      <selection activeCell="H5" sqref="H5"/>
      <rowBreaks count="4" manualBreakCount="4">
        <brk id="9" max="20" man="1"/>
        <brk id="14" max="20" man="1"/>
        <brk id="23" max="20" man="1"/>
        <brk id="30"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88" showGridLines="0" fitToPage="1" printArea="1" hiddenRows="1" hiddenColumns="1" topLeftCell="F1">
      <selection activeCell="L1" sqref="L1"/>
      <rowBreaks count="4" manualBreakCount="4">
        <brk id="9" max="20" man="1"/>
        <brk id="14" max="20" man="1"/>
        <brk id="23" max="20" man="1"/>
        <brk id="30"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17">
    <mergeCell ref="A31:A35"/>
    <mergeCell ref="L10:L11"/>
    <mergeCell ref="R10:R11"/>
    <mergeCell ref="A12:A14"/>
    <mergeCell ref="A15:A23"/>
    <mergeCell ref="B10:F10"/>
    <mergeCell ref="A24:A25"/>
    <mergeCell ref="A26:A30"/>
    <mergeCell ref="A9:F9"/>
    <mergeCell ref="H9:L9"/>
    <mergeCell ref="N9:R9"/>
    <mergeCell ref="T9:X9"/>
    <mergeCell ref="K10:K11"/>
    <mergeCell ref="Q10:Q11"/>
    <mergeCell ref="W10:W11"/>
    <mergeCell ref="X10:X11"/>
    <mergeCell ref="B11:C11"/>
  </mergeCells>
  <conditionalFormatting sqref="I10:I12 O10:O35 U10:U35 I15 I24 I26 I31">
    <cfRule type="cellIs" dxfId="107" priority="31" operator="equal">
      <formula>"Vencida"</formula>
    </cfRule>
    <cfRule type="cellIs" dxfId="106" priority="32" operator="equal">
      <formula>"No Cumplida"</formula>
    </cfRule>
    <cfRule type="cellIs" dxfId="105" priority="33" operator="equal">
      <formula>"En Avance"</formula>
    </cfRule>
    <cfRule type="cellIs" dxfId="104" priority="34" operator="equal">
      <formula>"Cumplida (FT)"</formula>
    </cfRule>
    <cfRule type="cellIs" dxfId="103" priority="35" operator="equal">
      <formula>"Cumplida (DT)"</formula>
    </cfRule>
    <cfRule type="cellIs" dxfId="102" priority="36" operator="equal">
      <formula>"Sin Avance"</formula>
    </cfRule>
  </conditionalFormatting>
  <conditionalFormatting sqref="I13:I14">
    <cfRule type="cellIs" dxfId="101" priority="25" operator="equal">
      <formula>"Vencida"</formula>
    </cfRule>
    <cfRule type="cellIs" dxfId="100" priority="26" operator="equal">
      <formula>"No Cumplida"</formula>
    </cfRule>
    <cfRule type="cellIs" dxfId="99" priority="27" operator="equal">
      <formula>"En Avance"</formula>
    </cfRule>
    <cfRule type="cellIs" dxfId="98" priority="28" operator="equal">
      <formula>"Cumplida (FT)"</formula>
    </cfRule>
    <cfRule type="cellIs" dxfId="97" priority="29" operator="equal">
      <formula>"Cumplida (DT)"</formula>
    </cfRule>
    <cfRule type="cellIs" dxfId="96" priority="30" operator="equal">
      <formula>"Sin Avance"</formula>
    </cfRule>
  </conditionalFormatting>
  <conditionalFormatting sqref="I16:I23">
    <cfRule type="cellIs" dxfId="95" priority="19" operator="equal">
      <formula>"Vencida"</formula>
    </cfRule>
    <cfRule type="cellIs" dxfId="94" priority="20" operator="equal">
      <formula>"No Cumplida"</formula>
    </cfRule>
    <cfRule type="cellIs" dxfId="93" priority="21" operator="equal">
      <formula>"En Avance"</formula>
    </cfRule>
    <cfRule type="cellIs" dxfId="92" priority="22" operator="equal">
      <formula>"Cumplida (FT)"</formula>
    </cfRule>
    <cfRule type="cellIs" dxfId="91" priority="23" operator="equal">
      <formula>"Cumplida (DT)"</formula>
    </cfRule>
    <cfRule type="cellIs" dxfId="90" priority="24" operator="equal">
      <formula>"Sin Avance"</formula>
    </cfRule>
  </conditionalFormatting>
  <conditionalFormatting sqref="I25">
    <cfRule type="cellIs" dxfId="89" priority="13" operator="equal">
      <formula>"Vencida"</formula>
    </cfRule>
    <cfRule type="cellIs" dxfId="88" priority="14" operator="equal">
      <formula>"No Cumplida"</formula>
    </cfRule>
    <cfRule type="cellIs" dxfId="87" priority="15" operator="equal">
      <formula>"En Avance"</formula>
    </cfRule>
    <cfRule type="cellIs" dxfId="86" priority="16" operator="equal">
      <formula>"Cumplida (FT)"</formula>
    </cfRule>
    <cfRule type="cellIs" dxfId="85" priority="17" operator="equal">
      <formula>"Cumplida (DT)"</formula>
    </cfRule>
    <cfRule type="cellIs" dxfId="84" priority="18" operator="equal">
      <formula>"Sin Avance"</formula>
    </cfRule>
  </conditionalFormatting>
  <conditionalFormatting sqref="I27:I30">
    <cfRule type="cellIs" dxfId="83" priority="7" operator="equal">
      <formula>"Vencida"</formula>
    </cfRule>
    <cfRule type="cellIs" dxfId="82" priority="8" operator="equal">
      <formula>"No Cumplida"</formula>
    </cfRule>
    <cfRule type="cellIs" dxfId="81" priority="9" operator="equal">
      <formula>"En Avance"</formula>
    </cfRule>
    <cfRule type="cellIs" dxfId="80" priority="10" operator="equal">
      <formula>"Cumplida (FT)"</formula>
    </cfRule>
    <cfRule type="cellIs" dxfId="79" priority="11" operator="equal">
      <formula>"Cumplida (DT)"</formula>
    </cfRule>
    <cfRule type="cellIs" dxfId="78" priority="12" operator="equal">
      <formula>"Sin Avance"</formula>
    </cfRule>
  </conditionalFormatting>
  <conditionalFormatting sqref="I32:I35">
    <cfRule type="cellIs" dxfId="77" priority="1" operator="equal">
      <formula>"Vencida"</formula>
    </cfRule>
    <cfRule type="cellIs" dxfId="76" priority="2" operator="equal">
      <formula>"No Cumplida"</formula>
    </cfRule>
    <cfRule type="cellIs" dxfId="75" priority="3" operator="equal">
      <formula>"En Avance"</formula>
    </cfRule>
    <cfRule type="cellIs" dxfId="74" priority="4" operator="equal">
      <formula>"Cumplida (FT)"</formula>
    </cfRule>
    <cfRule type="cellIs" dxfId="73" priority="5" operator="equal">
      <formula>"Cumplida (DT)"</formula>
    </cfRule>
    <cfRule type="cellIs" dxfId="72" priority="6" operator="equal">
      <formula>"Sin Avance"</formula>
    </cfRule>
  </conditionalFormatting>
  <dataValidations count="2">
    <dataValidation type="list" allowBlank="1" showInputMessage="1" showErrorMessage="1" sqref="U32:U35 U27:U30 U25 U16:U23 U13:U14">
      <formula1>Califica2</formula1>
    </dataValidation>
    <dataValidation type="list" allowBlank="1" showInputMessage="1" showErrorMessage="1" sqref="O32:O35 I13:I14 I16:I23 I27:I30 I25 O27:O30 O13:O14 O16:O23 O25 I32:I35">
      <formula1>Califica</formula1>
    </dataValidation>
  </dataValidations>
  <printOptions horizontalCentered="1"/>
  <pageMargins left="0.23622047244094491" right="0.23622047244094491" top="0.74803149606299213" bottom="0.74803149606299213" header="0.31496062992125984" footer="0.31496062992125984"/>
  <pageSetup paperSize="5" scale="38"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rowBreaks count="4" manualBreakCount="4">
    <brk id="9" max="20" man="1"/>
    <brk id="14" max="20" man="1"/>
    <brk id="23" max="20" man="1"/>
    <brk id="30" max="20" man="1"/>
  </rowBreaks>
  <legacyDrawing r:id="rId4"/>
  <legacyDrawingHF r:id="rId5"/>
  <picture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pageSetUpPr fitToPage="1"/>
  </sheetPr>
  <dimension ref="A1:JA133"/>
  <sheetViews>
    <sheetView showGridLines="0" showWhiteSpace="0" topLeftCell="A37" zoomScaleNormal="100" zoomScaleSheetLayoutView="55" workbookViewId="0">
      <selection activeCell="H8" sqref="H8:I8"/>
    </sheetView>
  </sheetViews>
  <sheetFormatPr baseColWidth="10" defaultColWidth="0" defaultRowHeight="12.75" zeroHeight="1"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9" width="12.5703125" style="9" customWidth="1"/>
    <col min="10" max="10" width="15.42578125" style="9" customWidth="1"/>
    <col min="11" max="11" width="15.7109375" style="9" hidden="1" customWidth="1"/>
    <col min="12" max="12" width="58.285156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261" width="0" style="9" hidden="1" customWidth="1"/>
    <col min="262" max="16384" width="11.42578125" style="9" hidden="1"/>
  </cols>
  <sheetData>
    <row r="1" spans="1:24" x14ac:dyDescent="0.25"/>
    <row r="2" spans="1:24" ht="21" x14ac:dyDescent="0.25">
      <c r="A2" s="37" t="s">
        <v>99</v>
      </c>
      <c r="B2" s="37"/>
      <c r="C2" s="36"/>
      <c r="D2" s="36"/>
      <c r="E2" s="36"/>
      <c r="F2" s="36"/>
      <c r="G2" s="36"/>
      <c r="H2" s="36"/>
      <c r="I2" s="36"/>
      <c r="J2" s="36"/>
      <c r="K2" s="36"/>
      <c r="L2" s="36"/>
      <c r="M2" s="36"/>
      <c r="N2" s="36"/>
      <c r="O2" s="36"/>
      <c r="P2" s="36"/>
      <c r="Q2" s="36"/>
      <c r="R2" s="36"/>
      <c r="S2" s="123"/>
      <c r="T2" s="36"/>
      <c r="U2" s="36"/>
      <c r="V2" s="36"/>
      <c r="W2" s="36"/>
      <c r="X2" s="36"/>
    </row>
    <row r="3" spans="1:24" x14ac:dyDescent="0.2">
      <c r="B3" s="27"/>
      <c r="C3" s="28"/>
    </row>
    <row r="4" spans="1:24" x14ac:dyDescent="0.2">
      <c r="A4" s="29" t="s">
        <v>13</v>
      </c>
      <c r="B4" s="29"/>
      <c r="C4" s="30" t="s">
        <v>119</v>
      </c>
    </row>
    <row r="5" spans="1:24" x14ac:dyDescent="0.2">
      <c r="A5" s="29" t="s">
        <v>120</v>
      </c>
      <c r="B5" s="29"/>
      <c r="C5" s="30" t="s">
        <v>185</v>
      </c>
    </row>
    <row r="6" spans="1:24" x14ac:dyDescent="0.25">
      <c r="A6" s="31" t="s">
        <v>121</v>
      </c>
      <c r="B6" s="31"/>
      <c r="C6" s="32" t="s">
        <v>611</v>
      </c>
    </row>
    <row r="7" spans="1:24" x14ac:dyDescent="0.25"/>
    <row r="8" spans="1:24" ht="13.5" thickBot="1" x14ac:dyDescent="0.3">
      <c r="G8" s="10"/>
    </row>
    <row r="9" spans="1:24" ht="19.5" thickBot="1" x14ac:dyDescent="0.3">
      <c r="A9" s="383" t="s">
        <v>100</v>
      </c>
      <c r="B9" s="384"/>
      <c r="C9" s="384"/>
      <c r="D9" s="384"/>
      <c r="E9" s="384"/>
      <c r="F9" s="385"/>
      <c r="G9" s="22"/>
      <c r="H9" s="386" t="s">
        <v>7</v>
      </c>
      <c r="I9" s="387"/>
      <c r="J9" s="387"/>
      <c r="K9" s="387"/>
      <c r="L9" s="388"/>
      <c r="N9" s="386" t="s">
        <v>8</v>
      </c>
      <c r="O9" s="387"/>
      <c r="P9" s="387"/>
      <c r="Q9" s="387"/>
      <c r="R9" s="388"/>
      <c r="T9" s="386" t="s">
        <v>9</v>
      </c>
      <c r="U9" s="387"/>
      <c r="V9" s="387"/>
      <c r="W9" s="387"/>
      <c r="X9" s="388"/>
    </row>
    <row r="10" spans="1:24" ht="38.1" customHeight="1" thickBot="1" x14ac:dyDescent="0.3">
      <c r="A10" s="95" t="s">
        <v>114</v>
      </c>
      <c r="B10" s="389" t="s">
        <v>178</v>
      </c>
      <c r="C10" s="426"/>
      <c r="D10" s="426"/>
      <c r="E10" s="426"/>
      <c r="F10" s="427"/>
      <c r="G10" s="4"/>
      <c r="H10" s="122" t="s">
        <v>405</v>
      </c>
      <c r="I10" s="121"/>
      <c r="J10" s="68">
        <v>42490</v>
      </c>
      <c r="K10" s="391" t="s">
        <v>400</v>
      </c>
      <c r="L10" s="432" t="s">
        <v>0</v>
      </c>
      <c r="N10" s="122" t="s">
        <v>405</v>
      </c>
      <c r="O10" s="121"/>
      <c r="P10" s="68">
        <v>42978</v>
      </c>
      <c r="Q10" s="391" t="s">
        <v>400</v>
      </c>
      <c r="R10" s="432" t="s">
        <v>0</v>
      </c>
      <c r="T10" s="122" t="s">
        <v>405</v>
      </c>
      <c r="U10" s="121"/>
      <c r="V10" s="68">
        <v>43100</v>
      </c>
      <c r="W10" s="391" t="s">
        <v>400</v>
      </c>
      <c r="X10" s="432" t="s">
        <v>0</v>
      </c>
    </row>
    <row r="11" spans="1:24" ht="26.25" thickBot="1" x14ac:dyDescent="0.3">
      <c r="A11" s="79" t="s">
        <v>11</v>
      </c>
      <c r="B11" s="428" t="s">
        <v>107</v>
      </c>
      <c r="C11" s="399"/>
      <c r="D11" s="66" t="s">
        <v>108</v>
      </c>
      <c r="E11" s="66" t="s">
        <v>109</v>
      </c>
      <c r="F11" s="67" t="s">
        <v>110</v>
      </c>
      <c r="H11" s="69" t="s">
        <v>12</v>
      </c>
      <c r="I11" s="127" t="s">
        <v>10</v>
      </c>
      <c r="J11" s="127" t="s">
        <v>112</v>
      </c>
      <c r="K11" s="392"/>
      <c r="L11" s="392"/>
      <c r="N11" s="69" t="s">
        <v>12</v>
      </c>
      <c r="O11" s="127" t="s">
        <v>10</v>
      </c>
      <c r="P11" s="127" t="s">
        <v>112</v>
      </c>
      <c r="Q11" s="392"/>
      <c r="R11" s="392"/>
      <c r="T11" s="69" t="s">
        <v>12</v>
      </c>
      <c r="U11" s="127" t="s">
        <v>10</v>
      </c>
      <c r="V11" s="127" t="s">
        <v>112</v>
      </c>
      <c r="W11" s="392"/>
      <c r="X11" s="392"/>
    </row>
    <row r="12" spans="1:24" s="23" customFormat="1" ht="30" customHeight="1" thickBot="1" x14ac:dyDescent="0.3">
      <c r="A12" s="393" t="s">
        <v>102</v>
      </c>
      <c r="B12" s="70"/>
      <c r="C12" s="71" t="s">
        <v>165</v>
      </c>
      <c r="D12" s="70"/>
      <c r="E12" s="70"/>
      <c r="F12" s="83"/>
      <c r="G12" s="6"/>
      <c r="H12" s="111">
        <f>+COUNTIF(H13:H23,"&lt;&gt;"&amp;"")</f>
        <v>1</v>
      </c>
      <c r="I12" s="112">
        <f>+COUNTIF(I13:I23,"Cumplida "&amp;"*")</f>
        <v>1</v>
      </c>
      <c r="J12" s="113">
        <v>0</v>
      </c>
      <c r="K12" s="114"/>
      <c r="L12" s="115"/>
      <c r="M12" s="5"/>
      <c r="N12" s="111">
        <f>+COUNTIF(N13:N23,"&lt;&gt;"&amp;"")</f>
        <v>0</v>
      </c>
      <c r="O12" s="112">
        <f>+COUNTIF(O13:O23,"Cumplida "&amp;"*")</f>
        <v>0</v>
      </c>
      <c r="P12" s="113">
        <v>0</v>
      </c>
      <c r="Q12" s="114"/>
      <c r="R12" s="115"/>
      <c r="S12" s="24"/>
      <c r="T12" s="111">
        <f>+COUNTIF(T13:T23,"&lt;&gt;"&amp;"")</f>
        <v>0</v>
      </c>
      <c r="U12" s="112">
        <f>+COUNTIF(U13:U23,"Cumplida "&amp;"*")</f>
        <v>0</v>
      </c>
      <c r="V12" s="113">
        <v>0</v>
      </c>
      <c r="W12" s="114"/>
      <c r="X12" s="115"/>
    </row>
    <row r="13" spans="1:24" ht="89.25" x14ac:dyDescent="0.25">
      <c r="A13" s="394"/>
      <c r="B13" s="13" t="s">
        <v>1</v>
      </c>
      <c r="C13" s="43" t="s">
        <v>337</v>
      </c>
      <c r="D13" s="43" t="s">
        <v>338</v>
      </c>
      <c r="E13" s="43" t="s">
        <v>339</v>
      </c>
      <c r="F13" s="96">
        <v>43100</v>
      </c>
      <c r="H13" s="15"/>
      <c r="I13" s="60" t="s">
        <v>396</v>
      </c>
      <c r="J13" s="16"/>
      <c r="K13" s="266" t="s">
        <v>525</v>
      </c>
      <c r="L13" s="279" t="s">
        <v>554</v>
      </c>
      <c r="N13" s="92"/>
      <c r="O13" s="60"/>
      <c r="P13" s="16"/>
      <c r="Q13" s="266"/>
      <c r="R13" s="33"/>
      <c r="T13" s="15"/>
      <c r="U13" s="60"/>
      <c r="V13" s="16"/>
      <c r="W13" s="17"/>
      <c r="X13" s="33"/>
    </row>
    <row r="14" spans="1:24" ht="344.25" x14ac:dyDescent="0.25">
      <c r="A14" s="394"/>
      <c r="B14" s="13" t="s">
        <v>2</v>
      </c>
      <c r="C14" s="43" t="s">
        <v>340</v>
      </c>
      <c r="D14" s="43" t="s">
        <v>341</v>
      </c>
      <c r="E14" s="43" t="s">
        <v>161</v>
      </c>
      <c r="F14" s="97">
        <v>42765</v>
      </c>
      <c r="H14" s="15">
        <v>1</v>
      </c>
      <c r="I14" s="60" t="s">
        <v>397</v>
      </c>
      <c r="J14" s="16"/>
      <c r="K14" s="266" t="s">
        <v>525</v>
      </c>
      <c r="L14" s="279" t="s">
        <v>555</v>
      </c>
      <c r="N14" s="92"/>
      <c r="O14" s="60"/>
      <c r="P14" s="16"/>
      <c r="Q14" s="266"/>
      <c r="R14" s="109"/>
      <c r="T14" s="15"/>
      <c r="U14" s="60"/>
      <c r="V14" s="16"/>
      <c r="W14" s="17"/>
      <c r="X14" s="33"/>
    </row>
    <row r="15" spans="1:24" ht="191.25" x14ac:dyDescent="0.25">
      <c r="A15" s="394"/>
      <c r="B15" s="13" t="s">
        <v>3</v>
      </c>
      <c r="C15" s="52" t="s">
        <v>342</v>
      </c>
      <c r="D15" s="43" t="s">
        <v>343</v>
      </c>
      <c r="E15" s="43" t="s">
        <v>162</v>
      </c>
      <c r="F15" s="96">
        <v>43100</v>
      </c>
      <c r="H15" s="15"/>
      <c r="I15" s="60" t="s">
        <v>396</v>
      </c>
      <c r="J15" s="16"/>
      <c r="K15" s="266" t="s">
        <v>525</v>
      </c>
      <c r="L15" s="279" t="s">
        <v>556</v>
      </c>
      <c r="N15" s="92"/>
      <c r="O15" s="60"/>
      <c r="P15" s="16"/>
      <c r="Q15" s="266"/>
      <c r="R15" s="109"/>
      <c r="T15" s="15"/>
      <c r="U15" s="60"/>
      <c r="V15" s="16"/>
      <c r="W15" s="17"/>
      <c r="X15" s="33"/>
    </row>
    <row r="16" spans="1:24" ht="106.5" customHeight="1" x14ac:dyDescent="0.25">
      <c r="A16" s="394"/>
      <c r="B16" s="13" t="s">
        <v>39</v>
      </c>
      <c r="C16" s="52" t="s">
        <v>344</v>
      </c>
      <c r="D16" s="52" t="s">
        <v>345</v>
      </c>
      <c r="E16" s="43" t="s">
        <v>144</v>
      </c>
      <c r="F16" s="96">
        <v>43100</v>
      </c>
      <c r="H16" s="15"/>
      <c r="I16" s="60" t="s">
        <v>396</v>
      </c>
      <c r="J16" s="16"/>
      <c r="K16" s="266" t="s">
        <v>525</v>
      </c>
      <c r="L16" s="279" t="s">
        <v>557</v>
      </c>
      <c r="N16" s="92"/>
      <c r="O16" s="60"/>
      <c r="P16" s="16"/>
      <c r="Q16" s="266"/>
      <c r="R16" s="109"/>
      <c r="T16" s="15"/>
      <c r="U16" s="60"/>
      <c r="V16" s="16"/>
      <c r="W16" s="17"/>
      <c r="X16" s="33"/>
    </row>
    <row r="17" spans="1:24" ht="60" x14ac:dyDescent="0.25">
      <c r="A17" s="394"/>
      <c r="B17" s="13" t="s">
        <v>82</v>
      </c>
      <c r="C17" s="43" t="s">
        <v>81</v>
      </c>
      <c r="D17" s="43" t="s">
        <v>346</v>
      </c>
      <c r="E17" s="43" t="s">
        <v>144</v>
      </c>
      <c r="F17" s="96">
        <v>43100</v>
      </c>
      <c r="H17" s="15"/>
      <c r="I17" s="60" t="s">
        <v>396</v>
      </c>
      <c r="J17" s="16"/>
      <c r="K17" s="266" t="s">
        <v>525</v>
      </c>
      <c r="L17" s="279" t="s">
        <v>558</v>
      </c>
      <c r="N17" s="92"/>
      <c r="O17" s="60"/>
      <c r="P17" s="16"/>
      <c r="Q17" s="266"/>
      <c r="R17" s="109"/>
      <c r="T17" s="15"/>
      <c r="U17" s="60"/>
      <c r="V17" s="16"/>
      <c r="W17" s="17"/>
      <c r="X17" s="33"/>
    </row>
    <row r="18" spans="1:24" ht="102" x14ac:dyDescent="0.25">
      <c r="A18" s="394"/>
      <c r="B18" s="13" t="s">
        <v>84</v>
      </c>
      <c r="C18" s="42" t="s">
        <v>83</v>
      </c>
      <c r="D18" s="42" t="s">
        <v>347</v>
      </c>
      <c r="E18" s="43" t="s">
        <v>144</v>
      </c>
      <c r="F18" s="96">
        <v>43100</v>
      </c>
      <c r="H18" s="15"/>
      <c r="I18" s="60" t="s">
        <v>394</v>
      </c>
      <c r="J18" s="16"/>
      <c r="K18" s="266" t="s">
        <v>525</v>
      </c>
      <c r="L18" s="279" t="s">
        <v>559</v>
      </c>
      <c r="N18" s="92"/>
      <c r="O18" s="60"/>
      <c r="P18" s="16"/>
      <c r="Q18" s="266"/>
      <c r="R18" s="109"/>
      <c r="T18" s="15"/>
      <c r="U18" s="60"/>
      <c r="V18" s="16"/>
      <c r="W18" s="17"/>
      <c r="X18" s="33"/>
    </row>
    <row r="19" spans="1:24" ht="76.5" x14ac:dyDescent="0.25">
      <c r="A19" s="394"/>
      <c r="B19" s="13" t="s">
        <v>86</v>
      </c>
      <c r="C19" s="50" t="s">
        <v>85</v>
      </c>
      <c r="D19" s="50" t="s">
        <v>348</v>
      </c>
      <c r="E19" s="268" t="s">
        <v>22</v>
      </c>
      <c r="F19" s="96">
        <v>43100</v>
      </c>
      <c r="H19" s="15"/>
      <c r="I19" s="60" t="s">
        <v>396</v>
      </c>
      <c r="J19" s="16"/>
      <c r="K19" s="266" t="s">
        <v>525</v>
      </c>
      <c r="L19" s="279" t="s">
        <v>560</v>
      </c>
      <c r="N19" s="92"/>
      <c r="O19" s="60"/>
      <c r="P19" s="16"/>
      <c r="Q19" s="266"/>
      <c r="R19" s="33"/>
      <c r="T19" s="15"/>
      <c r="U19" s="60"/>
      <c r="V19" s="16"/>
      <c r="W19" s="17"/>
      <c r="X19" s="33"/>
    </row>
    <row r="20" spans="1:24" ht="105" x14ac:dyDescent="0.25">
      <c r="A20" s="394"/>
      <c r="B20" s="13" t="s">
        <v>87</v>
      </c>
      <c r="C20" s="50" t="s">
        <v>349</v>
      </c>
      <c r="D20" s="50" t="s">
        <v>350</v>
      </c>
      <c r="E20" s="43" t="s">
        <v>163</v>
      </c>
      <c r="F20" s="96">
        <v>43100</v>
      </c>
      <c r="H20" s="15"/>
      <c r="I20" s="60" t="s">
        <v>396</v>
      </c>
      <c r="J20" s="16"/>
      <c r="K20" s="266" t="s">
        <v>525</v>
      </c>
      <c r="L20" s="279" t="s">
        <v>561</v>
      </c>
      <c r="N20" s="92"/>
      <c r="O20" s="60"/>
      <c r="P20" s="16"/>
      <c r="Q20" s="266"/>
      <c r="R20" s="33"/>
      <c r="T20" s="15"/>
      <c r="U20" s="60"/>
      <c r="V20" s="16"/>
      <c r="W20" s="17"/>
      <c r="X20" s="33"/>
    </row>
    <row r="21" spans="1:24" ht="233.25" customHeight="1" x14ac:dyDescent="0.25">
      <c r="A21" s="394"/>
      <c r="B21" s="13" t="s">
        <v>88</v>
      </c>
      <c r="C21" s="56" t="s">
        <v>89</v>
      </c>
      <c r="D21" s="42" t="s">
        <v>351</v>
      </c>
      <c r="E21" s="43" t="s">
        <v>162</v>
      </c>
      <c r="F21" s="96">
        <v>43100</v>
      </c>
      <c r="H21" s="15"/>
      <c r="I21" s="60" t="s">
        <v>396</v>
      </c>
      <c r="J21" s="16"/>
      <c r="K21" s="266" t="s">
        <v>525</v>
      </c>
      <c r="L21" s="279" t="s">
        <v>622</v>
      </c>
      <c r="N21" s="92"/>
      <c r="O21" s="60"/>
      <c r="P21" s="16"/>
      <c r="Q21" s="266"/>
      <c r="R21" s="109"/>
      <c r="T21" s="15"/>
      <c r="U21" s="60"/>
      <c r="V21" s="16"/>
      <c r="W21" s="17"/>
      <c r="X21" s="33"/>
    </row>
    <row r="22" spans="1:24" ht="75" x14ac:dyDescent="0.25">
      <c r="A22" s="394"/>
      <c r="B22" s="13" t="s">
        <v>90</v>
      </c>
      <c r="C22" s="42" t="s">
        <v>92</v>
      </c>
      <c r="D22" s="42" t="s">
        <v>352</v>
      </c>
      <c r="E22" s="43" t="s">
        <v>164</v>
      </c>
      <c r="F22" s="97">
        <v>42885</v>
      </c>
      <c r="H22" s="15"/>
      <c r="I22" s="60" t="s">
        <v>396</v>
      </c>
      <c r="J22" s="16"/>
      <c r="K22" s="266" t="s">
        <v>525</v>
      </c>
      <c r="L22" s="279" t="s">
        <v>562</v>
      </c>
      <c r="N22" s="92"/>
      <c r="O22" s="60"/>
      <c r="P22" s="16"/>
      <c r="Q22" s="266"/>
      <c r="R22" s="109"/>
      <c r="T22" s="15"/>
      <c r="U22" s="60"/>
      <c r="V22" s="16"/>
      <c r="W22" s="17"/>
      <c r="X22" s="33"/>
    </row>
    <row r="23" spans="1:24" ht="90.75" thickBot="1" x14ac:dyDescent="0.3">
      <c r="A23" s="395"/>
      <c r="B23" s="13" t="s">
        <v>91</v>
      </c>
      <c r="C23" s="42" t="s">
        <v>354</v>
      </c>
      <c r="D23" s="42" t="s">
        <v>355</v>
      </c>
      <c r="E23" s="43" t="s">
        <v>356</v>
      </c>
      <c r="F23" s="96">
        <v>43100</v>
      </c>
      <c r="H23" s="15"/>
      <c r="I23" s="60" t="s">
        <v>394</v>
      </c>
      <c r="J23" s="16"/>
      <c r="K23" s="266" t="s">
        <v>525</v>
      </c>
      <c r="L23" s="279" t="s">
        <v>527</v>
      </c>
      <c r="N23" s="92"/>
      <c r="O23" s="60"/>
      <c r="P23" s="16"/>
      <c r="Q23" s="266"/>
      <c r="R23" s="33"/>
      <c r="T23" s="15"/>
      <c r="U23" s="60"/>
      <c r="V23" s="16"/>
      <c r="W23" s="17"/>
      <c r="X23" s="33"/>
    </row>
    <row r="24" spans="1:24" s="23" customFormat="1" ht="30" customHeight="1" thickBot="1" x14ac:dyDescent="0.3">
      <c r="A24" s="393" t="s">
        <v>103</v>
      </c>
      <c r="B24" s="70"/>
      <c r="C24" s="71" t="s">
        <v>166</v>
      </c>
      <c r="D24" s="70"/>
      <c r="E24" s="70"/>
      <c r="F24" s="83"/>
      <c r="G24" s="6"/>
      <c r="H24" s="111">
        <f>+COUNTIF(H25:H26,"&lt;&gt;"&amp;"")</f>
        <v>0</v>
      </c>
      <c r="I24" s="112">
        <f>+COUNTIF(I25:I26,"Cumplida "&amp;"*")</f>
        <v>0</v>
      </c>
      <c r="J24" s="113" t="str">
        <f>IFERROR(+I24/H24,"No se programaron actividades relacionadas con este objetivo")</f>
        <v>No se programaron actividades relacionadas con este objetivo</v>
      </c>
      <c r="K24" s="114"/>
      <c r="L24" s="115"/>
      <c r="M24" s="5"/>
      <c r="N24" s="111">
        <f>+COUNTIF(N25:N26,"&lt;&gt;"&amp;"")</f>
        <v>0</v>
      </c>
      <c r="O24" s="112">
        <f>+COUNTIF(O25:O26,"Cumplida "&amp;"*")</f>
        <v>0</v>
      </c>
      <c r="P24" s="113" t="str">
        <f>IFERROR(+O24/N24,"No se programaron actividades relacionadas con este objetivo")</f>
        <v>No se programaron actividades relacionadas con este objetivo</v>
      </c>
      <c r="Q24" s="114"/>
      <c r="R24" s="115"/>
      <c r="S24" s="24"/>
      <c r="T24" s="111">
        <f>+COUNTIF(T25:T26,"&lt;&gt;"&amp;"")</f>
        <v>0</v>
      </c>
      <c r="U24" s="112">
        <f>+COUNTIF(U25:U26,"Cumplida "&amp;"*")</f>
        <v>0</v>
      </c>
      <c r="V24" s="113" t="str">
        <f>IFERROR(+U24/T24,"No se programaron actividades relacionadas con este objetivo")</f>
        <v>No se programaron actividades relacionadas con este objetivo</v>
      </c>
      <c r="W24" s="114"/>
      <c r="X24" s="115"/>
    </row>
    <row r="25" spans="1:24" ht="84.75" customHeight="1" x14ac:dyDescent="0.25">
      <c r="A25" s="394"/>
      <c r="B25" s="13" t="s">
        <v>4</v>
      </c>
      <c r="C25" s="50" t="s">
        <v>357</v>
      </c>
      <c r="D25" s="43" t="s">
        <v>358</v>
      </c>
      <c r="E25" s="43" t="s">
        <v>149</v>
      </c>
      <c r="F25" s="96">
        <v>43100</v>
      </c>
      <c r="H25" s="15"/>
      <c r="I25" s="60" t="s">
        <v>396</v>
      </c>
      <c r="J25" s="16"/>
      <c r="K25" s="266" t="s">
        <v>525</v>
      </c>
      <c r="L25" s="279" t="s">
        <v>563</v>
      </c>
      <c r="N25" s="92"/>
      <c r="O25" s="60"/>
      <c r="P25" s="16"/>
      <c r="Q25" s="266"/>
      <c r="R25" s="33"/>
      <c r="T25" s="15"/>
      <c r="U25" s="60"/>
      <c r="V25" s="16"/>
      <c r="W25" s="17"/>
      <c r="X25" s="33"/>
    </row>
    <row r="26" spans="1:24" ht="64.5" thickBot="1" x14ac:dyDescent="0.3">
      <c r="A26" s="395"/>
      <c r="B26" s="13" t="s">
        <v>5</v>
      </c>
      <c r="C26" s="50" t="s">
        <v>359</v>
      </c>
      <c r="D26" s="52" t="s">
        <v>360</v>
      </c>
      <c r="E26" s="52" t="s">
        <v>170</v>
      </c>
      <c r="F26" s="96">
        <v>43100</v>
      </c>
      <c r="H26" s="57"/>
      <c r="I26" s="60" t="s">
        <v>396</v>
      </c>
      <c r="J26" s="58"/>
      <c r="K26" s="266" t="s">
        <v>525</v>
      </c>
      <c r="L26" s="279" t="s">
        <v>564</v>
      </c>
      <c r="N26" s="57"/>
      <c r="O26" s="60"/>
      <c r="P26" s="58"/>
      <c r="Q26" s="266"/>
      <c r="R26" s="62"/>
      <c r="T26" s="57"/>
      <c r="U26" s="60"/>
      <c r="V26" s="58"/>
      <c r="W26" s="64"/>
      <c r="X26" s="62"/>
    </row>
    <row r="27" spans="1:24" s="23" customFormat="1" ht="30" customHeight="1" thickBot="1" x14ac:dyDescent="0.3">
      <c r="A27" s="393" t="s">
        <v>104</v>
      </c>
      <c r="B27" s="70"/>
      <c r="C27" s="71" t="s">
        <v>171</v>
      </c>
      <c r="D27" s="70"/>
      <c r="E27" s="70"/>
      <c r="F27" s="83"/>
      <c r="G27" s="6"/>
      <c r="H27" s="111">
        <f>+COUNTIF(H28:H33,"&lt;&gt;"&amp;"")</f>
        <v>0</v>
      </c>
      <c r="I27" s="112">
        <f>+COUNTIF(I28:I33,"Cumplida "&amp;"*")</f>
        <v>0</v>
      </c>
      <c r="J27" s="113" t="str">
        <f>IFERROR(+I27/H27,"No se programaron actividades relacionadas con este objetivo")</f>
        <v>No se programaron actividades relacionadas con este objetivo</v>
      </c>
      <c r="K27" s="114"/>
      <c r="L27" s="115"/>
      <c r="M27" s="5"/>
      <c r="N27" s="111">
        <f>+COUNTIF(N28:N33,"&lt;&gt;"&amp;"")</f>
        <v>0</v>
      </c>
      <c r="O27" s="112">
        <f>+COUNTIF(O28:O33,"Cumplida "&amp;"*")</f>
        <v>0</v>
      </c>
      <c r="P27" s="113" t="str">
        <f>IFERROR(+O27/N27,"No se programaron actividades relacionadas con este objetivo")</f>
        <v>No se programaron actividades relacionadas con este objetivo</v>
      </c>
      <c r="Q27" s="114"/>
      <c r="R27" s="115"/>
      <c r="S27" s="24"/>
      <c r="T27" s="111">
        <f>+COUNTIF(T28:T33,"&lt;&gt;"&amp;"")</f>
        <v>0</v>
      </c>
      <c r="U27" s="112">
        <f>+COUNTIF(U28:U33,"Cumplida "&amp;"*")</f>
        <v>0</v>
      </c>
      <c r="V27" s="113" t="str">
        <f>IFERROR(+U27/T27,"No se programaron actividades relacionadas con este objetivo")</f>
        <v>No se programaron actividades relacionadas con este objetivo</v>
      </c>
      <c r="W27" s="114"/>
      <c r="X27" s="115"/>
    </row>
    <row r="28" spans="1:24" ht="85.5" customHeight="1" x14ac:dyDescent="0.25">
      <c r="A28" s="394"/>
      <c r="B28" s="13" t="s">
        <v>41</v>
      </c>
      <c r="C28" s="43" t="s">
        <v>93</v>
      </c>
      <c r="D28" s="43" t="s">
        <v>361</v>
      </c>
      <c r="E28" s="43" t="s">
        <v>167</v>
      </c>
      <c r="F28" s="96">
        <v>43100</v>
      </c>
      <c r="H28" s="15"/>
      <c r="I28" s="60" t="s">
        <v>396</v>
      </c>
      <c r="J28" s="16"/>
      <c r="K28" s="266" t="s">
        <v>525</v>
      </c>
      <c r="L28" s="279" t="s">
        <v>583</v>
      </c>
      <c r="N28" s="92"/>
      <c r="O28" s="60"/>
      <c r="P28" s="16"/>
      <c r="Q28" s="17"/>
      <c r="R28" s="33"/>
      <c r="T28" s="15"/>
      <c r="U28" s="60"/>
      <c r="V28" s="16"/>
      <c r="W28" s="17"/>
      <c r="X28" s="33"/>
    </row>
    <row r="29" spans="1:24" ht="30" x14ac:dyDescent="0.25">
      <c r="A29" s="394"/>
      <c r="B29" s="39" t="s">
        <v>42</v>
      </c>
      <c r="C29" s="43" t="s">
        <v>94</v>
      </c>
      <c r="D29" s="43" t="s">
        <v>362</v>
      </c>
      <c r="E29" s="43" t="s">
        <v>168</v>
      </c>
      <c r="F29" s="96">
        <v>43100</v>
      </c>
      <c r="G29" s="4"/>
      <c r="H29" s="40"/>
      <c r="I29" s="60" t="s">
        <v>394</v>
      </c>
      <c r="J29" s="16"/>
      <c r="K29" s="266" t="s">
        <v>525</v>
      </c>
      <c r="L29" s="279" t="s">
        <v>527</v>
      </c>
      <c r="M29" s="4"/>
      <c r="N29" s="267"/>
      <c r="O29" s="60"/>
      <c r="P29" s="16"/>
      <c r="Q29" s="17"/>
      <c r="R29" s="33"/>
      <c r="T29" s="40"/>
      <c r="U29" s="60"/>
      <c r="V29" s="16"/>
      <c r="W29" s="17"/>
      <c r="X29" s="33"/>
    </row>
    <row r="30" spans="1:24" ht="45" x14ac:dyDescent="0.25">
      <c r="A30" s="394"/>
      <c r="B30" s="13" t="s">
        <v>43</v>
      </c>
      <c r="C30" s="43" t="s">
        <v>95</v>
      </c>
      <c r="D30" s="43" t="s">
        <v>363</v>
      </c>
      <c r="E30" s="43" t="s">
        <v>169</v>
      </c>
      <c r="F30" s="96">
        <v>43100</v>
      </c>
      <c r="G30" s="4"/>
      <c r="H30" s="40"/>
      <c r="I30" s="60" t="s">
        <v>394</v>
      </c>
      <c r="J30" s="16"/>
      <c r="K30" s="266" t="s">
        <v>525</v>
      </c>
      <c r="L30" s="279" t="s">
        <v>527</v>
      </c>
      <c r="M30" s="4"/>
      <c r="N30" s="267"/>
      <c r="O30" s="60"/>
      <c r="P30" s="16"/>
      <c r="Q30" s="17"/>
      <c r="R30" s="33"/>
      <c r="T30" s="40"/>
      <c r="U30" s="60"/>
      <c r="V30" s="16"/>
      <c r="W30" s="17"/>
      <c r="X30" s="33"/>
    </row>
    <row r="31" spans="1:24" ht="117" customHeight="1" x14ac:dyDescent="0.25">
      <c r="A31" s="394"/>
      <c r="B31" s="13" t="s">
        <v>72</v>
      </c>
      <c r="C31" s="52" t="s">
        <v>364</v>
      </c>
      <c r="D31" s="52" t="s">
        <v>365</v>
      </c>
      <c r="E31" s="52" t="s">
        <v>170</v>
      </c>
      <c r="F31" s="96">
        <v>43100</v>
      </c>
      <c r="G31" s="4"/>
      <c r="H31" s="40"/>
      <c r="I31" s="60" t="s">
        <v>396</v>
      </c>
      <c r="J31" s="16"/>
      <c r="K31" s="266" t="s">
        <v>525</v>
      </c>
      <c r="L31" s="279" t="s">
        <v>565</v>
      </c>
      <c r="M31" s="4"/>
      <c r="N31" s="267"/>
      <c r="O31" s="60"/>
      <c r="P31" s="16"/>
      <c r="Q31" s="17"/>
      <c r="R31" s="33"/>
      <c r="T31" s="40"/>
      <c r="U31" s="60"/>
      <c r="V31" s="16"/>
      <c r="W31" s="17"/>
      <c r="X31" s="33"/>
    </row>
    <row r="32" spans="1:24" ht="45" x14ac:dyDescent="0.25">
      <c r="A32" s="394"/>
      <c r="B32" s="13" t="s">
        <v>130</v>
      </c>
      <c r="C32" s="52" t="s">
        <v>366</v>
      </c>
      <c r="D32" s="52" t="s">
        <v>367</v>
      </c>
      <c r="E32" s="52" t="s">
        <v>170</v>
      </c>
      <c r="F32" s="96">
        <v>43100</v>
      </c>
      <c r="H32" s="15"/>
      <c r="I32" s="60" t="s">
        <v>394</v>
      </c>
      <c r="J32" s="16"/>
      <c r="K32" s="266" t="s">
        <v>525</v>
      </c>
      <c r="L32" s="279" t="s">
        <v>527</v>
      </c>
      <c r="N32" s="92"/>
      <c r="O32" s="60"/>
      <c r="P32" s="16"/>
      <c r="Q32" s="17"/>
      <c r="R32" s="33"/>
      <c r="T32" s="15"/>
      <c r="U32" s="60"/>
      <c r="V32" s="16"/>
      <c r="W32" s="17"/>
      <c r="X32" s="33"/>
    </row>
    <row r="33" spans="1:24" ht="45.75" thickBot="1" x14ac:dyDescent="0.3">
      <c r="A33" s="395"/>
      <c r="B33" s="39" t="s">
        <v>284</v>
      </c>
      <c r="C33" s="52" t="s">
        <v>368</v>
      </c>
      <c r="D33" s="52" t="s">
        <v>369</v>
      </c>
      <c r="E33" s="52" t="s">
        <v>170</v>
      </c>
      <c r="F33" s="96">
        <v>43100</v>
      </c>
      <c r="H33" s="15"/>
      <c r="I33" s="60" t="s">
        <v>396</v>
      </c>
      <c r="J33" s="16"/>
      <c r="K33" s="266" t="s">
        <v>525</v>
      </c>
      <c r="L33" s="279" t="s">
        <v>566</v>
      </c>
      <c r="N33" s="92"/>
      <c r="O33" s="60"/>
      <c r="P33" s="16"/>
      <c r="Q33" s="17"/>
      <c r="R33" s="33"/>
      <c r="T33" s="15"/>
      <c r="U33" s="60"/>
      <c r="V33" s="16"/>
      <c r="W33" s="17"/>
      <c r="X33" s="33"/>
    </row>
    <row r="34" spans="1:24" s="23" customFormat="1" ht="30" customHeight="1" thickBot="1" x14ac:dyDescent="0.3">
      <c r="A34" s="393" t="s">
        <v>105</v>
      </c>
      <c r="B34" s="70"/>
      <c r="C34" s="71" t="s">
        <v>172</v>
      </c>
      <c r="D34" s="70"/>
      <c r="E34" s="70"/>
      <c r="F34" s="83"/>
      <c r="G34" s="6"/>
      <c r="H34" s="111">
        <f>+COUNTIF(H35:H37,"&lt;&gt;"&amp;"")</f>
        <v>1</v>
      </c>
      <c r="I34" s="112">
        <f>+COUNTIF(I35:I37,"Cumplida "&amp;"*")</f>
        <v>0</v>
      </c>
      <c r="J34" s="113">
        <f>IFERROR(+I34/H34,"No se programaron actividades relacionadas con este objetivo")</f>
        <v>0</v>
      </c>
      <c r="K34" s="114"/>
      <c r="L34" s="115"/>
      <c r="M34" s="5"/>
      <c r="N34" s="111">
        <f>+COUNTIF(N35:N37,"&lt;&gt;"&amp;"")</f>
        <v>0</v>
      </c>
      <c r="O34" s="112">
        <f>+COUNTIF(O35:O37,"Cumplida "&amp;"*")</f>
        <v>0</v>
      </c>
      <c r="P34" s="113" t="str">
        <f>IFERROR(+O34/N34,"No se programaron actividades relacionadas con este objetivo")</f>
        <v>No se programaron actividades relacionadas con este objetivo</v>
      </c>
      <c r="Q34" s="114"/>
      <c r="R34" s="115"/>
      <c r="S34" s="24"/>
      <c r="T34" s="111">
        <f>+COUNTIF(T35:T37,"&lt;&gt;"&amp;"")</f>
        <v>0</v>
      </c>
      <c r="U34" s="112">
        <f>+COUNTIF(U35:U37,"Cumplida "&amp;"*")</f>
        <v>0</v>
      </c>
      <c r="V34" s="113" t="str">
        <f>IFERROR(+U34/T34,"No se programaron actividades relacionadas con este objetivo")</f>
        <v>No se programaron actividades relacionadas con este objetivo</v>
      </c>
      <c r="W34" s="114"/>
      <c r="X34" s="115"/>
    </row>
    <row r="35" spans="1:24" ht="111" customHeight="1" x14ac:dyDescent="0.25">
      <c r="A35" s="394"/>
      <c r="B35" s="13" t="s">
        <v>73</v>
      </c>
      <c r="C35" s="59" t="s">
        <v>370</v>
      </c>
      <c r="D35" s="52" t="s">
        <v>371</v>
      </c>
      <c r="E35" s="46" t="s">
        <v>372</v>
      </c>
      <c r="F35" s="97">
        <v>42824</v>
      </c>
      <c r="H35" s="15">
        <v>1</v>
      </c>
      <c r="I35" s="60" t="s">
        <v>406</v>
      </c>
      <c r="J35" s="16"/>
      <c r="K35" s="266" t="s">
        <v>525</v>
      </c>
      <c r="L35" s="33" t="s">
        <v>526</v>
      </c>
      <c r="N35" s="92"/>
      <c r="O35" s="60"/>
      <c r="P35" s="16"/>
      <c r="Q35" s="17"/>
      <c r="R35" s="33"/>
      <c r="T35" s="15"/>
      <c r="U35" s="60"/>
      <c r="V35" s="16"/>
      <c r="W35" s="17"/>
      <c r="X35" s="33"/>
    </row>
    <row r="36" spans="1:24" ht="81" customHeight="1" x14ac:dyDescent="0.25">
      <c r="A36" s="394"/>
      <c r="B36" s="13" t="s">
        <v>74</v>
      </c>
      <c r="C36" s="59" t="s">
        <v>373</v>
      </c>
      <c r="D36" s="52" t="s">
        <v>374</v>
      </c>
      <c r="E36" s="46" t="s">
        <v>168</v>
      </c>
      <c r="F36" s="96">
        <v>43100</v>
      </c>
      <c r="H36" s="57"/>
      <c r="I36" s="60" t="s">
        <v>396</v>
      </c>
      <c r="J36" s="58"/>
      <c r="K36" s="266" t="s">
        <v>525</v>
      </c>
      <c r="L36" s="62" t="s">
        <v>567</v>
      </c>
      <c r="N36" s="57"/>
      <c r="O36" s="60"/>
      <c r="P36" s="58"/>
      <c r="Q36" s="64"/>
      <c r="R36" s="62"/>
      <c r="T36" s="57"/>
      <c r="U36" s="60"/>
      <c r="V36" s="58"/>
      <c r="W36" s="64"/>
      <c r="X36" s="62"/>
    </row>
    <row r="37" spans="1:24" ht="75.75" thickBot="1" x14ac:dyDescent="0.3">
      <c r="A37" s="395"/>
      <c r="B37" s="13" t="s">
        <v>40</v>
      </c>
      <c r="C37" s="59" t="s">
        <v>375</v>
      </c>
      <c r="D37" s="52" t="s">
        <v>376</v>
      </c>
      <c r="E37" s="46" t="s">
        <v>377</v>
      </c>
      <c r="F37" s="96">
        <v>43100</v>
      </c>
      <c r="H37" s="57"/>
      <c r="I37" s="60" t="s">
        <v>396</v>
      </c>
      <c r="J37" s="58"/>
      <c r="K37" s="266" t="s">
        <v>525</v>
      </c>
      <c r="L37" s="278" t="s">
        <v>568</v>
      </c>
      <c r="N37" s="57"/>
      <c r="O37" s="60"/>
      <c r="P37" s="58"/>
      <c r="Q37" s="64"/>
      <c r="R37" s="62"/>
      <c r="T37" s="57"/>
      <c r="U37" s="60"/>
      <c r="V37" s="58"/>
      <c r="W37" s="64"/>
      <c r="X37" s="62"/>
    </row>
    <row r="38" spans="1:24" s="23" customFormat="1" ht="30" customHeight="1" thickBot="1" x14ac:dyDescent="0.3">
      <c r="A38" s="393" t="s">
        <v>106</v>
      </c>
      <c r="B38" s="70"/>
      <c r="C38" s="71" t="s">
        <v>173</v>
      </c>
      <c r="D38" s="70"/>
      <c r="E38" s="70"/>
      <c r="F38" s="83"/>
      <c r="G38" s="6"/>
      <c r="H38" s="111">
        <f>+COUNTIF(H39:H40,"&lt;&gt;"&amp;"")</f>
        <v>0</v>
      </c>
      <c r="I38" s="112">
        <f>+COUNTIF(I39:I40,"Cumplida "&amp;"*")</f>
        <v>0</v>
      </c>
      <c r="J38" s="113" t="str">
        <f>IFERROR(+I38/H38,"No se programaron actividades relacionadas con este objetivo")</f>
        <v>No se programaron actividades relacionadas con este objetivo</v>
      </c>
      <c r="K38" s="114"/>
      <c r="L38" s="115"/>
      <c r="M38" s="5"/>
      <c r="N38" s="111">
        <f>+COUNTIF(N39:N40,"&lt;&gt;"&amp;"")</f>
        <v>0</v>
      </c>
      <c r="O38" s="112">
        <f>+COUNTIF(O39:O40,"Cumplida "&amp;"*")</f>
        <v>0</v>
      </c>
      <c r="P38" s="113" t="str">
        <f>IFERROR(+O38/N38,"No se programaron actividades relacionadas con este objetivo")</f>
        <v>No se programaron actividades relacionadas con este objetivo</v>
      </c>
      <c r="Q38" s="114"/>
      <c r="R38" s="115"/>
      <c r="S38" s="24"/>
      <c r="T38" s="111">
        <f>+COUNTIF(T39:T40,"&lt;&gt;"&amp;"")</f>
        <v>0</v>
      </c>
      <c r="U38" s="112">
        <f>+COUNTIF(U39:U40,"Cumplida "&amp;"*")</f>
        <v>0</v>
      </c>
      <c r="V38" s="113" t="str">
        <f>IFERROR(+U38/T38,"No se programaron actividades relacionadas con este objetivo")</f>
        <v>No se programaron actividades relacionadas con este objetivo</v>
      </c>
      <c r="W38" s="114"/>
      <c r="X38" s="115"/>
    </row>
    <row r="39" spans="1:24" ht="81" customHeight="1" x14ac:dyDescent="0.25">
      <c r="A39" s="394"/>
      <c r="B39" s="13" t="s">
        <v>76</v>
      </c>
      <c r="C39" s="50" t="s">
        <v>378</v>
      </c>
      <c r="D39" s="50" t="s">
        <v>379</v>
      </c>
      <c r="E39" s="43" t="s">
        <v>149</v>
      </c>
      <c r="F39" s="96">
        <v>43100</v>
      </c>
      <c r="H39" s="15"/>
      <c r="I39" s="60" t="s">
        <v>396</v>
      </c>
      <c r="J39" s="16"/>
      <c r="K39" s="266" t="s">
        <v>525</v>
      </c>
      <c r="L39" s="33" t="s">
        <v>569</v>
      </c>
      <c r="N39" s="92"/>
      <c r="O39" s="60"/>
      <c r="P39" s="16"/>
      <c r="Q39" s="17"/>
      <c r="R39" s="33"/>
      <c r="T39" s="15"/>
      <c r="U39" s="60"/>
      <c r="V39" s="16"/>
      <c r="W39" s="17"/>
      <c r="X39" s="33"/>
    </row>
    <row r="40" spans="1:24" ht="81.75" customHeight="1" thickBot="1" x14ac:dyDescent="0.3">
      <c r="A40" s="395"/>
      <c r="B40" s="13" t="s">
        <v>77</v>
      </c>
      <c r="C40" s="50" t="s">
        <v>380</v>
      </c>
      <c r="D40" s="50" t="s">
        <v>381</v>
      </c>
      <c r="E40" s="43" t="s">
        <v>149</v>
      </c>
      <c r="F40" s="96">
        <v>43100</v>
      </c>
      <c r="H40" s="57"/>
      <c r="I40" s="60" t="s">
        <v>396</v>
      </c>
      <c r="J40" s="58"/>
      <c r="K40" s="266" t="s">
        <v>525</v>
      </c>
      <c r="L40" s="278" t="s">
        <v>570</v>
      </c>
      <c r="N40" s="57"/>
      <c r="O40" s="60"/>
      <c r="P40" s="58"/>
      <c r="Q40" s="64"/>
      <c r="R40" s="62"/>
      <c r="T40" s="57"/>
      <c r="U40" s="60"/>
      <c r="V40" s="58"/>
      <c r="W40" s="64"/>
      <c r="X40" s="62"/>
    </row>
    <row r="41" spans="1:24" s="23" customFormat="1" ht="30" customHeight="1" thickBot="1" x14ac:dyDescent="0.3">
      <c r="A41" s="393" t="s">
        <v>175</v>
      </c>
      <c r="B41" s="70"/>
      <c r="C41" s="71" t="s">
        <v>176</v>
      </c>
      <c r="D41" s="70"/>
      <c r="E41" s="70"/>
      <c r="F41" s="83"/>
      <c r="G41" s="6"/>
      <c r="H41" s="111">
        <f>+COUNTIF(H42:H44,"&lt;&gt;"&amp;"")</f>
        <v>0</v>
      </c>
      <c r="I41" s="112">
        <f>+COUNTIF(I42:I44,"Cumplida "&amp;"*")</f>
        <v>0</v>
      </c>
      <c r="J41" s="113">
        <v>0</v>
      </c>
      <c r="K41" s="114"/>
      <c r="L41" s="115"/>
      <c r="M41" s="5"/>
      <c r="N41" s="111">
        <f>+COUNTIF(N42:N44,"&lt;&gt;"&amp;"")</f>
        <v>0</v>
      </c>
      <c r="O41" s="112">
        <f>+COUNTIF(O42:O44,"Cumplida "&amp;"*")</f>
        <v>0</v>
      </c>
      <c r="P41" s="113">
        <v>0</v>
      </c>
      <c r="Q41" s="114"/>
      <c r="R41" s="115"/>
      <c r="S41" s="24"/>
      <c r="T41" s="111">
        <f>+COUNTIF(T42:T44,"&lt;&gt;"&amp;"")</f>
        <v>0</v>
      </c>
      <c r="U41" s="112">
        <f>+COUNTIF(U42:U44,"Cumplida "&amp;"*")</f>
        <v>0</v>
      </c>
      <c r="V41" s="113">
        <v>0</v>
      </c>
      <c r="W41" s="114"/>
      <c r="X41" s="115"/>
    </row>
    <row r="42" spans="1:24" ht="111" customHeight="1" x14ac:dyDescent="0.25">
      <c r="A42" s="394"/>
      <c r="B42" s="13" t="s">
        <v>96</v>
      </c>
      <c r="C42" s="43" t="s">
        <v>382</v>
      </c>
      <c r="D42" s="52" t="s">
        <v>383</v>
      </c>
      <c r="E42" s="52" t="s">
        <v>174</v>
      </c>
      <c r="F42" s="96">
        <v>43100</v>
      </c>
      <c r="H42" s="15"/>
      <c r="I42" s="60" t="s">
        <v>396</v>
      </c>
      <c r="J42" s="16"/>
      <c r="K42" s="266" t="s">
        <v>525</v>
      </c>
      <c r="L42" s="279" t="s">
        <v>595</v>
      </c>
      <c r="N42" s="92"/>
      <c r="O42" s="60"/>
      <c r="P42" s="16"/>
      <c r="Q42" s="16"/>
      <c r="R42" s="33"/>
      <c r="T42" s="15"/>
      <c r="U42" s="60"/>
      <c r="V42" s="16"/>
      <c r="W42" s="16"/>
      <c r="X42" s="33"/>
    </row>
    <row r="43" spans="1:24" ht="75" x14ac:dyDescent="0.25">
      <c r="A43" s="394"/>
      <c r="B43" s="13" t="s">
        <v>97</v>
      </c>
      <c r="C43" s="42" t="s">
        <v>384</v>
      </c>
      <c r="D43" s="50" t="s">
        <v>385</v>
      </c>
      <c r="E43" s="52" t="s">
        <v>386</v>
      </c>
      <c r="F43" s="96">
        <v>43100</v>
      </c>
      <c r="H43" s="15"/>
      <c r="I43" s="60" t="s">
        <v>394</v>
      </c>
      <c r="J43" s="16"/>
      <c r="K43" s="266" t="s">
        <v>525</v>
      </c>
      <c r="L43" s="279" t="s">
        <v>527</v>
      </c>
      <c r="N43" s="92"/>
      <c r="O43" s="60"/>
      <c r="P43" s="16"/>
      <c r="Q43" s="16"/>
      <c r="R43" s="33"/>
      <c r="T43" s="15"/>
      <c r="U43" s="60"/>
      <c r="V43" s="16"/>
      <c r="W43" s="16"/>
      <c r="X43" s="33"/>
    </row>
    <row r="44" spans="1:24" ht="75.75" thickBot="1" x14ac:dyDescent="0.3">
      <c r="A44" s="395"/>
      <c r="B44" s="98" t="s">
        <v>98</v>
      </c>
      <c r="C44" s="77" t="s">
        <v>387</v>
      </c>
      <c r="D44" s="99" t="s">
        <v>388</v>
      </c>
      <c r="E44" s="99" t="s">
        <v>389</v>
      </c>
      <c r="F44" s="100">
        <v>43100</v>
      </c>
      <c r="H44" s="20"/>
      <c r="I44" s="60" t="s">
        <v>396</v>
      </c>
      <c r="J44" s="21"/>
      <c r="K44" s="266" t="s">
        <v>525</v>
      </c>
      <c r="L44" s="279" t="s">
        <v>571</v>
      </c>
      <c r="N44" s="20"/>
      <c r="O44" s="60"/>
      <c r="P44" s="21"/>
      <c r="Q44" s="21"/>
      <c r="R44" s="35"/>
      <c r="T44" s="20"/>
      <c r="U44" s="93"/>
      <c r="V44" s="21"/>
      <c r="W44" s="21"/>
      <c r="X44" s="35"/>
    </row>
    <row r="45" spans="1:24" x14ac:dyDescent="0.25"/>
    <row r="46" spans="1:24" hidden="1" x14ac:dyDescent="0.25"/>
    <row r="47" spans="1:24" hidden="1" x14ac:dyDescent="0.25"/>
    <row r="48" spans="1:2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ustomSheetViews>
    <customSheetView guid="{13CE4E0B-6D7C-47AC-BA40-02AD9E229BD1}" scale="85" showGridLines="0" fitToPage="1" hiddenRows="1" hiddenColumns="1" topLeftCell="A33">
      <selection activeCell="F45" sqref="F45"/>
      <rowBreaks count="1" manualBreakCount="1">
        <brk id="33"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howGridLines="0" fitToPage="1" printArea="1" hiddenRows="1" hiddenColumns="1" topLeftCell="D36">
      <selection activeCell="L44" sqref="L44"/>
      <rowBreaks count="1" manualBreakCount="1">
        <brk id="33"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18">
    <mergeCell ref="A9:F9"/>
    <mergeCell ref="H9:L9"/>
    <mergeCell ref="N9:R9"/>
    <mergeCell ref="T9:X9"/>
    <mergeCell ref="X10:X11"/>
    <mergeCell ref="B11:C11"/>
    <mergeCell ref="R10:R11"/>
    <mergeCell ref="A38:A40"/>
    <mergeCell ref="A41:A44"/>
    <mergeCell ref="K10:K11"/>
    <mergeCell ref="Q10:Q11"/>
    <mergeCell ref="W10:W11"/>
    <mergeCell ref="A34:A37"/>
    <mergeCell ref="A12:A23"/>
    <mergeCell ref="A24:A26"/>
    <mergeCell ref="A27:A33"/>
    <mergeCell ref="B10:F10"/>
    <mergeCell ref="L10:L11"/>
  </mergeCells>
  <conditionalFormatting sqref="I10:I44 O10:O44 U10:U44">
    <cfRule type="cellIs" dxfId="71" priority="1" operator="equal">
      <formula>"Vencida"</formula>
    </cfRule>
    <cfRule type="cellIs" dxfId="70" priority="2" operator="equal">
      <formula>"No Cumplida"</formula>
    </cfRule>
    <cfRule type="cellIs" dxfId="69" priority="3" operator="equal">
      <formula>"En Avance"</formula>
    </cfRule>
    <cfRule type="cellIs" dxfId="68" priority="4" operator="equal">
      <formula>"Cumplida (FT)"</formula>
    </cfRule>
    <cfRule type="cellIs" dxfId="67" priority="5" operator="equal">
      <formula>"Cumplida (DT)"</formula>
    </cfRule>
    <cfRule type="cellIs" dxfId="66" priority="6" operator="equal">
      <formula>"Sin Avance"</formula>
    </cfRule>
  </conditionalFormatting>
  <dataValidations count="2">
    <dataValidation type="list" allowBlank="1" showInputMessage="1" showErrorMessage="1" sqref="U42:U44 U39:U40 U35:U37 U28:U33 U25:U26 U13:U23">
      <formula1>Califica2</formula1>
    </dataValidation>
    <dataValidation type="list" allowBlank="1" showInputMessage="1" showErrorMessage="1" sqref="I42:I44 I13:I23 I25:I26 I28:I33 I35:I37 I39:I40 O25:O26 O28:O33 O35:O37 O39:O40 O42:O44 O13:O23">
      <formula1>Califica</formula1>
    </dataValidation>
  </dataValidations>
  <printOptions horizontalCentered="1"/>
  <pageMargins left="0.23622047244094491" right="0.23622047244094491" top="0.74803149606299213" bottom="0.74803149606299213" header="0.31496062992125984" footer="0.31496062992125984"/>
  <pageSetup paperSize="5" scale="38"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rowBreaks count="1" manualBreakCount="1">
    <brk id="33" max="20" man="1"/>
  </rowBreaks>
  <legacyDrawing r:id="rId4"/>
  <legacyDrawingHF r:id="rId5"/>
  <picture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pageSetUpPr fitToPage="1"/>
  </sheetPr>
  <dimension ref="A1:JA133"/>
  <sheetViews>
    <sheetView showGridLines="0" showWhiteSpace="0" topLeftCell="A5" zoomScaleNormal="100" zoomScaleSheetLayoutView="55" workbookViewId="0">
      <selection activeCell="H8" sqref="H8:I8"/>
    </sheetView>
  </sheetViews>
  <sheetFormatPr baseColWidth="10" defaultColWidth="0" defaultRowHeight="12.75" zeroHeight="1"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9" width="12.5703125" style="9" customWidth="1"/>
    <col min="10" max="10" width="15.42578125" style="9" customWidth="1"/>
    <col min="11" max="11" width="15.7109375" style="9" hidden="1" customWidth="1"/>
    <col min="12" max="12" width="58.285156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261" width="0" style="9" hidden="1" customWidth="1"/>
    <col min="262" max="16384" width="11.42578125" style="9" hidden="1"/>
  </cols>
  <sheetData>
    <row r="1" spans="1:24" x14ac:dyDescent="0.25"/>
    <row r="2" spans="1:24" ht="21" x14ac:dyDescent="0.25">
      <c r="A2" s="37" t="s">
        <v>99</v>
      </c>
      <c r="B2" s="37"/>
      <c r="C2" s="36"/>
      <c r="D2" s="36"/>
      <c r="E2" s="36"/>
      <c r="F2" s="36"/>
      <c r="G2" s="36"/>
      <c r="H2" s="36"/>
      <c r="I2" s="36"/>
      <c r="J2" s="36"/>
      <c r="K2" s="36"/>
      <c r="L2" s="36"/>
      <c r="M2" s="36"/>
      <c r="N2" s="36"/>
      <c r="O2" s="36"/>
      <c r="P2" s="36"/>
      <c r="Q2" s="36"/>
      <c r="R2" s="36"/>
      <c r="S2" s="123"/>
      <c r="T2" s="36"/>
      <c r="U2" s="36"/>
      <c r="V2" s="36"/>
      <c r="W2" s="36"/>
      <c r="X2" s="36"/>
    </row>
    <row r="3" spans="1:24" x14ac:dyDescent="0.2">
      <c r="B3" s="27"/>
      <c r="C3" s="28"/>
    </row>
    <row r="4" spans="1:24" x14ac:dyDescent="0.2">
      <c r="A4" s="29" t="s">
        <v>13</v>
      </c>
      <c r="B4" s="29"/>
      <c r="C4" s="30" t="s">
        <v>119</v>
      </c>
    </row>
    <row r="5" spans="1:24" x14ac:dyDescent="0.2">
      <c r="A5" s="29" t="s">
        <v>120</v>
      </c>
      <c r="B5" s="29"/>
      <c r="C5" s="30" t="s">
        <v>185</v>
      </c>
    </row>
    <row r="6" spans="1:24" x14ac:dyDescent="0.25">
      <c r="A6" s="31" t="s">
        <v>121</v>
      </c>
      <c r="B6" s="31"/>
      <c r="C6" s="32" t="s">
        <v>610</v>
      </c>
    </row>
    <row r="7" spans="1:24" x14ac:dyDescent="0.25"/>
    <row r="8" spans="1:24" ht="13.5" thickBot="1" x14ac:dyDescent="0.3">
      <c r="G8" s="10"/>
    </row>
    <row r="9" spans="1:24" ht="19.5" thickBot="1" x14ac:dyDescent="0.3">
      <c r="A9" s="383" t="s">
        <v>100</v>
      </c>
      <c r="B9" s="384"/>
      <c r="C9" s="384"/>
      <c r="D9" s="384"/>
      <c r="E9" s="384"/>
      <c r="F9" s="385"/>
      <c r="G9" s="22"/>
      <c r="H9" s="386" t="s">
        <v>7</v>
      </c>
      <c r="I9" s="387"/>
      <c r="J9" s="387"/>
      <c r="K9" s="387"/>
      <c r="L9" s="388"/>
      <c r="N9" s="386" t="s">
        <v>8</v>
      </c>
      <c r="O9" s="387"/>
      <c r="P9" s="387"/>
      <c r="Q9" s="387"/>
      <c r="R9" s="388"/>
      <c r="T9" s="386" t="s">
        <v>9</v>
      </c>
      <c r="U9" s="387"/>
      <c r="V9" s="387"/>
      <c r="W9" s="387"/>
      <c r="X9" s="388"/>
    </row>
    <row r="10" spans="1:24" ht="38.1" customHeight="1" thickBot="1" x14ac:dyDescent="0.3">
      <c r="A10" s="94" t="s">
        <v>506</v>
      </c>
      <c r="B10" s="389" t="s">
        <v>178</v>
      </c>
      <c r="C10" s="426"/>
      <c r="D10" s="426"/>
      <c r="E10" s="426"/>
      <c r="F10" s="427"/>
      <c r="G10" s="4"/>
      <c r="H10" s="122" t="s">
        <v>405</v>
      </c>
      <c r="I10" s="121"/>
      <c r="J10" s="91">
        <v>42490</v>
      </c>
      <c r="K10" s="391" t="s">
        <v>400</v>
      </c>
      <c r="L10" s="391" t="s">
        <v>0</v>
      </c>
      <c r="N10" s="122" t="s">
        <v>405</v>
      </c>
      <c r="O10" s="121"/>
      <c r="P10" s="91">
        <v>42978</v>
      </c>
      <c r="Q10" s="391" t="s">
        <v>400</v>
      </c>
      <c r="R10" s="391" t="s">
        <v>0</v>
      </c>
      <c r="T10" s="122" t="s">
        <v>405</v>
      </c>
      <c r="U10" s="121"/>
      <c r="V10" s="91">
        <v>43100</v>
      </c>
      <c r="W10" s="391" t="s">
        <v>400</v>
      </c>
      <c r="X10" s="391" t="s">
        <v>0</v>
      </c>
    </row>
    <row r="11" spans="1:24" ht="26.25" thickBot="1" x14ac:dyDescent="0.3">
      <c r="A11" s="79" t="s">
        <v>11</v>
      </c>
      <c r="B11" s="398" t="s">
        <v>107</v>
      </c>
      <c r="C11" s="399"/>
      <c r="D11" s="80" t="s">
        <v>108</v>
      </c>
      <c r="E11" s="80" t="s">
        <v>109</v>
      </c>
      <c r="F11" s="81" t="s">
        <v>110</v>
      </c>
      <c r="H11" s="69" t="s">
        <v>12</v>
      </c>
      <c r="I11" s="263" t="s">
        <v>10</v>
      </c>
      <c r="J11" s="263" t="s">
        <v>112</v>
      </c>
      <c r="K11" s="433"/>
      <c r="L11" s="433"/>
      <c r="N11" s="69" t="s">
        <v>12</v>
      </c>
      <c r="O11" s="263" t="s">
        <v>10</v>
      </c>
      <c r="P11" s="263" t="s">
        <v>112</v>
      </c>
      <c r="Q11" s="433"/>
      <c r="R11" s="433"/>
      <c r="T11" s="69" t="s">
        <v>12</v>
      </c>
      <c r="U11" s="263" t="s">
        <v>10</v>
      </c>
      <c r="V11" s="263" t="s">
        <v>112</v>
      </c>
      <c r="W11" s="433"/>
      <c r="X11" s="433"/>
    </row>
    <row r="12" spans="1:24" s="23" customFormat="1" ht="30" customHeight="1" thickBot="1" x14ac:dyDescent="0.3">
      <c r="A12" s="434" t="s">
        <v>102</v>
      </c>
      <c r="B12" s="154"/>
      <c r="C12" s="155"/>
      <c r="D12" s="154"/>
      <c r="E12" s="154"/>
      <c r="F12" s="176"/>
      <c r="G12" s="6"/>
      <c r="H12" s="111">
        <f>+COUNTIF(H13:H15,"&lt;&gt;"&amp;"")</f>
        <v>1</v>
      </c>
      <c r="I12" s="112">
        <f>+COUNTIF(I13:I15,"Cumplida "&amp;"*")</f>
        <v>1</v>
      </c>
      <c r="J12" s="113">
        <f>IFERROR(+I12/H12,"No se programaron actividades relacionadas con este objetivo")</f>
        <v>1</v>
      </c>
      <c r="K12" s="114"/>
      <c r="L12" s="115"/>
      <c r="M12" s="5"/>
      <c r="N12" s="111">
        <f>+COUNTIF(N13:N15,"&lt;&gt;"&amp;"")</f>
        <v>0</v>
      </c>
      <c r="O12" s="112">
        <f>+COUNTIF(O13:O15,"Cumplida "&amp;"*")</f>
        <v>0</v>
      </c>
      <c r="P12" s="113">
        <v>0</v>
      </c>
      <c r="Q12" s="114"/>
      <c r="R12" s="115"/>
      <c r="S12" s="24"/>
      <c r="T12" s="111">
        <f>+COUNTIF(T13:T15,"&lt;&gt;"&amp;"")</f>
        <v>0</v>
      </c>
      <c r="U12" s="112">
        <f>+COUNTIF(U13:U15,"Cumplida "&amp;"*")</f>
        <v>0</v>
      </c>
      <c r="V12" s="113">
        <v>0</v>
      </c>
      <c r="W12" s="114"/>
      <c r="X12" s="115"/>
    </row>
    <row r="13" spans="1:24" ht="238.5" customHeight="1" x14ac:dyDescent="0.25">
      <c r="A13" s="435"/>
      <c r="B13" s="177" t="s">
        <v>1</v>
      </c>
      <c r="C13" s="178" t="s">
        <v>508</v>
      </c>
      <c r="D13" s="178" t="s">
        <v>511</v>
      </c>
      <c r="E13" s="178" t="s">
        <v>512</v>
      </c>
      <c r="F13" s="241">
        <v>42809</v>
      </c>
      <c r="H13" s="15">
        <v>1</v>
      </c>
      <c r="I13" s="60" t="s">
        <v>397</v>
      </c>
      <c r="J13" s="16"/>
      <c r="K13" s="264" t="s">
        <v>520</v>
      </c>
      <c r="L13" s="33" t="s">
        <v>594</v>
      </c>
      <c r="N13" s="92"/>
      <c r="O13" s="60"/>
      <c r="P13" s="16"/>
      <c r="Q13" s="17"/>
      <c r="R13" s="33"/>
      <c r="T13" s="92"/>
      <c r="U13" s="60"/>
      <c r="V13" s="16"/>
      <c r="W13" s="17"/>
      <c r="X13" s="33"/>
    </row>
    <row r="14" spans="1:24" ht="112.5" customHeight="1" x14ac:dyDescent="0.25">
      <c r="A14" s="435"/>
      <c r="B14" s="177" t="s">
        <v>2</v>
      </c>
      <c r="C14" s="178" t="s">
        <v>509</v>
      </c>
      <c r="D14" s="178" t="s">
        <v>513</v>
      </c>
      <c r="E14" s="178" t="s">
        <v>514</v>
      </c>
      <c r="F14" s="242">
        <v>42916</v>
      </c>
      <c r="H14" s="15"/>
      <c r="I14" s="60" t="s">
        <v>396</v>
      </c>
      <c r="J14" s="16"/>
      <c r="K14" s="264" t="s">
        <v>520</v>
      </c>
      <c r="L14" s="33" t="s">
        <v>572</v>
      </c>
      <c r="N14" s="92"/>
      <c r="O14" s="60"/>
      <c r="P14" s="16"/>
      <c r="Q14" s="17"/>
      <c r="R14" s="33"/>
      <c r="T14" s="92"/>
      <c r="U14" s="60"/>
      <c r="V14" s="16"/>
      <c r="W14" s="17"/>
      <c r="X14" s="33"/>
    </row>
    <row r="15" spans="1:24" ht="99" customHeight="1" thickBot="1" x14ac:dyDescent="0.3">
      <c r="A15" s="435"/>
      <c r="B15" s="177" t="s">
        <v>3</v>
      </c>
      <c r="C15" s="243" t="s">
        <v>510</v>
      </c>
      <c r="D15" s="178" t="s">
        <v>515</v>
      </c>
      <c r="E15" s="178" t="s">
        <v>516</v>
      </c>
      <c r="F15" s="241">
        <v>43038</v>
      </c>
      <c r="H15" s="15"/>
      <c r="I15" s="60" t="s">
        <v>396</v>
      </c>
      <c r="J15" s="16"/>
      <c r="K15" s="264" t="s">
        <v>520</v>
      </c>
      <c r="L15" s="33" t="s">
        <v>572</v>
      </c>
      <c r="N15" s="92"/>
      <c r="O15" s="60"/>
      <c r="P15" s="16"/>
      <c r="Q15" s="17"/>
      <c r="R15" s="33"/>
      <c r="T15" s="92"/>
      <c r="U15" s="60"/>
      <c r="V15" s="16"/>
      <c r="W15" s="17"/>
      <c r="X15" s="33"/>
    </row>
    <row r="16" spans="1:24" s="23" customFormat="1" ht="30" customHeight="1" thickBot="1" x14ac:dyDescent="0.3">
      <c r="A16" s="434" t="s">
        <v>103</v>
      </c>
      <c r="B16" s="154"/>
      <c r="C16" s="155"/>
      <c r="D16" s="154"/>
      <c r="E16" s="154"/>
      <c r="F16" s="176"/>
      <c r="G16" s="6"/>
      <c r="H16" s="111">
        <f>+COUNTIF(H17:H17,"&lt;&gt;"&amp;"")</f>
        <v>0</v>
      </c>
      <c r="I16" s="112">
        <f>+COUNTIF(I17:I17,"Cumplida "&amp;"*")</f>
        <v>0</v>
      </c>
      <c r="J16" s="113" t="str">
        <f>IFERROR(+I16/H16,"No se programaron actividades relacionadas con este objetivo")</f>
        <v>No se programaron actividades relacionadas con este objetivo</v>
      </c>
      <c r="K16" s="114"/>
      <c r="L16" s="115"/>
      <c r="M16" s="5"/>
      <c r="N16" s="111">
        <f>+COUNTIF(N17:N17,"&lt;&gt;"&amp;"")</f>
        <v>0</v>
      </c>
      <c r="O16" s="112">
        <f>+COUNTIF(O17:O17,"Cumplida "&amp;"*")</f>
        <v>0</v>
      </c>
      <c r="P16" s="113" t="str">
        <f>IFERROR(+O16/N16,"No se programaron actividades relacionadas con este objetivo")</f>
        <v>No se programaron actividades relacionadas con este objetivo</v>
      </c>
      <c r="Q16" s="114"/>
      <c r="R16" s="115"/>
      <c r="S16" s="24"/>
      <c r="T16" s="111">
        <f>+COUNTIF(T17:T17,"&lt;&gt;"&amp;"")</f>
        <v>0</v>
      </c>
      <c r="U16" s="112">
        <f>+COUNTIF(U17:U17,"Cumplida "&amp;"*")</f>
        <v>0</v>
      </c>
      <c r="V16" s="113" t="str">
        <f>IFERROR(+U16/T16,"No se programaron actividades relacionadas con este objetivo")</f>
        <v>No se programaron actividades relacionadas con este objetivo</v>
      </c>
      <c r="W16" s="114"/>
      <c r="X16" s="115"/>
    </row>
    <row r="17" spans="1:261" ht="281.25" thickBot="1" x14ac:dyDescent="0.3">
      <c r="A17" s="436"/>
      <c r="B17" s="249" t="s">
        <v>4</v>
      </c>
      <c r="C17" s="261" t="s">
        <v>517</v>
      </c>
      <c r="D17" s="261" t="s">
        <v>518</v>
      </c>
      <c r="E17" s="261" t="s">
        <v>519</v>
      </c>
      <c r="F17" s="250">
        <v>43100</v>
      </c>
      <c r="H17" s="20"/>
      <c r="I17" s="93" t="s">
        <v>396</v>
      </c>
      <c r="J17" s="21"/>
      <c r="K17" s="264" t="s">
        <v>520</v>
      </c>
      <c r="L17" s="35" t="s">
        <v>573</v>
      </c>
      <c r="N17" s="20"/>
      <c r="O17" s="93"/>
      <c r="P17" s="21"/>
      <c r="Q17" s="65"/>
      <c r="R17" s="35"/>
      <c r="T17" s="20"/>
      <c r="U17" s="93"/>
      <c r="V17" s="21"/>
      <c r="W17" s="65"/>
      <c r="X17" s="35"/>
    </row>
    <row r="18" spans="1:261" x14ac:dyDescent="0.25"/>
    <row r="19" spans="1:261" x14ac:dyDescent="0.25"/>
    <row r="20" spans="1:261" x14ac:dyDescent="0.25"/>
    <row r="21" spans="1:261" x14ac:dyDescent="0.25"/>
    <row r="22" spans="1:261" s="25" customFormat="1" x14ac:dyDescent="0.25">
      <c r="B22" s="9"/>
      <c r="F22" s="26"/>
      <c r="G22" s="9"/>
      <c r="H22" s="9"/>
      <c r="I22" s="9"/>
      <c r="J22" s="9"/>
      <c r="K22" s="9"/>
      <c r="L22" s="34"/>
      <c r="M22" s="9"/>
      <c r="N22" s="9"/>
      <c r="O22" s="9"/>
      <c r="P22" s="9"/>
      <c r="Q22" s="9"/>
      <c r="R22" s="34"/>
      <c r="S22" s="10"/>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c r="IW22" s="9"/>
      <c r="IX22" s="9"/>
      <c r="IY22" s="9"/>
      <c r="IZ22" s="9"/>
      <c r="JA22" s="9"/>
    </row>
    <row r="23" spans="1:261" s="25" customFormat="1" x14ac:dyDescent="0.25">
      <c r="B23" s="9"/>
      <c r="F23" s="26"/>
      <c r="G23" s="9"/>
      <c r="H23" s="9"/>
      <c r="I23" s="9"/>
      <c r="J23" s="9"/>
      <c r="K23" s="9"/>
      <c r="L23" s="34"/>
      <c r="M23" s="9"/>
      <c r="N23" s="9"/>
      <c r="O23" s="9"/>
      <c r="P23" s="9"/>
      <c r="Q23" s="9"/>
      <c r="R23" s="34"/>
      <c r="S23" s="10"/>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c r="IW23" s="9"/>
      <c r="IX23" s="9"/>
      <c r="IY23" s="9"/>
      <c r="IZ23" s="9"/>
      <c r="JA23" s="9"/>
    </row>
    <row r="24" spans="1:261" s="25" customFormat="1" x14ac:dyDescent="0.25">
      <c r="B24" s="9"/>
      <c r="F24" s="26"/>
      <c r="G24" s="9"/>
      <c r="H24" s="9"/>
      <c r="I24" s="9"/>
      <c r="J24" s="9"/>
      <c r="K24" s="9"/>
      <c r="L24" s="34"/>
      <c r="M24" s="9"/>
      <c r="N24" s="9"/>
      <c r="O24" s="9"/>
      <c r="P24" s="9"/>
      <c r="Q24" s="9"/>
      <c r="R24" s="34"/>
      <c r="S24" s="10"/>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c r="IW24" s="9"/>
      <c r="IX24" s="9"/>
      <c r="IY24" s="9"/>
      <c r="IZ24" s="9"/>
      <c r="JA24" s="9"/>
    </row>
    <row r="25" spans="1:261" s="25" customFormat="1" x14ac:dyDescent="0.25">
      <c r="B25" s="9"/>
      <c r="F25" s="26"/>
      <c r="G25" s="9"/>
      <c r="H25" s="9"/>
      <c r="I25" s="9"/>
      <c r="J25" s="9"/>
      <c r="K25" s="9"/>
      <c r="L25" s="34"/>
      <c r="M25" s="9"/>
      <c r="N25" s="9"/>
      <c r="O25" s="9"/>
      <c r="P25" s="9"/>
      <c r="Q25" s="9"/>
      <c r="R25" s="34"/>
      <c r="S25" s="10"/>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row>
    <row r="26" spans="1:261" s="25" customFormat="1" x14ac:dyDescent="0.25">
      <c r="B26" s="9"/>
      <c r="F26" s="26"/>
      <c r="G26" s="9"/>
      <c r="H26" s="9"/>
      <c r="I26" s="9"/>
      <c r="J26" s="9"/>
      <c r="K26" s="9"/>
      <c r="L26" s="34"/>
      <c r="M26" s="9"/>
      <c r="N26" s="9"/>
      <c r="O26" s="9"/>
      <c r="P26" s="9"/>
      <c r="Q26" s="9"/>
      <c r="R26" s="34"/>
      <c r="S26" s="10"/>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c r="IW26" s="9"/>
      <c r="IX26" s="9"/>
      <c r="IY26" s="9"/>
      <c r="IZ26" s="9"/>
      <c r="JA26" s="9"/>
    </row>
    <row r="27" spans="1:261" s="25" customFormat="1" x14ac:dyDescent="0.25">
      <c r="B27" s="9"/>
      <c r="F27" s="26"/>
      <c r="G27" s="9"/>
      <c r="H27" s="9"/>
      <c r="I27" s="9"/>
      <c r="J27" s="9"/>
      <c r="K27" s="9"/>
      <c r="L27" s="34"/>
      <c r="M27" s="9"/>
      <c r="N27" s="9"/>
      <c r="O27" s="9"/>
      <c r="P27" s="9"/>
      <c r="Q27" s="9"/>
      <c r="R27" s="34"/>
      <c r="S27" s="10"/>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c r="IW27" s="9"/>
      <c r="IX27" s="9"/>
      <c r="IY27" s="9"/>
      <c r="IZ27" s="9"/>
      <c r="JA27" s="9"/>
    </row>
    <row r="28" spans="1:261" s="25" customFormat="1" x14ac:dyDescent="0.25">
      <c r="B28" s="9"/>
      <c r="F28" s="26"/>
      <c r="G28" s="9"/>
      <c r="H28" s="9"/>
      <c r="I28" s="9"/>
      <c r="J28" s="9"/>
      <c r="K28" s="9"/>
      <c r="L28" s="34"/>
      <c r="M28" s="9"/>
      <c r="N28" s="9"/>
      <c r="O28" s="9"/>
      <c r="P28" s="9"/>
      <c r="Q28" s="9"/>
      <c r="R28" s="34"/>
      <c r="S28" s="10"/>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c r="IW28" s="9"/>
      <c r="IX28" s="9"/>
      <c r="IY28" s="9"/>
      <c r="IZ28" s="9"/>
      <c r="JA28" s="9"/>
    </row>
    <row r="29" spans="1:261" s="25" customFormat="1" x14ac:dyDescent="0.25">
      <c r="B29" s="9"/>
      <c r="F29" s="26"/>
      <c r="G29" s="9"/>
      <c r="H29" s="9"/>
      <c r="I29" s="9"/>
      <c r="J29" s="9"/>
      <c r="K29" s="9"/>
      <c r="L29" s="34"/>
      <c r="M29" s="9"/>
      <c r="N29" s="9"/>
      <c r="O29" s="9"/>
      <c r="P29" s="9"/>
      <c r="Q29" s="9"/>
      <c r="R29" s="34"/>
      <c r="S29" s="10"/>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c r="IW29" s="9"/>
      <c r="IX29" s="9"/>
      <c r="IY29" s="9"/>
      <c r="IZ29" s="9"/>
      <c r="JA29" s="9"/>
    </row>
    <row r="30" spans="1:261" s="25" customFormat="1" x14ac:dyDescent="0.25">
      <c r="B30" s="9"/>
      <c r="F30" s="26"/>
      <c r="G30" s="9"/>
      <c r="H30" s="9"/>
      <c r="I30" s="9"/>
      <c r="J30" s="9"/>
      <c r="K30" s="9"/>
      <c r="L30" s="34"/>
      <c r="M30" s="9"/>
      <c r="N30" s="9"/>
      <c r="O30" s="9"/>
      <c r="P30" s="9"/>
      <c r="Q30" s="9"/>
      <c r="R30" s="34"/>
      <c r="S30" s="10"/>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c r="IW30" s="9"/>
      <c r="IX30" s="9"/>
      <c r="IY30" s="9"/>
      <c r="IZ30" s="9"/>
      <c r="JA30" s="9"/>
    </row>
    <row r="31" spans="1:261" s="25" customFormat="1" x14ac:dyDescent="0.25">
      <c r="B31" s="9"/>
      <c r="F31" s="26"/>
      <c r="G31" s="9"/>
      <c r="H31" s="9"/>
      <c r="I31" s="9"/>
      <c r="J31" s="9"/>
      <c r="K31" s="9"/>
      <c r="L31" s="34"/>
      <c r="M31" s="9"/>
      <c r="N31" s="9"/>
      <c r="O31" s="9"/>
      <c r="P31" s="9"/>
      <c r="Q31" s="9"/>
      <c r="R31" s="34"/>
      <c r="S31" s="10"/>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row>
    <row r="32" spans="1:261" s="25" customFormat="1" x14ac:dyDescent="0.25">
      <c r="B32" s="9"/>
      <c r="F32" s="26"/>
      <c r="G32" s="9"/>
      <c r="H32" s="9"/>
      <c r="I32" s="9"/>
      <c r="J32" s="9"/>
      <c r="K32" s="9"/>
      <c r="L32" s="34"/>
      <c r="M32" s="9"/>
      <c r="N32" s="9"/>
      <c r="O32" s="9"/>
      <c r="P32" s="9"/>
      <c r="Q32" s="9"/>
      <c r="R32" s="34"/>
      <c r="S32" s="10"/>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c r="IW32" s="9"/>
      <c r="IX32" s="9"/>
      <c r="IY32" s="9"/>
      <c r="IZ32" s="9"/>
      <c r="JA32" s="9"/>
    </row>
    <row r="33" spans="2:261" s="25" customFormat="1" x14ac:dyDescent="0.25">
      <c r="B33" s="9"/>
      <c r="F33" s="26"/>
      <c r="G33" s="9"/>
      <c r="H33" s="9"/>
      <c r="I33" s="9"/>
      <c r="J33" s="9"/>
      <c r="K33" s="9"/>
      <c r="L33" s="34"/>
      <c r="M33" s="9"/>
      <c r="N33" s="9"/>
      <c r="O33" s="9"/>
      <c r="P33" s="9"/>
      <c r="Q33" s="9"/>
      <c r="R33" s="34"/>
      <c r="S33" s="10"/>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c r="IW33" s="9"/>
      <c r="IX33" s="9"/>
      <c r="IY33" s="9"/>
      <c r="IZ33" s="9"/>
      <c r="JA33" s="9"/>
    </row>
    <row r="34" spans="2:261" s="25" customFormat="1" x14ac:dyDescent="0.25">
      <c r="B34" s="9"/>
      <c r="F34" s="26"/>
      <c r="G34" s="9"/>
      <c r="H34" s="9"/>
      <c r="I34" s="9"/>
      <c r="J34" s="9"/>
      <c r="K34" s="9"/>
      <c r="L34" s="34"/>
      <c r="M34" s="9"/>
      <c r="N34" s="9"/>
      <c r="O34" s="9"/>
      <c r="P34" s="9"/>
      <c r="Q34" s="9"/>
      <c r="R34" s="34"/>
      <c r="S34" s="10"/>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row>
    <row r="35" spans="2:261" s="25" customFormat="1" x14ac:dyDescent="0.25">
      <c r="B35" s="9"/>
      <c r="F35" s="26"/>
      <c r="G35" s="9"/>
      <c r="H35" s="9"/>
      <c r="I35" s="9"/>
      <c r="J35" s="9"/>
      <c r="K35" s="9"/>
      <c r="L35" s="34"/>
      <c r="M35" s="9"/>
      <c r="N35" s="9"/>
      <c r="O35" s="9"/>
      <c r="P35" s="9"/>
      <c r="Q35" s="9"/>
      <c r="R35" s="34"/>
      <c r="S35" s="10"/>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row>
    <row r="36" spans="2:261" s="25" customFormat="1" x14ac:dyDescent="0.25">
      <c r="B36" s="9"/>
      <c r="F36" s="26"/>
      <c r="G36" s="9"/>
      <c r="H36" s="9"/>
      <c r="I36" s="9"/>
      <c r="J36" s="9"/>
      <c r="K36" s="9"/>
      <c r="L36" s="34"/>
      <c r="M36" s="9"/>
      <c r="N36" s="9"/>
      <c r="O36" s="9"/>
      <c r="P36" s="9"/>
      <c r="Q36" s="9"/>
      <c r="R36" s="34"/>
      <c r="S36" s="10"/>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c r="IY36" s="9"/>
      <c r="IZ36" s="9"/>
      <c r="JA36" s="9"/>
    </row>
    <row r="37" spans="2:261" s="25" customFormat="1" x14ac:dyDescent="0.25">
      <c r="B37" s="9"/>
      <c r="F37" s="26"/>
      <c r="G37" s="9"/>
      <c r="H37" s="9"/>
      <c r="I37" s="9"/>
      <c r="J37" s="9"/>
      <c r="K37" s="9"/>
      <c r="L37" s="34"/>
      <c r="M37" s="9"/>
      <c r="N37" s="9"/>
      <c r="O37" s="9"/>
      <c r="P37" s="9"/>
      <c r="Q37" s="9"/>
      <c r="R37" s="34"/>
      <c r="S37" s="10"/>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row>
    <row r="38" spans="2:261" s="25" customFormat="1" x14ac:dyDescent="0.25">
      <c r="B38" s="9"/>
      <c r="F38" s="26"/>
      <c r="G38" s="9"/>
      <c r="H38" s="9"/>
      <c r="I38" s="9"/>
      <c r="J38" s="9"/>
      <c r="K38" s="9"/>
      <c r="L38" s="34"/>
      <c r="M38" s="9"/>
      <c r="N38" s="9"/>
      <c r="O38" s="9"/>
      <c r="P38" s="9"/>
      <c r="Q38" s="9"/>
      <c r="R38" s="34"/>
      <c r="S38" s="10"/>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c r="IW38" s="9"/>
      <c r="IX38" s="9"/>
      <c r="IY38" s="9"/>
      <c r="IZ38" s="9"/>
      <c r="JA38" s="9"/>
    </row>
    <row r="39" spans="2:261" s="25" customFormat="1" x14ac:dyDescent="0.25">
      <c r="B39" s="9"/>
      <c r="F39" s="26"/>
      <c r="G39" s="9"/>
      <c r="H39" s="9"/>
      <c r="I39" s="9"/>
      <c r="J39" s="9"/>
      <c r="K39" s="9"/>
      <c r="L39" s="34"/>
      <c r="M39" s="9"/>
      <c r="N39" s="9"/>
      <c r="O39" s="9"/>
      <c r="P39" s="9"/>
      <c r="Q39" s="9"/>
      <c r="R39" s="34"/>
      <c r="S39" s="10"/>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c r="IW39" s="9"/>
      <c r="IX39" s="9"/>
      <c r="IY39" s="9"/>
      <c r="IZ39" s="9"/>
      <c r="JA39" s="9"/>
    </row>
    <row r="40" spans="2:261" s="25" customFormat="1" x14ac:dyDescent="0.25">
      <c r="B40" s="9"/>
      <c r="F40" s="26"/>
      <c r="G40" s="9"/>
      <c r="H40" s="9"/>
      <c r="I40" s="9"/>
      <c r="J40" s="9"/>
      <c r="K40" s="9"/>
      <c r="L40" s="34"/>
      <c r="M40" s="9"/>
      <c r="N40" s="9"/>
      <c r="O40" s="9"/>
      <c r="P40" s="9"/>
      <c r="Q40" s="9"/>
      <c r="R40" s="34"/>
      <c r="S40" s="10"/>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c r="IW40" s="9"/>
      <c r="IX40" s="9"/>
      <c r="IY40" s="9"/>
      <c r="IZ40" s="9"/>
      <c r="JA40" s="9"/>
    </row>
    <row r="41" spans="2:261" s="25" customFormat="1" hidden="1" x14ac:dyDescent="0.25">
      <c r="B41" s="9"/>
      <c r="F41" s="26"/>
      <c r="G41" s="9"/>
      <c r="H41" s="9"/>
      <c r="I41" s="9"/>
      <c r="J41" s="9"/>
      <c r="K41" s="9"/>
      <c r="L41" s="34"/>
      <c r="M41" s="9"/>
      <c r="N41" s="9"/>
      <c r="O41" s="9"/>
      <c r="P41" s="9"/>
      <c r="Q41" s="9"/>
      <c r="R41" s="34"/>
      <c r="S41" s="10"/>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c r="IW41" s="9"/>
      <c r="IX41" s="9"/>
      <c r="IY41" s="9"/>
      <c r="IZ41" s="9"/>
      <c r="JA41" s="9"/>
    </row>
    <row r="42" spans="2:261" s="25" customFormat="1" hidden="1" x14ac:dyDescent="0.25">
      <c r="B42" s="9"/>
      <c r="F42" s="26"/>
      <c r="G42" s="9"/>
      <c r="H42" s="9"/>
      <c r="I42" s="9"/>
      <c r="J42" s="9"/>
      <c r="K42" s="9"/>
      <c r="L42" s="34"/>
      <c r="M42" s="9"/>
      <c r="N42" s="9"/>
      <c r="O42" s="9"/>
      <c r="P42" s="9"/>
      <c r="Q42" s="9"/>
      <c r="R42" s="34"/>
      <c r="S42" s="10"/>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c r="IW42" s="9"/>
      <c r="IX42" s="9"/>
      <c r="IY42" s="9"/>
      <c r="IZ42" s="9"/>
      <c r="JA42" s="9"/>
    </row>
    <row r="43" spans="2:261" s="25" customFormat="1" hidden="1" x14ac:dyDescent="0.25">
      <c r="B43" s="9"/>
      <c r="F43" s="26"/>
      <c r="G43" s="9"/>
      <c r="H43" s="9"/>
      <c r="I43" s="9"/>
      <c r="J43" s="9"/>
      <c r="K43" s="9"/>
      <c r="L43" s="34"/>
      <c r="M43" s="9"/>
      <c r="N43" s="9"/>
      <c r="O43" s="9"/>
      <c r="P43" s="9"/>
      <c r="Q43" s="9"/>
      <c r="R43" s="34"/>
      <c r="S43" s="10"/>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row>
    <row r="44" spans="2:261" s="25" customFormat="1" hidden="1" x14ac:dyDescent="0.25">
      <c r="B44" s="9"/>
      <c r="F44" s="26"/>
      <c r="G44" s="9"/>
      <c r="H44" s="9"/>
      <c r="I44" s="9"/>
      <c r="J44" s="9"/>
      <c r="K44" s="9"/>
      <c r="L44" s="34"/>
      <c r="M44" s="9"/>
      <c r="N44" s="9"/>
      <c r="O44" s="9"/>
      <c r="P44" s="9"/>
      <c r="Q44" s="9"/>
      <c r="R44" s="34"/>
      <c r="S44" s="10"/>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c r="IW44" s="9"/>
      <c r="IX44" s="9"/>
      <c r="IY44" s="9"/>
      <c r="IZ44" s="9"/>
      <c r="JA44" s="9"/>
    </row>
    <row r="45" spans="2:261" s="25" customFormat="1" hidden="1" x14ac:dyDescent="0.25">
      <c r="B45" s="9"/>
      <c r="F45" s="26"/>
      <c r="G45" s="9"/>
      <c r="H45" s="9"/>
      <c r="I45" s="9"/>
      <c r="J45" s="9"/>
      <c r="K45" s="9"/>
      <c r="L45" s="34"/>
      <c r="M45" s="9"/>
      <c r="N45" s="9"/>
      <c r="O45" s="9"/>
      <c r="P45" s="9"/>
      <c r="Q45" s="9"/>
      <c r="R45" s="34"/>
      <c r="S45" s="10"/>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c r="IW45" s="9"/>
      <c r="IX45" s="9"/>
      <c r="IY45" s="9"/>
      <c r="IZ45" s="9"/>
      <c r="JA45" s="9"/>
    </row>
    <row r="46" spans="2:261" s="25" customFormat="1" hidden="1" x14ac:dyDescent="0.25">
      <c r="B46" s="9"/>
      <c r="F46" s="26"/>
      <c r="G46" s="9"/>
      <c r="H46" s="9"/>
      <c r="I46" s="9"/>
      <c r="J46" s="9"/>
      <c r="K46" s="9"/>
      <c r="L46" s="34"/>
      <c r="M46" s="9"/>
      <c r="N46" s="9"/>
      <c r="O46" s="9"/>
      <c r="P46" s="9"/>
      <c r="Q46" s="9"/>
      <c r="R46" s="34"/>
      <c r="S46" s="10"/>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c r="IW46" s="9"/>
      <c r="IX46" s="9"/>
      <c r="IY46" s="9"/>
      <c r="IZ46" s="9"/>
      <c r="JA46" s="9"/>
    </row>
    <row r="47" spans="2:261" s="25" customFormat="1" hidden="1" x14ac:dyDescent="0.25">
      <c r="B47" s="9"/>
      <c r="F47" s="26"/>
      <c r="G47" s="9"/>
      <c r="H47" s="9"/>
      <c r="I47" s="9"/>
      <c r="J47" s="9"/>
      <c r="K47" s="9"/>
      <c r="L47" s="34"/>
      <c r="M47" s="9"/>
      <c r="N47" s="9"/>
      <c r="O47" s="9"/>
      <c r="P47" s="9"/>
      <c r="Q47" s="9"/>
      <c r="R47" s="34"/>
      <c r="S47" s="10"/>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c r="IW47" s="9"/>
      <c r="IX47" s="9"/>
      <c r="IY47" s="9"/>
      <c r="IZ47" s="9"/>
      <c r="JA47" s="9"/>
    </row>
    <row r="48" spans="2:261" s="25" customFormat="1" hidden="1" x14ac:dyDescent="0.25">
      <c r="B48" s="9"/>
      <c r="F48" s="26"/>
      <c r="G48" s="9"/>
      <c r="H48" s="9"/>
      <c r="I48" s="9"/>
      <c r="J48" s="9"/>
      <c r="K48" s="9"/>
      <c r="L48" s="34"/>
      <c r="M48" s="9"/>
      <c r="N48" s="9"/>
      <c r="O48" s="9"/>
      <c r="P48" s="9"/>
      <c r="Q48" s="9"/>
      <c r="R48" s="34"/>
      <c r="S48" s="10"/>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c r="IW48" s="9"/>
      <c r="IX48" s="9"/>
      <c r="IY48" s="9"/>
      <c r="IZ48" s="9"/>
      <c r="JA48" s="9"/>
    </row>
    <row r="49" spans="2:261" s="25" customFormat="1" hidden="1" x14ac:dyDescent="0.25">
      <c r="B49" s="9"/>
      <c r="F49" s="26"/>
      <c r="G49" s="9"/>
      <c r="H49" s="9"/>
      <c r="I49" s="9"/>
      <c r="J49" s="9"/>
      <c r="K49" s="9"/>
      <c r="L49" s="34"/>
      <c r="M49" s="9"/>
      <c r="N49" s="9"/>
      <c r="O49" s="9"/>
      <c r="P49" s="9"/>
      <c r="Q49" s="9"/>
      <c r="R49" s="34"/>
      <c r="S49" s="10"/>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c r="IW49" s="9"/>
      <c r="IX49" s="9"/>
      <c r="IY49" s="9"/>
      <c r="IZ49" s="9"/>
      <c r="JA49" s="9"/>
    </row>
    <row r="50" spans="2:261" s="25" customFormat="1" hidden="1" x14ac:dyDescent="0.25">
      <c r="B50" s="9"/>
      <c r="F50" s="26"/>
      <c r="G50" s="9"/>
      <c r="H50" s="9"/>
      <c r="I50" s="9"/>
      <c r="J50" s="9"/>
      <c r="K50" s="9"/>
      <c r="L50" s="34"/>
      <c r="M50" s="9"/>
      <c r="N50" s="9"/>
      <c r="O50" s="9"/>
      <c r="P50" s="9"/>
      <c r="Q50" s="9"/>
      <c r="R50" s="34"/>
      <c r="S50" s="10"/>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c r="IW50" s="9"/>
      <c r="IX50" s="9"/>
      <c r="IY50" s="9"/>
      <c r="IZ50" s="9"/>
      <c r="JA50" s="9"/>
    </row>
    <row r="51" spans="2:261" s="25" customFormat="1" hidden="1" x14ac:dyDescent="0.25">
      <c r="B51" s="9"/>
      <c r="F51" s="26"/>
      <c r="G51" s="9"/>
      <c r="H51" s="9"/>
      <c r="I51" s="9"/>
      <c r="J51" s="9"/>
      <c r="K51" s="9"/>
      <c r="L51" s="34"/>
      <c r="M51" s="9"/>
      <c r="N51" s="9"/>
      <c r="O51" s="9"/>
      <c r="P51" s="9"/>
      <c r="Q51" s="9"/>
      <c r="R51" s="34"/>
      <c r="S51" s="10"/>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c r="IW51" s="9"/>
      <c r="IX51" s="9"/>
      <c r="IY51" s="9"/>
      <c r="IZ51" s="9"/>
      <c r="JA51" s="9"/>
    </row>
    <row r="52" spans="2:261" s="25" customFormat="1" hidden="1" x14ac:dyDescent="0.25">
      <c r="B52" s="9"/>
      <c r="F52" s="26"/>
      <c r="G52" s="9"/>
      <c r="H52" s="9"/>
      <c r="I52" s="9"/>
      <c r="J52" s="9"/>
      <c r="K52" s="9"/>
      <c r="L52" s="34"/>
      <c r="M52" s="9"/>
      <c r="N52" s="9"/>
      <c r="O52" s="9"/>
      <c r="P52" s="9"/>
      <c r="Q52" s="9"/>
      <c r="R52" s="34"/>
      <c r="S52" s="10"/>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c r="IW52" s="9"/>
      <c r="IX52" s="9"/>
      <c r="IY52" s="9"/>
      <c r="IZ52" s="9"/>
      <c r="JA52" s="9"/>
    </row>
    <row r="53" spans="2:261" s="25" customFormat="1" hidden="1" x14ac:dyDescent="0.25">
      <c r="B53" s="9"/>
      <c r="F53" s="26"/>
      <c r="G53" s="9"/>
      <c r="H53" s="9"/>
      <c r="I53" s="9"/>
      <c r="J53" s="9"/>
      <c r="K53" s="9"/>
      <c r="L53" s="34"/>
      <c r="M53" s="9"/>
      <c r="N53" s="9"/>
      <c r="O53" s="9"/>
      <c r="P53" s="9"/>
      <c r="Q53" s="9"/>
      <c r="R53" s="34"/>
      <c r="S53" s="10"/>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c r="IU53" s="9"/>
      <c r="IV53" s="9"/>
      <c r="IW53" s="9"/>
      <c r="IX53" s="9"/>
      <c r="IY53" s="9"/>
      <c r="IZ53" s="9"/>
      <c r="JA53" s="9"/>
    </row>
    <row r="54" spans="2:261" s="25" customFormat="1" hidden="1" x14ac:dyDescent="0.25">
      <c r="B54" s="9"/>
      <c r="F54" s="26"/>
      <c r="G54" s="9"/>
      <c r="H54" s="9"/>
      <c r="I54" s="9"/>
      <c r="J54" s="9"/>
      <c r="K54" s="9"/>
      <c r="L54" s="34"/>
      <c r="M54" s="9"/>
      <c r="N54" s="9"/>
      <c r="O54" s="9"/>
      <c r="P54" s="9"/>
      <c r="Q54" s="9"/>
      <c r="R54" s="34"/>
      <c r="S54" s="10"/>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c r="IW54" s="9"/>
      <c r="IX54" s="9"/>
      <c r="IY54" s="9"/>
      <c r="IZ54" s="9"/>
      <c r="JA54" s="9"/>
    </row>
    <row r="55" spans="2:261" s="25" customFormat="1" hidden="1" x14ac:dyDescent="0.25">
      <c r="B55" s="9"/>
      <c r="F55" s="26"/>
      <c r="G55" s="9"/>
      <c r="H55" s="9"/>
      <c r="I55" s="9"/>
      <c r="J55" s="9"/>
      <c r="K55" s="9"/>
      <c r="L55" s="34"/>
      <c r="M55" s="9"/>
      <c r="N55" s="9"/>
      <c r="O55" s="9"/>
      <c r="P55" s="9"/>
      <c r="Q55" s="9"/>
      <c r="R55" s="34"/>
      <c r="S55" s="10"/>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c r="IW55" s="9"/>
      <c r="IX55" s="9"/>
      <c r="IY55" s="9"/>
      <c r="IZ55" s="9"/>
      <c r="JA55" s="9"/>
    </row>
    <row r="56" spans="2:261" s="25" customFormat="1" hidden="1" x14ac:dyDescent="0.25">
      <c r="B56" s="9"/>
      <c r="F56" s="26"/>
      <c r="G56" s="9"/>
      <c r="H56" s="9"/>
      <c r="I56" s="9"/>
      <c r="J56" s="9"/>
      <c r="K56" s="9"/>
      <c r="L56" s="34"/>
      <c r="M56" s="9"/>
      <c r="N56" s="9"/>
      <c r="O56" s="9"/>
      <c r="P56" s="9"/>
      <c r="Q56" s="9"/>
      <c r="R56" s="34"/>
      <c r="S56" s="10"/>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c r="IW56" s="9"/>
      <c r="IX56" s="9"/>
      <c r="IY56" s="9"/>
      <c r="IZ56" s="9"/>
      <c r="JA56" s="9"/>
    </row>
    <row r="57" spans="2:261" s="25" customFormat="1" hidden="1" x14ac:dyDescent="0.25">
      <c r="B57" s="9"/>
      <c r="F57" s="26"/>
      <c r="G57" s="9"/>
      <c r="H57" s="9"/>
      <c r="I57" s="9"/>
      <c r="J57" s="9"/>
      <c r="K57" s="9"/>
      <c r="L57" s="34"/>
      <c r="M57" s="9"/>
      <c r="N57" s="9"/>
      <c r="O57" s="9"/>
      <c r="P57" s="9"/>
      <c r="Q57" s="9"/>
      <c r="R57" s="34"/>
      <c r="S57" s="10"/>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c r="IU57" s="9"/>
      <c r="IV57" s="9"/>
      <c r="IW57" s="9"/>
      <c r="IX57" s="9"/>
      <c r="IY57" s="9"/>
      <c r="IZ57" s="9"/>
      <c r="JA57" s="9"/>
    </row>
    <row r="58" spans="2:261" s="25" customFormat="1" hidden="1" x14ac:dyDescent="0.25">
      <c r="B58" s="9"/>
      <c r="F58" s="26"/>
      <c r="G58" s="9"/>
      <c r="H58" s="9"/>
      <c r="I58" s="9"/>
      <c r="J58" s="9"/>
      <c r="K58" s="9"/>
      <c r="L58" s="34"/>
      <c r="M58" s="9"/>
      <c r="N58" s="9"/>
      <c r="O58" s="9"/>
      <c r="P58" s="9"/>
      <c r="Q58" s="9"/>
      <c r="R58" s="34"/>
      <c r="S58" s="10"/>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c r="IW58" s="9"/>
      <c r="IX58" s="9"/>
      <c r="IY58" s="9"/>
      <c r="IZ58" s="9"/>
      <c r="JA58" s="9"/>
    </row>
    <row r="59" spans="2:261" s="25" customFormat="1" hidden="1" x14ac:dyDescent="0.25">
      <c r="B59" s="9"/>
      <c r="F59" s="26"/>
      <c r="G59" s="9"/>
      <c r="H59" s="9"/>
      <c r="I59" s="9"/>
      <c r="J59" s="9"/>
      <c r="K59" s="9"/>
      <c r="L59" s="34"/>
      <c r="M59" s="9"/>
      <c r="N59" s="9"/>
      <c r="O59" s="9"/>
      <c r="P59" s="9"/>
      <c r="Q59" s="9"/>
      <c r="R59" s="34"/>
      <c r="S59" s="10"/>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c r="IS59" s="9"/>
      <c r="IT59" s="9"/>
      <c r="IU59" s="9"/>
      <c r="IV59" s="9"/>
      <c r="IW59" s="9"/>
      <c r="IX59" s="9"/>
      <c r="IY59" s="9"/>
      <c r="IZ59" s="9"/>
      <c r="JA59" s="9"/>
    </row>
    <row r="60" spans="2:261" s="25" customFormat="1" hidden="1" x14ac:dyDescent="0.25">
      <c r="B60" s="9"/>
      <c r="F60" s="26"/>
      <c r="G60" s="9"/>
      <c r="H60" s="9"/>
      <c r="I60" s="9"/>
      <c r="J60" s="9"/>
      <c r="K60" s="9"/>
      <c r="L60" s="34"/>
      <c r="M60" s="9"/>
      <c r="N60" s="9"/>
      <c r="O60" s="9"/>
      <c r="P60" s="9"/>
      <c r="Q60" s="9"/>
      <c r="R60" s="34"/>
      <c r="S60" s="10"/>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c r="IU60" s="9"/>
      <c r="IV60" s="9"/>
      <c r="IW60" s="9"/>
      <c r="IX60" s="9"/>
      <c r="IY60" s="9"/>
      <c r="IZ60" s="9"/>
      <c r="JA60" s="9"/>
    </row>
    <row r="61" spans="2:261" s="25" customFormat="1" hidden="1" x14ac:dyDescent="0.25">
      <c r="B61" s="9"/>
      <c r="F61" s="26"/>
      <c r="G61" s="9"/>
      <c r="H61" s="9"/>
      <c r="I61" s="9"/>
      <c r="J61" s="9"/>
      <c r="K61" s="9"/>
      <c r="L61" s="34"/>
      <c r="M61" s="9"/>
      <c r="N61" s="9"/>
      <c r="O61" s="9"/>
      <c r="P61" s="9"/>
      <c r="Q61" s="9"/>
      <c r="R61" s="34"/>
      <c r="S61" s="10"/>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row>
    <row r="62" spans="2:261" s="25" customFormat="1" hidden="1" x14ac:dyDescent="0.25">
      <c r="B62" s="9"/>
      <c r="F62" s="26"/>
      <c r="G62" s="9"/>
      <c r="H62" s="9"/>
      <c r="I62" s="9"/>
      <c r="J62" s="9"/>
      <c r="K62" s="9"/>
      <c r="L62" s="34"/>
      <c r="M62" s="9"/>
      <c r="N62" s="9"/>
      <c r="O62" s="9"/>
      <c r="P62" s="9"/>
      <c r="Q62" s="9"/>
      <c r="R62" s="34"/>
      <c r="S62" s="10"/>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c r="IW62" s="9"/>
      <c r="IX62" s="9"/>
      <c r="IY62" s="9"/>
      <c r="IZ62" s="9"/>
      <c r="JA62" s="9"/>
    </row>
    <row r="63" spans="2:261" s="25" customFormat="1" hidden="1" x14ac:dyDescent="0.25">
      <c r="B63" s="9"/>
      <c r="F63" s="26"/>
      <c r="G63" s="9"/>
      <c r="H63" s="9"/>
      <c r="I63" s="9"/>
      <c r="J63" s="9"/>
      <c r="K63" s="9"/>
      <c r="L63" s="34"/>
      <c r="M63" s="9"/>
      <c r="N63" s="9"/>
      <c r="O63" s="9"/>
      <c r="P63" s="9"/>
      <c r="Q63" s="9"/>
      <c r="R63" s="34"/>
      <c r="S63" s="10"/>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c r="IS63" s="9"/>
      <c r="IT63" s="9"/>
      <c r="IU63" s="9"/>
      <c r="IV63" s="9"/>
      <c r="IW63" s="9"/>
      <c r="IX63" s="9"/>
      <c r="IY63" s="9"/>
      <c r="IZ63" s="9"/>
      <c r="JA63" s="9"/>
    </row>
    <row r="64" spans="2:261" s="25" customFormat="1" hidden="1" x14ac:dyDescent="0.25">
      <c r="B64" s="9"/>
      <c r="F64" s="26"/>
      <c r="G64" s="9"/>
      <c r="H64" s="9"/>
      <c r="I64" s="9"/>
      <c r="J64" s="9"/>
      <c r="K64" s="9"/>
      <c r="L64" s="34"/>
      <c r="M64" s="9"/>
      <c r="N64" s="9"/>
      <c r="O64" s="9"/>
      <c r="P64" s="9"/>
      <c r="Q64" s="9"/>
      <c r="R64" s="34"/>
      <c r="S64" s="10"/>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c r="IV64" s="9"/>
      <c r="IW64" s="9"/>
      <c r="IX64" s="9"/>
      <c r="IY64" s="9"/>
      <c r="IZ64" s="9"/>
      <c r="JA64" s="9"/>
    </row>
    <row r="65" spans="2:261" s="25" customFormat="1" hidden="1" x14ac:dyDescent="0.25">
      <c r="B65" s="9"/>
      <c r="F65" s="26"/>
      <c r="G65" s="9"/>
      <c r="H65" s="9"/>
      <c r="I65" s="9"/>
      <c r="J65" s="9"/>
      <c r="K65" s="9"/>
      <c r="L65" s="34"/>
      <c r="M65" s="9"/>
      <c r="N65" s="9"/>
      <c r="O65" s="9"/>
      <c r="P65" s="9"/>
      <c r="Q65" s="9"/>
      <c r="R65" s="34"/>
      <c r="S65" s="10"/>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c r="IW65" s="9"/>
      <c r="IX65" s="9"/>
      <c r="IY65" s="9"/>
      <c r="IZ65" s="9"/>
      <c r="JA65" s="9"/>
    </row>
    <row r="66" spans="2:261" s="25" customFormat="1" hidden="1" x14ac:dyDescent="0.25">
      <c r="B66" s="9"/>
      <c r="F66" s="26"/>
      <c r="G66" s="9"/>
      <c r="H66" s="9"/>
      <c r="I66" s="9"/>
      <c r="J66" s="9"/>
      <c r="K66" s="9"/>
      <c r="L66" s="34"/>
      <c r="M66" s="9"/>
      <c r="N66" s="9"/>
      <c r="O66" s="9"/>
      <c r="P66" s="9"/>
      <c r="Q66" s="9"/>
      <c r="R66" s="34"/>
      <c r="S66" s="10"/>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c r="IW66" s="9"/>
      <c r="IX66" s="9"/>
      <c r="IY66" s="9"/>
      <c r="IZ66" s="9"/>
      <c r="JA66" s="9"/>
    </row>
    <row r="67" spans="2:261" s="25" customFormat="1" hidden="1" x14ac:dyDescent="0.25">
      <c r="B67" s="9"/>
      <c r="F67" s="26"/>
      <c r="G67" s="9"/>
      <c r="H67" s="9"/>
      <c r="I67" s="9"/>
      <c r="J67" s="9"/>
      <c r="K67" s="9"/>
      <c r="L67" s="34"/>
      <c r="M67" s="9"/>
      <c r="N67" s="9"/>
      <c r="O67" s="9"/>
      <c r="P67" s="9"/>
      <c r="Q67" s="9"/>
      <c r="R67" s="34"/>
      <c r="S67" s="10"/>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c r="IW67" s="9"/>
      <c r="IX67" s="9"/>
      <c r="IY67" s="9"/>
      <c r="IZ67" s="9"/>
      <c r="JA67" s="9"/>
    </row>
    <row r="68" spans="2:261" s="25" customFormat="1" hidden="1" x14ac:dyDescent="0.25">
      <c r="B68" s="9"/>
      <c r="F68" s="26"/>
      <c r="G68" s="9"/>
      <c r="H68" s="9"/>
      <c r="I68" s="9"/>
      <c r="J68" s="9"/>
      <c r="K68" s="9"/>
      <c r="L68" s="34"/>
      <c r="M68" s="9"/>
      <c r="N68" s="9"/>
      <c r="O68" s="9"/>
      <c r="P68" s="9"/>
      <c r="Q68" s="9"/>
      <c r="R68" s="34"/>
      <c r="S68" s="10"/>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c r="IW68" s="9"/>
      <c r="IX68" s="9"/>
      <c r="IY68" s="9"/>
      <c r="IZ68" s="9"/>
      <c r="JA68" s="9"/>
    </row>
    <row r="69" spans="2:261" s="25" customFormat="1" hidden="1" x14ac:dyDescent="0.25">
      <c r="B69" s="9"/>
      <c r="F69" s="26"/>
      <c r="G69" s="9"/>
      <c r="H69" s="9"/>
      <c r="I69" s="9"/>
      <c r="J69" s="9"/>
      <c r="K69" s="9"/>
      <c r="L69" s="34"/>
      <c r="M69" s="9"/>
      <c r="N69" s="9"/>
      <c r="O69" s="9"/>
      <c r="P69" s="9"/>
      <c r="Q69" s="9"/>
      <c r="R69" s="34"/>
      <c r="S69" s="10"/>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c r="IW69" s="9"/>
      <c r="IX69" s="9"/>
      <c r="IY69" s="9"/>
      <c r="IZ69" s="9"/>
      <c r="JA69" s="9"/>
    </row>
    <row r="70" spans="2:261" s="25" customFormat="1" hidden="1" x14ac:dyDescent="0.25">
      <c r="B70" s="9"/>
      <c r="F70" s="26"/>
      <c r="G70" s="9"/>
      <c r="H70" s="9"/>
      <c r="I70" s="9"/>
      <c r="J70" s="9"/>
      <c r="K70" s="9"/>
      <c r="L70" s="34"/>
      <c r="M70" s="9"/>
      <c r="N70" s="9"/>
      <c r="O70" s="9"/>
      <c r="P70" s="9"/>
      <c r="Q70" s="9"/>
      <c r="R70" s="34"/>
      <c r="S70" s="10"/>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c r="IW70" s="9"/>
      <c r="IX70" s="9"/>
      <c r="IY70" s="9"/>
      <c r="IZ70" s="9"/>
      <c r="JA70" s="9"/>
    </row>
    <row r="71" spans="2:261" s="25" customFormat="1" hidden="1" x14ac:dyDescent="0.25">
      <c r="B71" s="9"/>
      <c r="F71" s="26"/>
      <c r="G71" s="9"/>
      <c r="H71" s="9"/>
      <c r="I71" s="9"/>
      <c r="J71" s="9"/>
      <c r="K71" s="9"/>
      <c r="L71" s="34"/>
      <c r="M71" s="9"/>
      <c r="N71" s="9"/>
      <c r="O71" s="9"/>
      <c r="P71" s="9"/>
      <c r="Q71" s="9"/>
      <c r="R71" s="34"/>
      <c r="S71" s="10"/>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c r="IU71" s="9"/>
      <c r="IV71" s="9"/>
      <c r="IW71" s="9"/>
      <c r="IX71" s="9"/>
      <c r="IY71" s="9"/>
      <c r="IZ71" s="9"/>
      <c r="JA71" s="9"/>
    </row>
    <row r="72" spans="2:261" s="25" customFormat="1" hidden="1" x14ac:dyDescent="0.25">
      <c r="B72" s="9"/>
      <c r="F72" s="26"/>
      <c r="G72" s="9"/>
      <c r="H72" s="9"/>
      <c r="I72" s="9"/>
      <c r="J72" s="9"/>
      <c r="K72" s="9"/>
      <c r="L72" s="34"/>
      <c r="M72" s="9"/>
      <c r="N72" s="9"/>
      <c r="O72" s="9"/>
      <c r="P72" s="9"/>
      <c r="Q72" s="9"/>
      <c r="R72" s="34"/>
      <c r="S72" s="10"/>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c r="IW72" s="9"/>
      <c r="IX72" s="9"/>
      <c r="IY72" s="9"/>
      <c r="IZ72" s="9"/>
      <c r="JA72" s="9"/>
    </row>
    <row r="73" spans="2:261" s="25" customFormat="1" hidden="1" x14ac:dyDescent="0.25">
      <c r="B73" s="9"/>
      <c r="F73" s="26"/>
      <c r="G73" s="9"/>
      <c r="H73" s="9"/>
      <c r="I73" s="9"/>
      <c r="J73" s="9"/>
      <c r="K73" s="9"/>
      <c r="L73" s="34"/>
      <c r="M73" s="9"/>
      <c r="N73" s="9"/>
      <c r="O73" s="9"/>
      <c r="P73" s="9"/>
      <c r="Q73" s="9"/>
      <c r="R73" s="34"/>
      <c r="S73" s="10"/>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c r="IW73" s="9"/>
      <c r="IX73" s="9"/>
      <c r="IY73" s="9"/>
      <c r="IZ73" s="9"/>
      <c r="JA73" s="9"/>
    </row>
    <row r="74" spans="2:261" s="25" customFormat="1" hidden="1" x14ac:dyDescent="0.25">
      <c r="B74" s="9"/>
      <c r="F74" s="26"/>
      <c r="G74" s="9"/>
      <c r="H74" s="9"/>
      <c r="I74" s="9"/>
      <c r="J74" s="9"/>
      <c r="K74" s="9"/>
      <c r="L74" s="34"/>
      <c r="M74" s="9"/>
      <c r="N74" s="9"/>
      <c r="O74" s="9"/>
      <c r="P74" s="9"/>
      <c r="Q74" s="9"/>
      <c r="R74" s="34"/>
      <c r="S74" s="10"/>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c r="IW74" s="9"/>
      <c r="IX74" s="9"/>
      <c r="IY74" s="9"/>
      <c r="IZ74" s="9"/>
      <c r="JA74" s="9"/>
    </row>
    <row r="75" spans="2:261" s="25" customFormat="1" hidden="1" x14ac:dyDescent="0.25">
      <c r="B75" s="9"/>
      <c r="F75" s="26"/>
      <c r="G75" s="9"/>
      <c r="H75" s="9"/>
      <c r="I75" s="9"/>
      <c r="J75" s="9"/>
      <c r="K75" s="9"/>
      <c r="L75" s="34"/>
      <c r="M75" s="9"/>
      <c r="N75" s="9"/>
      <c r="O75" s="9"/>
      <c r="P75" s="9"/>
      <c r="Q75" s="9"/>
      <c r="R75" s="34"/>
      <c r="S75" s="10"/>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c r="IW75" s="9"/>
      <c r="IX75" s="9"/>
      <c r="IY75" s="9"/>
      <c r="IZ75" s="9"/>
      <c r="JA75" s="9"/>
    </row>
    <row r="76" spans="2:261" s="25" customFormat="1" hidden="1" x14ac:dyDescent="0.25">
      <c r="B76" s="9"/>
      <c r="F76" s="26"/>
      <c r="G76" s="9"/>
      <c r="H76" s="9"/>
      <c r="I76" s="9"/>
      <c r="J76" s="9"/>
      <c r="K76" s="9"/>
      <c r="L76" s="34"/>
      <c r="M76" s="9"/>
      <c r="N76" s="9"/>
      <c r="O76" s="9"/>
      <c r="P76" s="9"/>
      <c r="Q76" s="9"/>
      <c r="R76" s="34"/>
      <c r="S76" s="10"/>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c r="IS76" s="9"/>
      <c r="IT76" s="9"/>
      <c r="IU76" s="9"/>
      <c r="IV76" s="9"/>
      <c r="IW76" s="9"/>
      <c r="IX76" s="9"/>
      <c r="IY76" s="9"/>
      <c r="IZ76" s="9"/>
      <c r="JA76" s="9"/>
    </row>
    <row r="77" spans="2:261" s="25" customFormat="1" hidden="1" x14ac:dyDescent="0.25">
      <c r="B77" s="9"/>
      <c r="F77" s="26"/>
      <c r="G77" s="9"/>
      <c r="H77" s="9"/>
      <c r="I77" s="9"/>
      <c r="J77" s="9"/>
      <c r="K77" s="9"/>
      <c r="L77" s="34"/>
      <c r="M77" s="9"/>
      <c r="N77" s="9"/>
      <c r="O77" s="9"/>
      <c r="P77" s="9"/>
      <c r="Q77" s="9"/>
      <c r="R77" s="34"/>
      <c r="S77" s="10"/>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c r="IS77" s="9"/>
      <c r="IT77" s="9"/>
      <c r="IU77" s="9"/>
      <c r="IV77" s="9"/>
      <c r="IW77" s="9"/>
      <c r="IX77" s="9"/>
      <c r="IY77" s="9"/>
      <c r="IZ77" s="9"/>
      <c r="JA77" s="9"/>
    </row>
    <row r="78" spans="2:261" s="25" customFormat="1" hidden="1" x14ac:dyDescent="0.25">
      <c r="B78" s="9"/>
      <c r="F78" s="26"/>
      <c r="G78" s="9"/>
      <c r="H78" s="9"/>
      <c r="I78" s="9"/>
      <c r="J78" s="9"/>
      <c r="K78" s="9"/>
      <c r="L78" s="34"/>
      <c r="M78" s="9"/>
      <c r="N78" s="9"/>
      <c r="O78" s="9"/>
      <c r="P78" s="9"/>
      <c r="Q78" s="9"/>
      <c r="R78" s="34"/>
      <c r="S78" s="10"/>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c r="IS78" s="9"/>
      <c r="IT78" s="9"/>
      <c r="IU78" s="9"/>
      <c r="IV78" s="9"/>
      <c r="IW78" s="9"/>
      <c r="IX78" s="9"/>
      <c r="IY78" s="9"/>
      <c r="IZ78" s="9"/>
      <c r="JA78" s="9"/>
    </row>
    <row r="79" spans="2:261" s="25" customFormat="1" hidden="1" x14ac:dyDescent="0.25">
      <c r="B79" s="9"/>
      <c r="F79" s="26"/>
      <c r="G79" s="9"/>
      <c r="H79" s="9"/>
      <c r="I79" s="9"/>
      <c r="J79" s="9"/>
      <c r="K79" s="9"/>
      <c r="L79" s="34"/>
      <c r="M79" s="9"/>
      <c r="N79" s="9"/>
      <c r="O79" s="9"/>
      <c r="P79" s="9"/>
      <c r="Q79" s="9"/>
      <c r="R79" s="34"/>
      <c r="S79" s="10"/>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c r="IS79" s="9"/>
      <c r="IT79" s="9"/>
      <c r="IU79" s="9"/>
      <c r="IV79" s="9"/>
      <c r="IW79" s="9"/>
      <c r="IX79" s="9"/>
      <c r="IY79" s="9"/>
      <c r="IZ79" s="9"/>
      <c r="JA79" s="9"/>
    </row>
    <row r="80" spans="2:261" s="25" customFormat="1" hidden="1" x14ac:dyDescent="0.25">
      <c r="B80" s="9"/>
      <c r="F80" s="26"/>
      <c r="G80" s="9"/>
      <c r="H80" s="9"/>
      <c r="I80" s="9"/>
      <c r="J80" s="9"/>
      <c r="K80" s="9"/>
      <c r="L80" s="34"/>
      <c r="M80" s="9"/>
      <c r="N80" s="9"/>
      <c r="O80" s="9"/>
      <c r="P80" s="9"/>
      <c r="Q80" s="9"/>
      <c r="R80" s="34"/>
      <c r="S80" s="10"/>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c r="IS80" s="9"/>
      <c r="IT80" s="9"/>
      <c r="IU80" s="9"/>
      <c r="IV80" s="9"/>
      <c r="IW80" s="9"/>
      <c r="IX80" s="9"/>
      <c r="IY80" s="9"/>
      <c r="IZ80" s="9"/>
      <c r="JA80" s="9"/>
    </row>
    <row r="81" spans="2:261" s="25" customFormat="1" hidden="1" x14ac:dyDescent="0.25">
      <c r="B81" s="9"/>
      <c r="F81" s="26"/>
      <c r="G81" s="9"/>
      <c r="H81" s="9"/>
      <c r="I81" s="9"/>
      <c r="J81" s="9"/>
      <c r="K81" s="9"/>
      <c r="L81" s="34"/>
      <c r="M81" s="9"/>
      <c r="N81" s="9"/>
      <c r="O81" s="9"/>
      <c r="P81" s="9"/>
      <c r="Q81" s="9"/>
      <c r="R81" s="34"/>
      <c r="S81" s="10"/>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c r="IS81" s="9"/>
      <c r="IT81" s="9"/>
      <c r="IU81" s="9"/>
      <c r="IV81" s="9"/>
      <c r="IW81" s="9"/>
      <c r="IX81" s="9"/>
      <c r="IY81" s="9"/>
      <c r="IZ81" s="9"/>
      <c r="JA81" s="9"/>
    </row>
    <row r="82" spans="2:261" s="25" customFormat="1" hidden="1" x14ac:dyDescent="0.25">
      <c r="B82" s="9"/>
      <c r="F82" s="26"/>
      <c r="G82" s="9"/>
      <c r="H82" s="9"/>
      <c r="I82" s="9"/>
      <c r="J82" s="9"/>
      <c r="K82" s="9"/>
      <c r="L82" s="34"/>
      <c r="M82" s="9"/>
      <c r="N82" s="9"/>
      <c r="O82" s="9"/>
      <c r="P82" s="9"/>
      <c r="Q82" s="9"/>
      <c r="R82" s="34"/>
      <c r="S82" s="10"/>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c r="IS82" s="9"/>
      <c r="IT82" s="9"/>
      <c r="IU82" s="9"/>
      <c r="IV82" s="9"/>
      <c r="IW82" s="9"/>
      <c r="IX82" s="9"/>
      <c r="IY82" s="9"/>
      <c r="IZ82" s="9"/>
      <c r="JA82" s="9"/>
    </row>
    <row r="83" spans="2:261" s="25" customFormat="1" hidden="1" x14ac:dyDescent="0.25">
      <c r="B83" s="9"/>
      <c r="F83" s="26"/>
      <c r="G83" s="9"/>
      <c r="H83" s="9"/>
      <c r="I83" s="9"/>
      <c r="J83" s="9"/>
      <c r="K83" s="9"/>
      <c r="L83" s="34"/>
      <c r="M83" s="9"/>
      <c r="N83" s="9"/>
      <c r="O83" s="9"/>
      <c r="P83" s="9"/>
      <c r="Q83" s="9"/>
      <c r="R83" s="34"/>
      <c r="S83" s="10"/>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c r="IS83" s="9"/>
      <c r="IT83" s="9"/>
      <c r="IU83" s="9"/>
      <c r="IV83" s="9"/>
      <c r="IW83" s="9"/>
      <c r="IX83" s="9"/>
      <c r="IY83" s="9"/>
      <c r="IZ83" s="9"/>
      <c r="JA83" s="9"/>
    </row>
    <row r="84" spans="2:261" s="25" customFormat="1" hidden="1" x14ac:dyDescent="0.25">
      <c r="B84" s="9"/>
      <c r="F84" s="26"/>
      <c r="G84" s="9"/>
      <c r="H84" s="9"/>
      <c r="I84" s="9"/>
      <c r="J84" s="9"/>
      <c r="K84" s="9"/>
      <c r="L84" s="34"/>
      <c r="M84" s="9"/>
      <c r="N84" s="9"/>
      <c r="O84" s="9"/>
      <c r="P84" s="9"/>
      <c r="Q84" s="9"/>
      <c r="R84" s="34"/>
      <c r="S84" s="10"/>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c r="IU84" s="9"/>
      <c r="IV84" s="9"/>
      <c r="IW84" s="9"/>
      <c r="IX84" s="9"/>
      <c r="IY84" s="9"/>
      <c r="IZ84" s="9"/>
      <c r="JA84" s="9"/>
    </row>
    <row r="85" spans="2:261" s="25" customFormat="1" hidden="1" x14ac:dyDescent="0.25">
      <c r="B85" s="9"/>
      <c r="F85" s="26"/>
      <c r="G85" s="9"/>
      <c r="H85" s="9"/>
      <c r="I85" s="9"/>
      <c r="J85" s="9"/>
      <c r="K85" s="9"/>
      <c r="L85" s="34"/>
      <c r="M85" s="9"/>
      <c r="N85" s="9"/>
      <c r="O85" s="9"/>
      <c r="P85" s="9"/>
      <c r="Q85" s="9"/>
      <c r="R85" s="34"/>
      <c r="S85" s="10"/>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row>
    <row r="86" spans="2:261" s="25" customFormat="1" hidden="1" x14ac:dyDescent="0.25">
      <c r="B86" s="9"/>
      <c r="F86" s="26"/>
      <c r="G86" s="9"/>
      <c r="H86" s="9"/>
      <c r="I86" s="9"/>
      <c r="J86" s="9"/>
      <c r="K86" s="9"/>
      <c r="L86" s="34"/>
      <c r="M86" s="9"/>
      <c r="N86" s="9"/>
      <c r="O86" s="9"/>
      <c r="P86" s="9"/>
      <c r="Q86" s="9"/>
      <c r="R86" s="34"/>
      <c r="S86" s="10"/>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c r="IU86" s="9"/>
      <c r="IV86" s="9"/>
      <c r="IW86" s="9"/>
      <c r="IX86" s="9"/>
      <c r="IY86" s="9"/>
      <c r="IZ86" s="9"/>
      <c r="JA86" s="9"/>
    </row>
    <row r="87" spans="2:261" s="25" customFormat="1" hidden="1" x14ac:dyDescent="0.25">
      <c r="B87" s="9"/>
      <c r="F87" s="26"/>
      <c r="G87" s="9"/>
      <c r="H87" s="9"/>
      <c r="I87" s="9"/>
      <c r="J87" s="9"/>
      <c r="K87" s="9"/>
      <c r="L87" s="34"/>
      <c r="M87" s="9"/>
      <c r="N87" s="9"/>
      <c r="O87" s="9"/>
      <c r="P87" s="9"/>
      <c r="Q87" s="9"/>
      <c r="R87" s="34"/>
      <c r="S87" s="10"/>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c r="IU87" s="9"/>
      <c r="IV87" s="9"/>
      <c r="IW87" s="9"/>
      <c r="IX87" s="9"/>
      <c r="IY87" s="9"/>
      <c r="IZ87" s="9"/>
      <c r="JA87" s="9"/>
    </row>
    <row r="88" spans="2:261" s="25" customFormat="1" hidden="1" x14ac:dyDescent="0.25">
      <c r="B88" s="9"/>
      <c r="F88" s="26"/>
      <c r="G88" s="9"/>
      <c r="H88" s="9"/>
      <c r="I88" s="9"/>
      <c r="J88" s="9"/>
      <c r="K88" s="9"/>
      <c r="L88" s="34"/>
      <c r="M88" s="9"/>
      <c r="N88" s="9"/>
      <c r="O88" s="9"/>
      <c r="P88" s="9"/>
      <c r="Q88" s="9"/>
      <c r="R88" s="34"/>
      <c r="S88" s="10"/>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c r="IW88" s="9"/>
      <c r="IX88" s="9"/>
      <c r="IY88" s="9"/>
      <c r="IZ88" s="9"/>
      <c r="JA88" s="9"/>
    </row>
    <row r="89" spans="2:261" s="25" customFormat="1" hidden="1" x14ac:dyDescent="0.25">
      <c r="B89" s="9"/>
      <c r="F89" s="26"/>
      <c r="G89" s="9"/>
      <c r="H89" s="9"/>
      <c r="I89" s="9"/>
      <c r="J89" s="9"/>
      <c r="K89" s="9"/>
      <c r="L89" s="34"/>
      <c r="M89" s="9"/>
      <c r="N89" s="9"/>
      <c r="O89" s="9"/>
      <c r="P89" s="9"/>
      <c r="Q89" s="9"/>
      <c r="R89" s="34"/>
      <c r="S89" s="10"/>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c r="IU89" s="9"/>
      <c r="IV89" s="9"/>
      <c r="IW89" s="9"/>
      <c r="IX89" s="9"/>
      <c r="IY89" s="9"/>
      <c r="IZ89" s="9"/>
      <c r="JA89" s="9"/>
    </row>
    <row r="90" spans="2:261" s="25" customFormat="1" hidden="1" x14ac:dyDescent="0.25">
      <c r="B90" s="9"/>
      <c r="F90" s="26"/>
      <c r="G90" s="9"/>
      <c r="H90" s="9"/>
      <c r="I90" s="9"/>
      <c r="J90" s="9"/>
      <c r="K90" s="9"/>
      <c r="L90" s="34"/>
      <c r="M90" s="9"/>
      <c r="N90" s="9"/>
      <c r="O90" s="9"/>
      <c r="P90" s="9"/>
      <c r="Q90" s="9"/>
      <c r="R90" s="34"/>
      <c r="S90" s="10"/>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c r="IU90" s="9"/>
      <c r="IV90" s="9"/>
      <c r="IW90" s="9"/>
      <c r="IX90" s="9"/>
      <c r="IY90" s="9"/>
      <c r="IZ90" s="9"/>
      <c r="JA90" s="9"/>
    </row>
    <row r="91" spans="2:261" s="25" customFormat="1" hidden="1" x14ac:dyDescent="0.25">
      <c r="B91" s="9"/>
      <c r="F91" s="26"/>
      <c r="G91" s="9"/>
      <c r="H91" s="9"/>
      <c r="I91" s="9"/>
      <c r="J91" s="9"/>
      <c r="K91" s="9"/>
      <c r="L91" s="34"/>
      <c r="M91" s="9"/>
      <c r="N91" s="9"/>
      <c r="O91" s="9"/>
      <c r="P91" s="9"/>
      <c r="Q91" s="9"/>
      <c r="R91" s="34"/>
      <c r="S91" s="10"/>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c r="IS91" s="9"/>
      <c r="IT91" s="9"/>
      <c r="IU91" s="9"/>
      <c r="IV91" s="9"/>
      <c r="IW91" s="9"/>
      <c r="IX91" s="9"/>
      <c r="IY91" s="9"/>
      <c r="IZ91" s="9"/>
      <c r="JA91" s="9"/>
    </row>
    <row r="92" spans="2:261" s="25" customFormat="1" hidden="1" x14ac:dyDescent="0.25">
      <c r="B92" s="9"/>
      <c r="F92" s="26"/>
      <c r="G92" s="9"/>
      <c r="H92" s="9"/>
      <c r="I92" s="9"/>
      <c r="J92" s="9"/>
      <c r="K92" s="9"/>
      <c r="L92" s="34"/>
      <c r="M92" s="9"/>
      <c r="N92" s="9"/>
      <c r="O92" s="9"/>
      <c r="P92" s="9"/>
      <c r="Q92" s="9"/>
      <c r="R92" s="34"/>
      <c r="S92" s="10"/>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c r="IS92" s="9"/>
      <c r="IT92" s="9"/>
      <c r="IU92" s="9"/>
      <c r="IV92" s="9"/>
      <c r="IW92" s="9"/>
      <c r="IX92" s="9"/>
      <c r="IY92" s="9"/>
      <c r="IZ92" s="9"/>
      <c r="JA92" s="9"/>
    </row>
    <row r="93" spans="2:261" s="25" customFormat="1" hidden="1" x14ac:dyDescent="0.25">
      <c r="B93" s="9"/>
      <c r="F93" s="26"/>
      <c r="G93" s="9"/>
      <c r="H93" s="9"/>
      <c r="I93" s="9"/>
      <c r="J93" s="9"/>
      <c r="K93" s="9"/>
      <c r="L93" s="34"/>
      <c r="M93" s="9"/>
      <c r="N93" s="9"/>
      <c r="O93" s="9"/>
      <c r="P93" s="9"/>
      <c r="Q93" s="9"/>
      <c r="R93" s="34"/>
      <c r="S93" s="10"/>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c r="IU93" s="9"/>
      <c r="IV93" s="9"/>
      <c r="IW93" s="9"/>
      <c r="IX93" s="9"/>
      <c r="IY93" s="9"/>
      <c r="IZ93" s="9"/>
      <c r="JA93" s="9"/>
    </row>
    <row r="94" spans="2:261" s="25" customFormat="1" hidden="1" x14ac:dyDescent="0.25">
      <c r="B94" s="9"/>
      <c r="F94" s="26"/>
      <c r="G94" s="9"/>
      <c r="H94" s="9"/>
      <c r="I94" s="9"/>
      <c r="J94" s="9"/>
      <c r="K94" s="9"/>
      <c r="L94" s="34"/>
      <c r="M94" s="9"/>
      <c r="N94" s="9"/>
      <c r="O94" s="9"/>
      <c r="P94" s="9"/>
      <c r="Q94" s="9"/>
      <c r="R94" s="34"/>
      <c r="S94" s="10"/>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c r="IU94" s="9"/>
      <c r="IV94" s="9"/>
      <c r="IW94" s="9"/>
      <c r="IX94" s="9"/>
      <c r="IY94" s="9"/>
      <c r="IZ94" s="9"/>
      <c r="JA94" s="9"/>
    </row>
    <row r="95" spans="2:261" s="25" customFormat="1" hidden="1" x14ac:dyDescent="0.25">
      <c r="B95" s="9"/>
      <c r="F95" s="26"/>
      <c r="G95" s="9"/>
      <c r="H95" s="9"/>
      <c r="I95" s="9"/>
      <c r="J95" s="9"/>
      <c r="K95" s="9"/>
      <c r="L95" s="34"/>
      <c r="M95" s="9"/>
      <c r="N95" s="9"/>
      <c r="O95" s="9"/>
      <c r="P95" s="9"/>
      <c r="Q95" s="9"/>
      <c r="R95" s="34"/>
      <c r="S95" s="10"/>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c r="IU95" s="9"/>
      <c r="IV95" s="9"/>
      <c r="IW95" s="9"/>
      <c r="IX95" s="9"/>
      <c r="IY95" s="9"/>
      <c r="IZ95" s="9"/>
      <c r="JA95" s="9"/>
    </row>
    <row r="96" spans="2:261" s="25" customFormat="1" hidden="1" x14ac:dyDescent="0.25">
      <c r="B96" s="9"/>
      <c r="F96" s="26"/>
      <c r="G96" s="9"/>
      <c r="H96" s="9"/>
      <c r="I96" s="9"/>
      <c r="J96" s="9"/>
      <c r="K96" s="9"/>
      <c r="L96" s="34"/>
      <c r="M96" s="9"/>
      <c r="N96" s="9"/>
      <c r="O96" s="9"/>
      <c r="P96" s="9"/>
      <c r="Q96" s="9"/>
      <c r="R96" s="34"/>
      <c r="S96" s="10"/>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c r="IU96" s="9"/>
      <c r="IV96" s="9"/>
      <c r="IW96" s="9"/>
      <c r="IX96" s="9"/>
      <c r="IY96" s="9"/>
      <c r="IZ96" s="9"/>
      <c r="JA96" s="9"/>
    </row>
    <row r="97" spans="2:261" s="25" customFormat="1" hidden="1" x14ac:dyDescent="0.25">
      <c r="B97" s="9"/>
      <c r="F97" s="26"/>
      <c r="G97" s="9"/>
      <c r="H97" s="9"/>
      <c r="I97" s="9"/>
      <c r="J97" s="9"/>
      <c r="K97" s="9"/>
      <c r="L97" s="34"/>
      <c r="M97" s="9"/>
      <c r="N97" s="9"/>
      <c r="O97" s="9"/>
      <c r="P97" s="9"/>
      <c r="Q97" s="9"/>
      <c r="R97" s="34"/>
      <c r="S97" s="10"/>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c r="IW97" s="9"/>
      <c r="IX97" s="9"/>
      <c r="IY97" s="9"/>
      <c r="IZ97" s="9"/>
      <c r="JA97" s="9"/>
    </row>
    <row r="98" spans="2:261" s="25" customFormat="1" hidden="1" x14ac:dyDescent="0.25">
      <c r="B98" s="9"/>
      <c r="F98" s="26"/>
      <c r="G98" s="9"/>
      <c r="H98" s="9"/>
      <c r="I98" s="9"/>
      <c r="J98" s="9"/>
      <c r="K98" s="9"/>
      <c r="L98" s="34"/>
      <c r="M98" s="9"/>
      <c r="N98" s="9"/>
      <c r="O98" s="9"/>
      <c r="P98" s="9"/>
      <c r="Q98" s="9"/>
      <c r="R98" s="34"/>
      <c r="S98" s="10"/>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c r="IU98" s="9"/>
      <c r="IV98" s="9"/>
      <c r="IW98" s="9"/>
      <c r="IX98" s="9"/>
      <c r="IY98" s="9"/>
      <c r="IZ98" s="9"/>
      <c r="JA98" s="9"/>
    </row>
    <row r="99" spans="2:261" s="25" customFormat="1" hidden="1" x14ac:dyDescent="0.25">
      <c r="B99" s="9"/>
      <c r="F99" s="26"/>
      <c r="G99" s="9"/>
      <c r="H99" s="9"/>
      <c r="I99" s="9"/>
      <c r="J99" s="9"/>
      <c r="K99" s="9"/>
      <c r="L99" s="34"/>
      <c r="M99" s="9"/>
      <c r="N99" s="9"/>
      <c r="O99" s="9"/>
      <c r="P99" s="9"/>
      <c r="Q99" s="9"/>
      <c r="R99" s="34"/>
      <c r="S99" s="10"/>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c r="IU99" s="9"/>
      <c r="IV99" s="9"/>
      <c r="IW99" s="9"/>
      <c r="IX99" s="9"/>
      <c r="IY99" s="9"/>
      <c r="IZ99" s="9"/>
      <c r="JA99" s="9"/>
    </row>
    <row r="100" spans="2:261" s="25" customFormat="1" hidden="1" x14ac:dyDescent="0.25">
      <c r="B100" s="9"/>
      <c r="F100" s="26"/>
      <c r="G100" s="9"/>
      <c r="H100" s="9"/>
      <c r="I100" s="9"/>
      <c r="J100" s="9"/>
      <c r="K100" s="9"/>
      <c r="L100" s="34"/>
      <c r="M100" s="9"/>
      <c r="N100" s="9"/>
      <c r="O100" s="9"/>
      <c r="P100" s="9"/>
      <c r="Q100" s="9"/>
      <c r="R100" s="34"/>
      <c r="S100" s="10"/>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c r="IU100" s="9"/>
      <c r="IV100" s="9"/>
      <c r="IW100" s="9"/>
      <c r="IX100" s="9"/>
      <c r="IY100" s="9"/>
      <c r="IZ100" s="9"/>
      <c r="JA100" s="9"/>
    </row>
    <row r="101" spans="2:261" s="25" customFormat="1" hidden="1" x14ac:dyDescent="0.25">
      <c r="B101" s="9"/>
      <c r="F101" s="26"/>
      <c r="G101" s="9"/>
      <c r="H101" s="9"/>
      <c r="I101" s="9"/>
      <c r="J101" s="9"/>
      <c r="K101" s="9"/>
      <c r="L101" s="34"/>
      <c r="M101" s="9"/>
      <c r="N101" s="9"/>
      <c r="O101" s="9"/>
      <c r="P101" s="9"/>
      <c r="Q101" s="9"/>
      <c r="R101" s="34"/>
      <c r="S101" s="10"/>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c r="IW101" s="9"/>
      <c r="IX101" s="9"/>
      <c r="IY101" s="9"/>
      <c r="IZ101" s="9"/>
      <c r="JA101" s="9"/>
    </row>
    <row r="102" spans="2:261" s="25" customFormat="1" hidden="1" x14ac:dyDescent="0.25">
      <c r="B102" s="9"/>
      <c r="F102" s="26"/>
      <c r="G102" s="9"/>
      <c r="H102" s="9"/>
      <c r="I102" s="9"/>
      <c r="J102" s="9"/>
      <c r="K102" s="9"/>
      <c r="L102" s="34"/>
      <c r="M102" s="9"/>
      <c r="N102" s="9"/>
      <c r="O102" s="9"/>
      <c r="P102" s="9"/>
      <c r="Q102" s="9"/>
      <c r="R102" s="34"/>
      <c r="S102" s="10"/>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c r="IU102" s="9"/>
      <c r="IV102" s="9"/>
      <c r="IW102" s="9"/>
      <c r="IX102" s="9"/>
      <c r="IY102" s="9"/>
      <c r="IZ102" s="9"/>
      <c r="JA102" s="9"/>
    </row>
    <row r="103" spans="2:261" s="25" customFormat="1" hidden="1" x14ac:dyDescent="0.25">
      <c r="B103" s="9"/>
      <c r="F103" s="26"/>
      <c r="G103" s="9"/>
      <c r="H103" s="9"/>
      <c r="I103" s="9"/>
      <c r="J103" s="9"/>
      <c r="K103" s="9"/>
      <c r="L103" s="34"/>
      <c r="M103" s="9"/>
      <c r="N103" s="9"/>
      <c r="O103" s="9"/>
      <c r="P103" s="9"/>
      <c r="Q103" s="9"/>
      <c r="R103" s="34"/>
      <c r="S103" s="10"/>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c r="IU103" s="9"/>
      <c r="IV103" s="9"/>
      <c r="IW103" s="9"/>
      <c r="IX103" s="9"/>
      <c r="IY103" s="9"/>
      <c r="IZ103" s="9"/>
      <c r="JA103" s="9"/>
    </row>
    <row r="104" spans="2:261" s="25" customFormat="1" hidden="1" x14ac:dyDescent="0.25">
      <c r="B104" s="9"/>
      <c r="F104" s="26"/>
      <c r="G104" s="9"/>
      <c r="H104" s="9"/>
      <c r="I104" s="9"/>
      <c r="J104" s="9"/>
      <c r="K104" s="9"/>
      <c r="L104" s="34"/>
      <c r="M104" s="9"/>
      <c r="N104" s="9"/>
      <c r="O104" s="9"/>
      <c r="P104" s="9"/>
      <c r="Q104" s="9"/>
      <c r="R104" s="34"/>
      <c r="S104" s="10"/>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c r="IW104" s="9"/>
      <c r="IX104" s="9"/>
      <c r="IY104" s="9"/>
      <c r="IZ104" s="9"/>
      <c r="JA104" s="9"/>
    </row>
    <row r="105" spans="2:261" s="25" customFormat="1" hidden="1" x14ac:dyDescent="0.25">
      <c r="B105" s="9"/>
      <c r="F105" s="26"/>
      <c r="G105" s="9"/>
      <c r="H105" s="9"/>
      <c r="I105" s="9"/>
      <c r="J105" s="9"/>
      <c r="K105" s="9"/>
      <c r="L105" s="34"/>
      <c r="M105" s="9"/>
      <c r="N105" s="9"/>
      <c r="O105" s="9"/>
      <c r="P105" s="9"/>
      <c r="Q105" s="9"/>
      <c r="R105" s="34"/>
      <c r="S105" s="10"/>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c r="IU105" s="9"/>
      <c r="IV105" s="9"/>
      <c r="IW105" s="9"/>
      <c r="IX105" s="9"/>
      <c r="IY105" s="9"/>
      <c r="IZ105" s="9"/>
      <c r="JA105" s="9"/>
    </row>
    <row r="106" spans="2:261" s="25" customFormat="1" hidden="1" x14ac:dyDescent="0.25">
      <c r="B106" s="9"/>
      <c r="F106" s="26"/>
      <c r="G106" s="9"/>
      <c r="H106" s="9"/>
      <c r="I106" s="9"/>
      <c r="J106" s="9"/>
      <c r="K106" s="9"/>
      <c r="L106" s="34"/>
      <c r="M106" s="9"/>
      <c r="N106" s="9"/>
      <c r="O106" s="9"/>
      <c r="P106" s="9"/>
      <c r="Q106" s="9"/>
      <c r="R106" s="34"/>
      <c r="S106" s="10"/>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c r="IW106" s="9"/>
      <c r="IX106" s="9"/>
      <c r="IY106" s="9"/>
      <c r="IZ106" s="9"/>
      <c r="JA106" s="9"/>
    </row>
    <row r="107" spans="2:261" hidden="1" x14ac:dyDescent="0.25"/>
    <row r="108" spans="2:261" hidden="1" x14ac:dyDescent="0.25"/>
    <row r="109" spans="2:261" hidden="1" x14ac:dyDescent="0.25"/>
    <row r="110" spans="2:261" hidden="1" x14ac:dyDescent="0.25"/>
    <row r="111" spans="2:261" hidden="1" x14ac:dyDescent="0.25"/>
    <row r="112" spans="2:261"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sheetData>
  <customSheetViews>
    <customSheetView guid="{13CE4E0B-6D7C-47AC-BA40-02AD9E229BD1}" scale="85" showGridLines="0" fitToPage="1" hiddenRows="1" hiddenColumns="1" topLeftCell="A9">
      <selection activeCell="A9" sqref="A9:F9"/>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85" showGridLines="0" fitToPage="1" printArea="1" hiddenRows="1" hiddenColumns="1" topLeftCell="A6">
      <selection activeCell="L6" sqref="L6"/>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14">
    <mergeCell ref="X10:X11"/>
    <mergeCell ref="B11:C11"/>
    <mergeCell ref="A12:A15"/>
    <mergeCell ref="A16:A17"/>
    <mergeCell ref="A9:F9"/>
    <mergeCell ref="H9:L9"/>
    <mergeCell ref="N9:R9"/>
    <mergeCell ref="T9:X9"/>
    <mergeCell ref="B10:F10"/>
    <mergeCell ref="K10:K11"/>
    <mergeCell ref="L10:L11"/>
    <mergeCell ref="Q10:Q11"/>
    <mergeCell ref="R10:R11"/>
    <mergeCell ref="W10:W11"/>
  </mergeCells>
  <conditionalFormatting sqref="I10:I17 O10:O17 U10:U17">
    <cfRule type="cellIs" dxfId="65" priority="1" operator="equal">
      <formula>"Vencida"</formula>
    </cfRule>
    <cfRule type="cellIs" dxfId="64" priority="2" operator="equal">
      <formula>"No Cumplida"</formula>
    </cfRule>
    <cfRule type="cellIs" dxfId="63" priority="3" operator="equal">
      <formula>"En Avance"</formula>
    </cfRule>
    <cfRule type="cellIs" dxfId="62" priority="4" operator="equal">
      <formula>"Cumplida (FT)"</formula>
    </cfRule>
    <cfRule type="cellIs" dxfId="61" priority="5" operator="equal">
      <formula>"Cumplida (DT)"</formula>
    </cfRule>
    <cfRule type="cellIs" dxfId="60" priority="6" operator="equal">
      <formula>"Sin Avance"</formula>
    </cfRule>
  </conditionalFormatting>
  <dataValidations count="2">
    <dataValidation type="list" allowBlank="1" showInputMessage="1" showErrorMessage="1" sqref="I13:I15 I17 O17 O13:O15">
      <formula1>Califica</formula1>
    </dataValidation>
    <dataValidation type="list" allowBlank="1" showInputMessage="1" showErrorMessage="1" sqref="U17 U13:U15">
      <formula1>Califica2</formula1>
    </dataValidation>
  </dataValidations>
  <printOptions horizontalCentered="1"/>
  <pageMargins left="0.23622047244094491" right="0.23622047244094491" top="0.74803149606299213" bottom="0.74803149606299213" header="0.31496062992125984" footer="0.31496062992125984"/>
  <pageSetup paperSize="5" scale="38"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legacyDrawing r:id="rId4"/>
  <legacyDrawingHF r:id="rId5"/>
  <picture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JA142"/>
  <sheetViews>
    <sheetView showGridLines="0" showWhiteSpace="0" zoomScale="70" zoomScaleNormal="70" zoomScaleSheetLayoutView="55" zoomScalePageLayoutView="30" workbookViewId="0">
      <selection activeCell="H12" sqref="H12"/>
    </sheetView>
  </sheetViews>
  <sheetFormatPr baseColWidth="10" defaultColWidth="0" defaultRowHeight="12.75" x14ac:dyDescent="0.25"/>
  <cols>
    <col min="1" max="1" width="23" style="25" customWidth="1"/>
    <col min="2" max="2" width="5" style="9" customWidth="1"/>
    <col min="3" max="3" width="49" style="25" customWidth="1"/>
    <col min="4" max="4" width="26.5703125" style="25" customWidth="1"/>
    <col min="5" max="5" width="24.5703125" style="25" customWidth="1"/>
    <col min="6" max="6" width="14.7109375" style="26" customWidth="1"/>
    <col min="7" max="7" width="1.42578125" style="9" customWidth="1"/>
    <col min="8" max="8" width="12.5703125" style="9" customWidth="1"/>
    <col min="9" max="9" width="12.5703125" style="25" customWidth="1"/>
    <col min="10" max="10" width="15.42578125" style="9" customWidth="1"/>
    <col min="11" max="11" width="15.7109375" style="9" customWidth="1"/>
    <col min="12" max="12" width="58.28515625" style="34" customWidth="1"/>
    <col min="13" max="13" width="1.42578125" style="9" customWidth="1"/>
    <col min="14" max="15" width="13.42578125" style="9" customWidth="1"/>
    <col min="16" max="16" width="15.5703125" style="9" customWidth="1"/>
    <col min="17" max="17" width="15.7109375" style="9" customWidth="1"/>
    <col min="18" max="18" width="58.28515625" style="34" customWidth="1"/>
    <col min="19" max="19" width="1.42578125" style="10" customWidth="1"/>
    <col min="20" max="21" width="13.28515625" style="9" customWidth="1"/>
    <col min="22" max="22" width="14.5703125" style="9" customWidth="1"/>
    <col min="23" max="23" width="15.7109375" style="9" customWidth="1"/>
    <col min="24" max="24" width="61.7109375" style="9" customWidth="1"/>
    <col min="25" max="25" width="11.42578125" style="9" customWidth="1"/>
    <col min="26" max="261" width="0" style="9" hidden="1" customWidth="1"/>
    <col min="262" max="16384" width="11.42578125" style="9" hidden="1"/>
  </cols>
  <sheetData>
    <row r="1" spans="1:25" x14ac:dyDescent="0.25">
      <c r="A1" s="128"/>
      <c r="B1" s="129"/>
      <c r="C1" s="128"/>
      <c r="D1" s="128"/>
      <c r="E1" s="128"/>
      <c r="F1" s="130"/>
      <c r="G1" s="129"/>
      <c r="H1" s="129"/>
      <c r="I1" s="128"/>
      <c r="J1" s="129"/>
      <c r="K1" s="129"/>
      <c r="L1" s="131"/>
      <c r="M1" s="129"/>
      <c r="N1" s="129"/>
      <c r="O1" s="129"/>
      <c r="P1" s="129"/>
      <c r="Q1" s="129"/>
      <c r="R1" s="131"/>
      <c r="S1" s="132"/>
      <c r="T1" s="129"/>
      <c r="U1" s="129"/>
      <c r="V1" s="129"/>
      <c r="W1" s="129"/>
      <c r="X1" s="129"/>
      <c r="Y1" s="129"/>
    </row>
    <row r="2" spans="1:25" ht="21" x14ac:dyDescent="0.25">
      <c r="A2" s="133" t="s">
        <v>99</v>
      </c>
      <c r="B2" s="133"/>
      <c r="C2" s="134"/>
      <c r="D2" s="134"/>
      <c r="E2" s="134"/>
      <c r="F2" s="134"/>
      <c r="G2" s="134"/>
      <c r="H2" s="134"/>
      <c r="I2" s="134"/>
      <c r="J2" s="134"/>
      <c r="K2" s="134"/>
      <c r="L2" s="134"/>
      <c r="M2" s="134"/>
      <c r="N2" s="134"/>
      <c r="O2" s="134"/>
      <c r="P2" s="134"/>
      <c r="Q2" s="134"/>
      <c r="R2" s="134"/>
      <c r="S2" s="135"/>
      <c r="T2" s="134"/>
      <c r="U2" s="134"/>
      <c r="V2" s="134"/>
      <c r="W2" s="134"/>
      <c r="X2" s="134"/>
      <c r="Y2" s="129"/>
    </row>
    <row r="3" spans="1:25" x14ac:dyDescent="0.2">
      <c r="A3" s="128"/>
      <c r="B3" s="136"/>
      <c r="C3" s="137"/>
      <c r="D3" s="128"/>
      <c r="E3" s="128"/>
      <c r="F3" s="130"/>
      <c r="G3" s="129"/>
      <c r="H3" s="129"/>
      <c r="I3" s="128"/>
      <c r="J3" s="129"/>
      <c r="K3" s="129"/>
      <c r="L3" s="131"/>
      <c r="M3" s="129"/>
      <c r="N3" s="129"/>
      <c r="O3" s="129"/>
      <c r="P3" s="129"/>
      <c r="Q3" s="129"/>
      <c r="R3" s="131"/>
      <c r="S3" s="132"/>
      <c r="T3" s="129"/>
      <c r="U3" s="129"/>
      <c r="V3" s="129"/>
      <c r="W3" s="129"/>
      <c r="X3" s="129"/>
      <c r="Y3" s="129"/>
    </row>
    <row r="4" spans="1:25" x14ac:dyDescent="0.2">
      <c r="A4" s="138" t="s">
        <v>13</v>
      </c>
      <c r="B4" s="138"/>
      <c r="C4" s="139" t="s">
        <v>119</v>
      </c>
      <c r="D4" s="128"/>
      <c r="E4" s="128"/>
      <c r="F4" s="130"/>
      <c r="G4" s="129"/>
      <c r="H4" s="129"/>
      <c r="I4" s="128"/>
      <c r="J4" s="129"/>
      <c r="K4" s="129"/>
      <c r="L4" s="131"/>
      <c r="M4" s="129"/>
      <c r="N4" s="129"/>
      <c r="O4" s="129"/>
      <c r="P4" s="129"/>
      <c r="Q4" s="129"/>
      <c r="R4" s="131"/>
      <c r="S4" s="132"/>
      <c r="T4" s="129"/>
      <c r="U4" s="129"/>
      <c r="V4" s="129"/>
      <c r="W4" s="129"/>
      <c r="X4" s="129"/>
      <c r="Y4" s="129"/>
    </row>
    <row r="5" spans="1:25" x14ac:dyDescent="0.2">
      <c r="A5" s="138" t="s">
        <v>120</v>
      </c>
      <c r="B5" s="138"/>
      <c r="C5" s="139" t="s">
        <v>185</v>
      </c>
      <c r="D5" s="128"/>
      <c r="E5" s="128"/>
      <c r="F5" s="130"/>
      <c r="G5" s="129"/>
      <c r="H5" s="129"/>
      <c r="I5" s="128"/>
      <c r="J5" s="129"/>
      <c r="K5" s="129"/>
      <c r="L5" s="131"/>
      <c r="M5" s="129"/>
      <c r="N5" s="129"/>
      <c r="O5" s="129"/>
      <c r="P5" s="129"/>
      <c r="Q5" s="129"/>
      <c r="R5" s="131"/>
      <c r="S5" s="132"/>
      <c r="T5" s="129"/>
      <c r="U5" s="129"/>
      <c r="V5" s="129"/>
      <c r="W5" s="129"/>
      <c r="X5" s="129"/>
      <c r="Y5" s="129"/>
    </row>
    <row r="6" spans="1:25" x14ac:dyDescent="0.25">
      <c r="A6" s="140" t="s">
        <v>121</v>
      </c>
      <c r="B6" s="140"/>
      <c r="C6" s="141" t="s">
        <v>186</v>
      </c>
      <c r="D6" s="128"/>
      <c r="E6" s="128"/>
      <c r="F6" s="130"/>
      <c r="G6" s="129"/>
      <c r="H6" s="129"/>
      <c r="I6" s="128"/>
      <c r="J6" s="129"/>
      <c r="K6" s="129"/>
      <c r="L6" s="131"/>
      <c r="M6" s="129"/>
      <c r="N6" s="129"/>
      <c r="O6" s="129"/>
      <c r="P6" s="129"/>
      <c r="Q6" s="129"/>
      <c r="R6" s="131"/>
      <c r="S6" s="132"/>
      <c r="T6" s="129"/>
      <c r="U6" s="129"/>
      <c r="V6" s="129"/>
      <c r="W6" s="129"/>
      <c r="X6" s="129"/>
      <c r="Y6" s="129"/>
    </row>
    <row r="7" spans="1:25" x14ac:dyDescent="0.25">
      <c r="A7" s="128"/>
      <c r="B7" s="129"/>
      <c r="C7" s="128"/>
      <c r="D7" s="128"/>
      <c r="E7" s="128"/>
      <c r="F7" s="130"/>
      <c r="G7" s="129"/>
      <c r="H7" s="129"/>
      <c r="I7" s="128"/>
      <c r="J7" s="129"/>
      <c r="K7" s="129"/>
      <c r="L7" s="131"/>
      <c r="M7" s="129"/>
      <c r="N7" s="129"/>
      <c r="O7" s="129"/>
      <c r="P7" s="129"/>
      <c r="Q7" s="129"/>
      <c r="R7" s="131"/>
      <c r="S7" s="132"/>
      <c r="T7" s="129"/>
      <c r="U7" s="129"/>
      <c r="V7" s="129"/>
      <c r="W7" s="129"/>
      <c r="X7" s="129"/>
      <c r="Y7" s="129"/>
    </row>
    <row r="8" spans="1:25" ht="13.5" thickBot="1" x14ac:dyDescent="0.3">
      <c r="A8" s="128"/>
      <c r="B8" s="129"/>
      <c r="C8" s="128"/>
      <c r="D8" s="128"/>
      <c r="E8" s="128"/>
      <c r="F8" s="130"/>
      <c r="G8" s="132"/>
      <c r="H8" s="129"/>
      <c r="I8" s="128"/>
      <c r="J8" s="129"/>
      <c r="K8" s="129"/>
      <c r="L8" s="131"/>
      <c r="M8" s="129"/>
      <c r="N8" s="129"/>
      <c r="O8" s="129"/>
      <c r="P8" s="129"/>
      <c r="Q8" s="129"/>
      <c r="R8" s="131"/>
      <c r="S8" s="132"/>
      <c r="T8" s="129"/>
      <c r="U8" s="129"/>
      <c r="V8" s="129"/>
      <c r="W8" s="129"/>
      <c r="X8" s="129"/>
      <c r="Y8" s="129"/>
    </row>
    <row r="9" spans="1:25" ht="19.5" thickBot="1" x14ac:dyDescent="0.3">
      <c r="A9" s="461" t="s">
        <v>100</v>
      </c>
      <c r="B9" s="462"/>
      <c r="C9" s="462"/>
      <c r="D9" s="462"/>
      <c r="E9" s="462"/>
      <c r="F9" s="463"/>
      <c r="G9" s="142"/>
      <c r="H9" s="452" t="s">
        <v>7</v>
      </c>
      <c r="I9" s="453"/>
      <c r="J9" s="453"/>
      <c r="K9" s="453"/>
      <c r="L9" s="454"/>
      <c r="M9" s="129"/>
      <c r="N9" s="452" t="s">
        <v>8</v>
      </c>
      <c r="O9" s="453"/>
      <c r="P9" s="453"/>
      <c r="Q9" s="453"/>
      <c r="R9" s="454"/>
      <c r="S9" s="132"/>
      <c r="T9" s="452" t="s">
        <v>9</v>
      </c>
      <c r="U9" s="453"/>
      <c r="V9" s="453"/>
      <c r="W9" s="453"/>
      <c r="X9" s="454"/>
      <c r="Y9" s="129"/>
    </row>
    <row r="10" spans="1:25" ht="38.1" customHeight="1" thickBot="1" x14ac:dyDescent="0.3">
      <c r="A10" s="143" t="s">
        <v>101</v>
      </c>
      <c r="B10" s="455" t="s">
        <v>142</v>
      </c>
      <c r="C10" s="455"/>
      <c r="D10" s="455"/>
      <c r="E10" s="455"/>
      <c r="F10" s="456"/>
      <c r="G10" s="144"/>
      <c r="H10" s="145" t="s">
        <v>405</v>
      </c>
      <c r="I10" s="146"/>
      <c r="J10" s="147">
        <v>42855</v>
      </c>
      <c r="K10" s="457" t="s">
        <v>400</v>
      </c>
      <c r="L10" s="457" t="s">
        <v>0</v>
      </c>
      <c r="M10" s="129"/>
      <c r="N10" s="145" t="s">
        <v>405</v>
      </c>
      <c r="O10" s="146"/>
      <c r="P10" s="147">
        <v>42978</v>
      </c>
      <c r="Q10" s="457" t="s">
        <v>400</v>
      </c>
      <c r="R10" s="457" t="s">
        <v>0</v>
      </c>
      <c r="S10" s="132"/>
      <c r="T10" s="145" t="s">
        <v>405</v>
      </c>
      <c r="U10" s="146"/>
      <c r="V10" s="147">
        <v>43100</v>
      </c>
      <c r="W10" s="457" t="s">
        <v>400</v>
      </c>
      <c r="X10" s="457" t="s">
        <v>0</v>
      </c>
      <c r="Y10" s="129"/>
    </row>
    <row r="11" spans="1:25" ht="39" thickBot="1" x14ac:dyDescent="0.3">
      <c r="A11" s="148" t="s">
        <v>11</v>
      </c>
      <c r="B11" s="459" t="s">
        <v>107</v>
      </c>
      <c r="C11" s="460"/>
      <c r="D11" s="149" t="s">
        <v>108</v>
      </c>
      <c r="E11" s="149" t="s">
        <v>109</v>
      </c>
      <c r="F11" s="150" t="s">
        <v>110</v>
      </c>
      <c r="G11" s="151"/>
      <c r="H11" s="152" t="s">
        <v>115</v>
      </c>
      <c r="I11" s="285" t="s">
        <v>116</v>
      </c>
      <c r="J11" s="153" t="s">
        <v>399</v>
      </c>
      <c r="K11" s="458"/>
      <c r="L11" s="458"/>
      <c r="M11" s="129"/>
      <c r="N11" s="152" t="s">
        <v>115</v>
      </c>
      <c r="O11" s="153" t="s">
        <v>116</v>
      </c>
      <c r="P11" s="153" t="s">
        <v>399</v>
      </c>
      <c r="Q11" s="458"/>
      <c r="R11" s="458"/>
      <c r="S11" s="132"/>
      <c r="T11" s="152" t="s">
        <v>115</v>
      </c>
      <c r="U11" s="153" t="s">
        <v>116</v>
      </c>
      <c r="V11" s="153" t="s">
        <v>399</v>
      </c>
      <c r="W11" s="458"/>
      <c r="X11" s="458"/>
      <c r="Y11" s="129"/>
    </row>
    <row r="12" spans="1:25" s="23" customFormat="1" ht="30" customHeight="1" thickBot="1" x14ac:dyDescent="0.3">
      <c r="A12" s="434" t="s">
        <v>102</v>
      </c>
      <c r="B12" s="154"/>
      <c r="C12" s="155" t="s">
        <v>118</v>
      </c>
      <c r="D12" s="154"/>
      <c r="E12" s="154"/>
      <c r="F12" s="156"/>
      <c r="G12" s="144"/>
      <c r="H12" s="157">
        <f>IF(Comp1!H12="","",Comp1!H12)</f>
        <v>0</v>
      </c>
      <c r="I12" s="376">
        <f>IF(Comp1!I12="","",Comp1!I12)</f>
        <v>0</v>
      </c>
      <c r="J12" s="159" t="str">
        <f>IF(Comp1!J12="","",Comp1!J12)</f>
        <v>No se programaron actividades relacionadas con este objetivo</v>
      </c>
      <c r="K12" s="160" t="str">
        <f>IF(Comp1!K12="","",Comp1!K12)</f>
        <v/>
      </c>
      <c r="L12" s="161" t="str">
        <f>IF(Comp1!L12="","",Comp1!L12)</f>
        <v/>
      </c>
      <c r="M12" s="162" t="str">
        <f>IF(Comp1!M12="","",Comp1!M12)</f>
        <v/>
      </c>
      <c r="N12" s="157">
        <f>IF(Comp1!N12="","",Comp1!N12)</f>
        <v>0</v>
      </c>
      <c r="O12" s="158">
        <f>IF(Comp1!O12="","",Comp1!O12)</f>
        <v>0</v>
      </c>
      <c r="P12" s="159" t="str">
        <f>IF(Comp1!P12="","",Comp1!P12)</f>
        <v>No se programaron actividades relacionadas con este objetivo</v>
      </c>
      <c r="Q12" s="160" t="str">
        <f>IF(Comp1!Q12="","",Comp1!Q12)</f>
        <v/>
      </c>
      <c r="R12" s="161" t="str">
        <f>IF(Comp1!R12="","",Comp1!R12)</f>
        <v/>
      </c>
      <c r="S12" s="163" t="str">
        <f>IF(Comp1!S12="","",Comp1!S12)</f>
        <v/>
      </c>
      <c r="T12" s="157">
        <f>IF(Comp1!T12="","",Comp1!T12)</f>
        <v>0</v>
      </c>
      <c r="U12" s="158">
        <f>IF(Comp1!U12="","",Comp1!U12)</f>
        <v>0</v>
      </c>
      <c r="V12" s="159" t="str">
        <f>IF(Comp1!V12="","",Comp1!V12)</f>
        <v>No se programaron actividades relacionadas con este objetivo</v>
      </c>
      <c r="W12" s="160" t="str">
        <f>IF(Comp1!W12="","",Comp1!W12)</f>
        <v/>
      </c>
      <c r="X12" s="161" t="str">
        <f>IF(Comp1!X12="","",Comp1!X12)</f>
        <v/>
      </c>
      <c r="Y12" s="164"/>
    </row>
    <row r="13" spans="1:25" ht="45.75" thickBot="1" x14ac:dyDescent="0.3">
      <c r="A13" s="451"/>
      <c r="B13" s="165" t="s">
        <v>1</v>
      </c>
      <c r="C13" s="166" t="s">
        <v>187</v>
      </c>
      <c r="D13" s="166" t="s">
        <v>188</v>
      </c>
      <c r="E13" s="167" t="s">
        <v>117</v>
      </c>
      <c r="F13" s="168">
        <v>42977</v>
      </c>
      <c r="G13" s="169"/>
      <c r="H13" s="170" t="str">
        <f>IF(Comp1!H13="","",Comp1!H13)</f>
        <v/>
      </c>
      <c r="I13" s="374" t="str">
        <f>IF(Comp1!I13="","",Comp1!I13)</f>
        <v>Sin Avance</v>
      </c>
      <c r="J13" s="172" t="str">
        <f>IF(Comp1!J13="","",Comp1!J13)</f>
        <v/>
      </c>
      <c r="K13" s="173" t="str">
        <f>IF(Comp1!K13="","",Comp1!K13)</f>
        <v>Marcela Lopez</v>
      </c>
      <c r="L13" s="174" t="str">
        <f>IF(Comp1!L13="","",Comp1!L13)</f>
        <v>No se presentó evidencia de avance o cumplimiento</v>
      </c>
      <c r="M13" s="129" t="str">
        <f>IF(Comp1!M13="","",Comp1!M13)</f>
        <v/>
      </c>
      <c r="N13" s="170" t="str">
        <f>IF(Comp1!N13="","",Comp1!N13)</f>
        <v/>
      </c>
      <c r="O13" s="171" t="str">
        <f>IF(Comp1!O13="","",Comp1!O13)</f>
        <v/>
      </c>
      <c r="P13" s="172" t="str">
        <f>IF(Comp1!P13="","",Comp1!P13)</f>
        <v/>
      </c>
      <c r="Q13" s="173" t="str">
        <f>IF(Comp1!Q13="","",Comp1!Q13)</f>
        <v/>
      </c>
      <c r="R13" s="174" t="str">
        <f>IF(Comp1!R13="","",Comp1!R13)</f>
        <v/>
      </c>
      <c r="S13" s="175" t="str">
        <f>IF(Comp1!S13="","",Comp1!S13)</f>
        <v/>
      </c>
      <c r="T13" s="170" t="str">
        <f>IF(Comp1!T13="","",Comp1!T13)</f>
        <v/>
      </c>
      <c r="U13" s="171" t="str">
        <f>IF(Comp1!U13="","",Comp1!U13)</f>
        <v/>
      </c>
      <c r="V13" s="172" t="str">
        <f>IF(Comp1!V13="","",Comp1!V13)</f>
        <v/>
      </c>
      <c r="W13" s="173" t="str">
        <f>IF(Comp1!W13="","",Comp1!W13)</f>
        <v/>
      </c>
      <c r="X13" s="174" t="str">
        <f>IF(Comp1!X13="","",Comp1!X13)</f>
        <v/>
      </c>
      <c r="Y13" s="129"/>
    </row>
    <row r="14" spans="1:25" s="23" customFormat="1" ht="30" customHeight="1" thickBot="1" x14ac:dyDescent="0.3">
      <c r="A14" s="434" t="s">
        <v>103</v>
      </c>
      <c r="B14" s="154"/>
      <c r="C14" s="155" t="s">
        <v>390</v>
      </c>
      <c r="D14" s="154"/>
      <c r="E14" s="154"/>
      <c r="F14" s="176"/>
      <c r="G14" s="144"/>
      <c r="H14" s="157">
        <f>IF(Comp1!H14="","",Comp1!H14)</f>
        <v>3</v>
      </c>
      <c r="I14" s="376">
        <f>IF(Comp1!I14="","",Comp1!I14)</f>
        <v>3</v>
      </c>
      <c r="J14" s="159">
        <f>IF(Comp1!J14="","",Comp1!J14)</f>
        <v>1</v>
      </c>
      <c r="K14" s="160" t="str">
        <f>IF(Comp1!K14="","",Comp1!K14)</f>
        <v/>
      </c>
      <c r="L14" s="161" t="str">
        <f>IF(Comp1!L14="","",Comp1!L14)</f>
        <v/>
      </c>
      <c r="M14" s="162" t="str">
        <f>IF(Comp1!M14="","",Comp1!M14)</f>
        <v/>
      </c>
      <c r="N14" s="157">
        <f>IF(Comp1!N14="","",Comp1!N14)</f>
        <v>0</v>
      </c>
      <c r="O14" s="158">
        <f>IF(Comp1!O14="","",Comp1!O14)</f>
        <v>0</v>
      </c>
      <c r="P14" s="159" t="str">
        <f>IF(Comp1!P14="","",Comp1!P14)</f>
        <v>No se programaron actividades relacionadas con este objetivo</v>
      </c>
      <c r="Q14" s="160" t="str">
        <f>IF(Comp1!Q14="","",Comp1!Q14)</f>
        <v/>
      </c>
      <c r="R14" s="161" t="str">
        <f>IF(Comp1!R14="","",Comp1!R14)</f>
        <v/>
      </c>
      <c r="S14" s="163" t="str">
        <f>IF(Comp1!S14="","",Comp1!S14)</f>
        <v/>
      </c>
      <c r="T14" s="157">
        <f>IF(Comp1!T14="","",Comp1!T14)</f>
        <v>0</v>
      </c>
      <c r="U14" s="158">
        <f>IF(Comp1!U14="","",Comp1!U14)</f>
        <v>0</v>
      </c>
      <c r="V14" s="159" t="str">
        <f>IF(Comp1!V14="","",Comp1!V14)</f>
        <v>No se programaron actividades relacionadas con este objetivo</v>
      </c>
      <c r="W14" s="160" t="str">
        <f>IF(Comp1!W14="","",Comp1!W14)</f>
        <v/>
      </c>
      <c r="X14" s="161" t="str">
        <f>IF(Comp1!X14="","",Comp1!X14)</f>
        <v/>
      </c>
      <c r="Y14" s="164"/>
    </row>
    <row r="15" spans="1:25" ht="165.75" x14ac:dyDescent="0.25">
      <c r="A15" s="435"/>
      <c r="B15" s="177" t="s">
        <v>4</v>
      </c>
      <c r="C15" s="178" t="s">
        <v>189</v>
      </c>
      <c r="D15" s="179" t="s">
        <v>122</v>
      </c>
      <c r="E15" s="180" t="s">
        <v>123</v>
      </c>
      <c r="F15" s="181">
        <v>42748</v>
      </c>
      <c r="G15" s="169"/>
      <c r="H15" s="182">
        <f>IF(Comp1!H15="","",Comp1!H15)</f>
        <v>1</v>
      </c>
      <c r="I15" s="374" t="str">
        <f>IF(Comp1!I15="","",Comp1!I15)</f>
        <v>Cumplida (DT)</v>
      </c>
      <c r="J15" s="183" t="str">
        <f>IF(Comp1!J15="","",Comp1!J15)</f>
        <v/>
      </c>
      <c r="K15" s="184" t="str">
        <f>IF(Comp1!K15="","",Comp1!K15)</f>
        <v>Marcela Lopez</v>
      </c>
      <c r="L15" s="185" t="str">
        <f>IF(Comp1!L15="","",Comp1!L15)</f>
        <v>La matriz se consolidó para la vigencia 2017 y se encuentra tanto en el repositorio NAS como en la página web del ICBF en la sección de Transparencia - Plan Anticorrupción 2017. 
Evidencia: Correo electrónico enviado por la Dirección de Planeación el 31/01/17 a la OCI informando la publicación de la matriz en la página web. 
Ruta NAS : \\172.16.9.31\ArchivosICBF\Direccion de Planeacion\Monitoreo Plan Anticorrupción\Comp 1. Matriz de Riesgos de Corrupción 2017
Ruta Página ICBF:  http://www.icbf.gov.co/portal/page/portal/PortalICBF/LeyTransparencia/6/planes/plan-anticorrupcion</v>
      </c>
      <c r="M15" s="129" t="str">
        <f>IF(Comp1!M15="","",Comp1!M15)</f>
        <v/>
      </c>
      <c r="N15" s="182" t="str">
        <f>IF(Comp1!N15="","",Comp1!N15)</f>
        <v/>
      </c>
      <c r="O15" s="171" t="str">
        <f>IF(Comp1!O15="","",Comp1!O15)</f>
        <v/>
      </c>
      <c r="P15" s="183" t="str">
        <f>IF(Comp1!P15="","",Comp1!P15)</f>
        <v/>
      </c>
      <c r="Q15" s="184" t="str">
        <f>IF(Comp1!Q15="","",Comp1!Q15)</f>
        <v/>
      </c>
      <c r="R15" s="185" t="str">
        <f>IF(Comp1!R15="","",Comp1!R15)</f>
        <v/>
      </c>
      <c r="S15" s="175" t="str">
        <f>IF(Comp1!S15="","",Comp1!S15)</f>
        <v/>
      </c>
      <c r="T15" s="182" t="str">
        <f>IF(Comp1!T15="","",Comp1!T15)</f>
        <v/>
      </c>
      <c r="U15" s="171" t="str">
        <f>IF(Comp1!U15="","",Comp1!U15)</f>
        <v/>
      </c>
      <c r="V15" s="183" t="str">
        <f>IF(Comp1!V15="","",Comp1!V15)</f>
        <v/>
      </c>
      <c r="W15" s="184" t="str">
        <f>IF(Comp1!W15="","",Comp1!W15)</f>
        <v/>
      </c>
      <c r="X15" s="185" t="str">
        <f>IF(Comp1!X15="","",Comp1!X15)</f>
        <v/>
      </c>
      <c r="Y15" s="129"/>
    </row>
    <row r="16" spans="1:25" ht="89.25" x14ac:dyDescent="0.25">
      <c r="A16" s="435"/>
      <c r="B16" s="177" t="s">
        <v>5</v>
      </c>
      <c r="C16" s="178" t="s">
        <v>15</v>
      </c>
      <c r="D16" s="178" t="s">
        <v>124</v>
      </c>
      <c r="E16" s="186" t="s">
        <v>190</v>
      </c>
      <c r="F16" s="181">
        <v>42755</v>
      </c>
      <c r="G16" s="169"/>
      <c r="H16" s="182">
        <f>IF(Comp1!H16="","",Comp1!H16)</f>
        <v>1</v>
      </c>
      <c r="I16" s="374" t="str">
        <f>IF(Comp1!I16="","",Comp1!I16)</f>
        <v>Cumplida (DT)</v>
      </c>
      <c r="J16" s="183" t="str">
        <f>IF(Comp1!J16="","",Comp1!J16)</f>
        <v/>
      </c>
      <c r="K16" s="184" t="str">
        <f>IF(Comp1!K16="","",Comp1!K16)</f>
        <v>Marcela Lopez</v>
      </c>
      <c r="L16" s="185" t="str">
        <f>IF(Comp1!L16="","",Comp1!L16)</f>
        <v>La revisión y consolidación se realizó con los líderes de los procesos de la Sede de la Dirección General durante el segundo semestre del año 2016, donde se analizó y definió cuales eran los riesgos que continuaban para el año 2017, cuales se eliminaban y cuales eran los nuevos para la vigencia actual.
Evidencia: Documento en word PAAC 2017 Pag. 9</v>
      </c>
      <c r="M16" s="129" t="str">
        <f>IF(Comp1!M16="","",Comp1!M16)</f>
        <v/>
      </c>
      <c r="N16" s="182" t="str">
        <f>IF(Comp1!N16="","",Comp1!N16)</f>
        <v/>
      </c>
      <c r="O16" s="171" t="str">
        <f>IF(Comp1!O16="","",Comp1!O16)</f>
        <v/>
      </c>
      <c r="P16" s="183" t="str">
        <f>IF(Comp1!P16="","",Comp1!P16)</f>
        <v/>
      </c>
      <c r="Q16" s="184" t="str">
        <f>IF(Comp1!Q16="","",Comp1!Q16)</f>
        <v/>
      </c>
      <c r="R16" s="185" t="str">
        <f>IF(Comp1!R16="","",Comp1!R16)</f>
        <v/>
      </c>
      <c r="S16" s="175" t="str">
        <f>IF(Comp1!S16="","",Comp1!S16)</f>
        <v/>
      </c>
      <c r="T16" s="182" t="str">
        <f>IF(Comp1!T16="","",Comp1!T16)</f>
        <v/>
      </c>
      <c r="U16" s="171" t="str">
        <f>IF(Comp1!U16="","",Comp1!U16)</f>
        <v/>
      </c>
      <c r="V16" s="183" t="str">
        <f>IF(Comp1!V16="","",Comp1!V16)</f>
        <v/>
      </c>
      <c r="W16" s="184" t="str">
        <f>IF(Comp1!W16="","",Comp1!W16)</f>
        <v/>
      </c>
      <c r="X16" s="185" t="str">
        <f>IF(Comp1!X16="","",Comp1!X16)</f>
        <v/>
      </c>
      <c r="Y16" s="129"/>
    </row>
    <row r="17" spans="1:25" ht="89.25" x14ac:dyDescent="0.25">
      <c r="A17" s="435"/>
      <c r="B17" s="177" t="s">
        <v>6</v>
      </c>
      <c r="C17" s="179" t="s">
        <v>191</v>
      </c>
      <c r="D17" s="187" t="s">
        <v>125</v>
      </c>
      <c r="E17" s="186" t="s">
        <v>192</v>
      </c>
      <c r="F17" s="181">
        <v>42765</v>
      </c>
      <c r="G17" s="169"/>
      <c r="H17" s="182">
        <f>IF(Comp1!H17="","",Comp1!H17)</f>
        <v>1</v>
      </c>
      <c r="I17" s="374" t="str">
        <f>IF(Comp1!I17="","",Comp1!I17)</f>
        <v>Cumplida (DT)</v>
      </c>
      <c r="J17" s="183" t="str">
        <f>IF(Comp1!J17="","",Comp1!J17)</f>
        <v/>
      </c>
      <c r="K17" s="184" t="str">
        <f>IF(Comp1!K17="","",Comp1!K17)</f>
        <v>Marcela Lopez</v>
      </c>
      <c r="L17" s="188" t="str">
        <f>IF(Comp1!L17="","",Comp1!L17)</f>
        <v xml:space="preserve">La aprobación de la matríz se realizó en Comité de Desarrollo Administrativo virtual de enero de 2017. 
Evidencia: Correo electrónico enviado por la Dirección de Planeación el 20/01/17 informando el proceso para la aprobación; acta de aprobación del 30/01/17 del Comité de Desarrollo Administrativo. 
</v>
      </c>
      <c r="M17" s="129" t="str">
        <f>IF(Comp1!M17="","",Comp1!M17)</f>
        <v/>
      </c>
      <c r="N17" s="182" t="str">
        <f>IF(Comp1!N17="","",Comp1!N17)</f>
        <v/>
      </c>
      <c r="O17" s="171" t="str">
        <f>IF(Comp1!O17="","",Comp1!O17)</f>
        <v/>
      </c>
      <c r="P17" s="183" t="str">
        <f>IF(Comp1!P17="","",Comp1!P17)</f>
        <v/>
      </c>
      <c r="Q17" s="184" t="str">
        <f>IF(Comp1!Q17="","",Comp1!Q17)</f>
        <v/>
      </c>
      <c r="R17" s="188" t="str">
        <f>IF(Comp1!R17="","",Comp1!R17)</f>
        <v/>
      </c>
      <c r="S17" s="189" t="str">
        <f>IF(Comp1!S17="","",Comp1!S17)</f>
        <v/>
      </c>
      <c r="T17" s="182" t="str">
        <f>IF(Comp1!T17="","",Comp1!T17)</f>
        <v/>
      </c>
      <c r="U17" s="171" t="str">
        <f>IF(Comp1!U17="","",Comp1!U17)</f>
        <v/>
      </c>
      <c r="V17" s="183" t="str">
        <f>IF(Comp1!V17="","",Comp1!V17)</f>
        <v/>
      </c>
      <c r="W17" s="184" t="str">
        <f>IF(Comp1!W17="","",Comp1!W17)</f>
        <v/>
      </c>
      <c r="X17" s="188" t="str">
        <f>IF(Comp1!X17="","",Comp1!X17)</f>
        <v/>
      </c>
      <c r="Y17" s="129"/>
    </row>
    <row r="18" spans="1:25" ht="60" x14ac:dyDescent="0.25">
      <c r="A18" s="435"/>
      <c r="B18" s="190" t="s">
        <v>68</v>
      </c>
      <c r="C18" s="179" t="s">
        <v>193</v>
      </c>
      <c r="D18" s="179" t="s">
        <v>194</v>
      </c>
      <c r="E18" s="180" t="s">
        <v>123</v>
      </c>
      <c r="F18" s="181">
        <v>43099</v>
      </c>
      <c r="G18" s="169"/>
      <c r="H18" s="182" t="str">
        <f>IF(Comp1!H18="","",Comp1!H18)</f>
        <v/>
      </c>
      <c r="I18" s="374" t="str">
        <f>IF(Comp1!I18="","",Comp1!I18)</f>
        <v>Sin Avance</v>
      </c>
      <c r="J18" s="183" t="str">
        <f>IF(Comp1!J18="","",Comp1!J18)</f>
        <v/>
      </c>
      <c r="K18" s="184" t="str">
        <f>IF(Comp1!K18="","",Comp1!K18)</f>
        <v>Marcela Lopez</v>
      </c>
      <c r="L18" s="188" t="str">
        <f>IF(Comp1!L18="","",Comp1!L18)</f>
        <v>No se presentó evidencia de avance o cumplimiento</v>
      </c>
      <c r="M18" s="129" t="str">
        <f>IF(Comp1!M18="","",Comp1!M18)</f>
        <v/>
      </c>
      <c r="N18" s="182" t="str">
        <f>IF(Comp1!N18="","",Comp1!N18)</f>
        <v/>
      </c>
      <c r="O18" s="171" t="str">
        <f>IF(Comp1!O18="","",Comp1!O18)</f>
        <v/>
      </c>
      <c r="P18" s="183" t="str">
        <f>IF(Comp1!P18="","",Comp1!P18)</f>
        <v/>
      </c>
      <c r="Q18" s="184" t="str">
        <f>IF(Comp1!Q18="","",Comp1!Q18)</f>
        <v/>
      </c>
      <c r="R18" s="188" t="str">
        <f>IF(Comp1!R18="","",Comp1!R18)</f>
        <v/>
      </c>
      <c r="S18" s="189" t="str">
        <f>IF(Comp1!S18="","",Comp1!S18)</f>
        <v/>
      </c>
      <c r="T18" s="182" t="str">
        <f>IF(Comp1!T18="","",Comp1!T18)</f>
        <v/>
      </c>
      <c r="U18" s="171" t="str">
        <f>IF(Comp1!U18="","",Comp1!U18)</f>
        <v/>
      </c>
      <c r="V18" s="183" t="str">
        <f>IF(Comp1!V18="","",Comp1!V18)</f>
        <v/>
      </c>
      <c r="W18" s="184" t="str">
        <f>IF(Comp1!W18="","",Comp1!W18)</f>
        <v/>
      </c>
      <c r="X18" s="188" t="str">
        <f>IF(Comp1!X18="","",Comp1!X18)</f>
        <v/>
      </c>
      <c r="Y18" s="129"/>
    </row>
    <row r="19" spans="1:25" ht="45.75" thickBot="1" x14ac:dyDescent="0.3">
      <c r="A19" s="451"/>
      <c r="B19" s="191" t="s">
        <v>69</v>
      </c>
      <c r="C19" s="192" t="s">
        <v>195</v>
      </c>
      <c r="D19" s="192" t="s">
        <v>196</v>
      </c>
      <c r="E19" s="193" t="s">
        <v>117</v>
      </c>
      <c r="F19" s="194">
        <v>43099</v>
      </c>
      <c r="G19" s="169"/>
      <c r="H19" s="182" t="str">
        <f>IF(Comp1!H19="","",Comp1!H19)</f>
        <v/>
      </c>
      <c r="I19" s="374" t="str">
        <f>IF(Comp1!I19="","",Comp1!I19)</f>
        <v>Sin Avance</v>
      </c>
      <c r="J19" s="184" t="str">
        <f>IF(Comp1!J19="","",Comp1!J19)</f>
        <v/>
      </c>
      <c r="K19" s="173" t="str">
        <f>IF(Comp1!K19="","",Comp1!K19)</f>
        <v>Marcela Lopez</v>
      </c>
      <c r="L19" s="174" t="str">
        <f>IF(Comp1!L19="","",Comp1!L19)</f>
        <v>No se presentó evidencia de avance o cumplimiento</v>
      </c>
      <c r="M19" s="129" t="str">
        <f>IF(Comp1!M19="","",Comp1!M19)</f>
        <v/>
      </c>
      <c r="N19" s="182" t="str">
        <f>IF(Comp1!N19="","",Comp1!N19)</f>
        <v/>
      </c>
      <c r="O19" s="171" t="str">
        <f>IF(Comp1!O19="","",Comp1!O19)</f>
        <v/>
      </c>
      <c r="P19" s="184" t="str">
        <f>IF(Comp1!P19="","",Comp1!P19)</f>
        <v/>
      </c>
      <c r="Q19" s="173" t="str">
        <f>IF(Comp1!Q19="","",Comp1!Q19)</f>
        <v/>
      </c>
      <c r="R19" s="174" t="str">
        <f>IF(Comp1!R19="","",Comp1!R19)</f>
        <v/>
      </c>
      <c r="S19" s="175" t="str">
        <f>IF(Comp1!S19="","",Comp1!S19)</f>
        <v/>
      </c>
      <c r="T19" s="182" t="str">
        <f>IF(Comp1!T19="","",Comp1!T19)</f>
        <v/>
      </c>
      <c r="U19" s="171" t="str">
        <f>IF(Comp1!U19="","",Comp1!U19)</f>
        <v/>
      </c>
      <c r="V19" s="184" t="str">
        <f>IF(Comp1!V19="","",Comp1!V19)</f>
        <v/>
      </c>
      <c r="W19" s="173" t="str">
        <f>IF(Comp1!W19="","",Comp1!W19)</f>
        <v/>
      </c>
      <c r="X19" s="174" t="str">
        <f>IF(Comp1!X19="","",Comp1!X19)</f>
        <v/>
      </c>
      <c r="Y19" s="129"/>
    </row>
    <row r="20" spans="1:25" s="23" customFormat="1" ht="30" customHeight="1" thickBot="1" x14ac:dyDescent="0.3">
      <c r="A20" s="435" t="s">
        <v>104</v>
      </c>
      <c r="B20" s="154"/>
      <c r="C20" s="155" t="s">
        <v>391</v>
      </c>
      <c r="D20" s="154"/>
      <c r="E20" s="154"/>
      <c r="F20" s="176"/>
      <c r="G20" s="144"/>
      <c r="H20" s="157">
        <f>IF(Comp1!H20="","",Comp1!H20)</f>
        <v>2</v>
      </c>
      <c r="I20" s="376">
        <f>IF(Comp1!I20="","",Comp1!I20)</f>
        <v>2</v>
      </c>
      <c r="J20" s="159">
        <f>IF(Comp1!J20="","",Comp1!J20)</f>
        <v>1</v>
      </c>
      <c r="K20" s="160" t="str">
        <f>IF(Comp1!K20="","",Comp1!K20)</f>
        <v/>
      </c>
      <c r="L20" s="161" t="str">
        <f>IF(Comp1!L20="","",Comp1!L20)</f>
        <v/>
      </c>
      <c r="M20" s="162" t="str">
        <f>IF(Comp1!M20="","",Comp1!M20)</f>
        <v/>
      </c>
      <c r="N20" s="157">
        <f>IF(Comp1!N20="","",Comp1!N20)</f>
        <v>0</v>
      </c>
      <c r="O20" s="158">
        <f>IF(Comp1!O20="","",Comp1!O20)</f>
        <v>0</v>
      </c>
      <c r="P20" s="159" t="str">
        <f>IF(Comp1!P20="","",Comp1!P20)</f>
        <v>No se programaron actividades relacionadas con este objetivo</v>
      </c>
      <c r="Q20" s="160" t="str">
        <f>IF(Comp1!Q20="","",Comp1!Q20)</f>
        <v/>
      </c>
      <c r="R20" s="161" t="str">
        <f>IF(Comp1!R20="","",Comp1!R20)</f>
        <v/>
      </c>
      <c r="S20" s="163" t="str">
        <f>IF(Comp1!S20="","",Comp1!S20)</f>
        <v/>
      </c>
      <c r="T20" s="157">
        <f>IF(Comp1!T20="","",Comp1!T20)</f>
        <v>0</v>
      </c>
      <c r="U20" s="158">
        <f>IF(Comp1!U20="","",Comp1!U20)</f>
        <v>0</v>
      </c>
      <c r="V20" s="159" t="str">
        <f>IF(Comp1!V20="","",Comp1!V20)</f>
        <v>No se programaron actividades relacionadas con este objetivo</v>
      </c>
      <c r="W20" s="160" t="str">
        <f>IF(Comp1!W20="","",Comp1!W20)</f>
        <v/>
      </c>
      <c r="X20" s="161" t="str">
        <f>IF(Comp1!X20="","",Comp1!X20)</f>
        <v/>
      </c>
      <c r="Y20" s="164"/>
    </row>
    <row r="21" spans="1:25" ht="153" x14ac:dyDescent="0.25">
      <c r="A21" s="435"/>
      <c r="B21" s="177" t="s">
        <v>41</v>
      </c>
      <c r="C21" s="178" t="s">
        <v>197</v>
      </c>
      <c r="D21" s="178" t="s">
        <v>126</v>
      </c>
      <c r="E21" s="186" t="s">
        <v>117</v>
      </c>
      <c r="F21" s="181">
        <v>42766</v>
      </c>
      <c r="G21" s="169"/>
      <c r="H21" s="182">
        <f>IF(Comp1!H21="","",Comp1!H21)</f>
        <v>1</v>
      </c>
      <c r="I21" s="374" t="str">
        <f>IF(Comp1!I21="","",Comp1!I21)</f>
        <v>Cumplida (DT)</v>
      </c>
      <c r="J21" s="184" t="str">
        <f>IF(Comp1!J21="","",Comp1!J21)</f>
        <v/>
      </c>
      <c r="K21" s="183" t="str">
        <f>IF(Comp1!K21="","",Comp1!K21)</f>
        <v>Marcela Lopez</v>
      </c>
      <c r="L21" s="185" t="str">
        <f>IF(Comp1!L21="","",Comp1!L21)</f>
        <v xml:space="preserve">La matríz de riesgos de corrupción  y la política fueron publicadas.
Evidencia: Matriz de Riesgos de Corrupción 
Ruta Página ICBF: http://www.icbf.gov.co/portal/page/portal/PortalICBF/LeyTransparencia/6/planes/plan-anticorrupcion
Política de Gestión de Riesgos 
Ruta Página ICBF: http://www.icbf.gov.co/portal/page/portal/PortalICBF/EiInstituto/sige
</v>
      </c>
      <c r="M21" s="129" t="str">
        <f>IF(Comp1!M21="","",Comp1!M21)</f>
        <v/>
      </c>
      <c r="N21" s="182" t="str">
        <f>IF(Comp1!N21="","",Comp1!N21)</f>
        <v/>
      </c>
      <c r="O21" s="171" t="str">
        <f>IF(Comp1!O21="","",Comp1!O21)</f>
        <v/>
      </c>
      <c r="P21" s="184" t="str">
        <f>IF(Comp1!P21="","",Comp1!P21)</f>
        <v/>
      </c>
      <c r="Q21" s="183" t="str">
        <f>IF(Comp1!Q21="","",Comp1!Q21)</f>
        <v/>
      </c>
      <c r="R21" s="185" t="str">
        <f>IF(Comp1!R21="","",Comp1!R21)</f>
        <v/>
      </c>
      <c r="S21" s="175" t="str">
        <f>IF(Comp1!S21="","",Comp1!S21)</f>
        <v/>
      </c>
      <c r="T21" s="182" t="str">
        <f>IF(Comp1!T21="","",Comp1!T21)</f>
        <v/>
      </c>
      <c r="U21" s="171" t="str">
        <f>IF(Comp1!U21="","",Comp1!U21)</f>
        <v/>
      </c>
      <c r="V21" s="184" t="str">
        <f>IF(Comp1!V21="","",Comp1!V21)</f>
        <v/>
      </c>
      <c r="W21" s="183" t="str">
        <f>IF(Comp1!W21="","",Comp1!W21)</f>
        <v/>
      </c>
      <c r="X21" s="185" t="str">
        <f>IF(Comp1!X21="","",Comp1!X21)</f>
        <v/>
      </c>
      <c r="Y21" s="129"/>
    </row>
    <row r="22" spans="1:25" ht="51" x14ac:dyDescent="0.25">
      <c r="A22" s="435"/>
      <c r="B22" s="177" t="s">
        <v>42</v>
      </c>
      <c r="C22" s="195" t="s">
        <v>198</v>
      </c>
      <c r="D22" s="178" t="s">
        <v>127</v>
      </c>
      <c r="E22" s="186" t="s">
        <v>128</v>
      </c>
      <c r="F22" s="181">
        <v>42824</v>
      </c>
      <c r="G22" s="169"/>
      <c r="H22" s="182">
        <f>IF(Comp1!H22="","",Comp1!H22)</f>
        <v>1</v>
      </c>
      <c r="I22" s="374" t="str">
        <f>IF(Comp1!I22="","",Comp1!I22)</f>
        <v>Cumplida (DT)</v>
      </c>
      <c r="J22" s="184" t="str">
        <f>IF(Comp1!J22="","",Comp1!J22)</f>
        <v/>
      </c>
      <c r="K22" s="183" t="str">
        <f>IF(Comp1!K22="","",Comp1!K22)</f>
        <v>Marcela Lopez</v>
      </c>
      <c r="L22" s="185" t="str">
        <f>IF(Comp1!L22="","",Comp1!L22)</f>
        <v>Se realizó la consulta ciudadana sobre la matriz de riesgos de corrupción mediante una encuesta.
Evidencia:  Documento PAAC 2017 Pg. 6-9</v>
      </c>
      <c r="M22" s="129" t="str">
        <f>IF(Comp1!M22="","",Comp1!M22)</f>
        <v/>
      </c>
      <c r="N22" s="182" t="str">
        <f>IF(Comp1!N22="","",Comp1!N22)</f>
        <v/>
      </c>
      <c r="O22" s="171" t="str">
        <f>IF(Comp1!O22="","",Comp1!O22)</f>
        <v/>
      </c>
      <c r="P22" s="184" t="str">
        <f>IF(Comp1!P22="","",Comp1!P22)</f>
        <v/>
      </c>
      <c r="Q22" s="183" t="str">
        <f>IF(Comp1!Q22="","",Comp1!Q22)</f>
        <v/>
      </c>
      <c r="R22" s="185" t="str">
        <f>IF(Comp1!R22="","",Comp1!R22)</f>
        <v/>
      </c>
      <c r="S22" s="175" t="str">
        <f>IF(Comp1!S22="","",Comp1!S22)</f>
        <v/>
      </c>
      <c r="T22" s="182" t="str">
        <f>IF(Comp1!T22="","",Comp1!T22)</f>
        <v/>
      </c>
      <c r="U22" s="171" t="str">
        <f>IF(Comp1!U22="","",Comp1!U22)</f>
        <v/>
      </c>
      <c r="V22" s="184" t="str">
        <f>IF(Comp1!V22="","",Comp1!V22)</f>
        <v/>
      </c>
      <c r="W22" s="183" t="str">
        <f>IF(Comp1!W22="","",Comp1!W22)</f>
        <v/>
      </c>
      <c r="X22" s="185" t="str">
        <f>IF(Comp1!X22="","",Comp1!X22)</f>
        <v/>
      </c>
      <c r="Y22" s="129"/>
    </row>
    <row r="23" spans="1:25" ht="75" x14ac:dyDescent="0.25">
      <c r="A23" s="435"/>
      <c r="B23" s="177" t="s">
        <v>43</v>
      </c>
      <c r="C23" s="187" t="s">
        <v>199</v>
      </c>
      <c r="D23" s="178" t="s">
        <v>200</v>
      </c>
      <c r="E23" s="186" t="s">
        <v>117</v>
      </c>
      <c r="F23" s="181">
        <v>42993</v>
      </c>
      <c r="G23" s="169"/>
      <c r="H23" s="182" t="str">
        <f>IF(Comp1!H23="","",Comp1!H23)</f>
        <v/>
      </c>
      <c r="I23" s="374" t="str">
        <f>IF(Comp1!I23="","",Comp1!I23)</f>
        <v>Sin Avance</v>
      </c>
      <c r="J23" s="184" t="str">
        <f>IF(Comp1!J23="","",Comp1!J23)</f>
        <v/>
      </c>
      <c r="K23" s="183" t="str">
        <f>IF(Comp1!K23="","",Comp1!K23)</f>
        <v>Marcela Lopez</v>
      </c>
      <c r="L23" s="185" t="str">
        <f>IF(Comp1!L23="","",Comp1!L23)</f>
        <v>No se presentó evidencia de avance o cumplimiento</v>
      </c>
      <c r="M23" s="129" t="str">
        <f>IF(Comp1!M23="","",Comp1!M23)</f>
        <v/>
      </c>
      <c r="N23" s="182" t="str">
        <f>IF(Comp1!N23="","",Comp1!N23)</f>
        <v/>
      </c>
      <c r="O23" s="171" t="str">
        <f>IF(Comp1!O23="","",Comp1!O23)</f>
        <v/>
      </c>
      <c r="P23" s="184" t="str">
        <f>IF(Comp1!P23="","",Comp1!P23)</f>
        <v/>
      </c>
      <c r="Q23" s="183" t="str">
        <f>IF(Comp1!Q23="","",Comp1!Q23)</f>
        <v/>
      </c>
      <c r="R23" s="185" t="str">
        <f>IF(Comp1!R23="","",Comp1!R23)</f>
        <v/>
      </c>
      <c r="S23" s="175" t="str">
        <f>IF(Comp1!S23="","",Comp1!S23)</f>
        <v/>
      </c>
      <c r="T23" s="182" t="str">
        <f>IF(Comp1!T23="","",Comp1!T23)</f>
        <v/>
      </c>
      <c r="U23" s="171" t="str">
        <f>IF(Comp1!U23="","",Comp1!U23)</f>
        <v/>
      </c>
      <c r="V23" s="184" t="str">
        <f>IF(Comp1!V23="","",Comp1!V23)</f>
        <v/>
      </c>
      <c r="W23" s="183" t="str">
        <f>IF(Comp1!W23="","",Comp1!W23)</f>
        <v/>
      </c>
      <c r="X23" s="185" t="str">
        <f>IF(Comp1!X23="","",Comp1!X23)</f>
        <v/>
      </c>
      <c r="Y23" s="129"/>
    </row>
    <row r="24" spans="1:25" ht="75.75" thickBot="1" x14ac:dyDescent="0.3">
      <c r="A24" s="451"/>
      <c r="B24" s="177" t="s">
        <v>72</v>
      </c>
      <c r="C24" s="178" t="s">
        <v>201</v>
      </c>
      <c r="D24" s="178" t="s">
        <v>200</v>
      </c>
      <c r="E24" s="186" t="s">
        <v>117</v>
      </c>
      <c r="F24" s="181">
        <v>43008</v>
      </c>
      <c r="G24" s="169"/>
      <c r="H24" s="182" t="str">
        <f>IF(Comp1!H24="","",Comp1!H24)</f>
        <v/>
      </c>
      <c r="I24" s="374" t="str">
        <f>IF(Comp1!I24="","",Comp1!I24)</f>
        <v>Sin Avance</v>
      </c>
      <c r="J24" s="184" t="str">
        <f>IF(Comp1!J24="","",Comp1!J24)</f>
        <v/>
      </c>
      <c r="K24" s="183" t="str">
        <f>IF(Comp1!K24="","",Comp1!K24)</f>
        <v>Marcela Lopez</v>
      </c>
      <c r="L24" s="185" t="str">
        <f>IF(Comp1!L24="","",Comp1!L24)</f>
        <v>No se presentó evidencia de avance o cumplimiento</v>
      </c>
      <c r="M24" s="129" t="str">
        <f>IF(Comp1!M24="","",Comp1!M24)</f>
        <v/>
      </c>
      <c r="N24" s="182" t="str">
        <f>IF(Comp1!N24="","",Comp1!N24)</f>
        <v/>
      </c>
      <c r="O24" s="171" t="str">
        <f>IF(Comp1!O24="","",Comp1!O24)</f>
        <v/>
      </c>
      <c r="P24" s="184" t="str">
        <f>IF(Comp1!P24="","",Comp1!P24)</f>
        <v/>
      </c>
      <c r="Q24" s="183" t="str">
        <f>IF(Comp1!Q24="","",Comp1!Q24)</f>
        <v/>
      </c>
      <c r="R24" s="185" t="str">
        <f>IF(Comp1!R24="","",Comp1!R24)</f>
        <v/>
      </c>
      <c r="S24" s="175" t="str">
        <f>IF(Comp1!S24="","",Comp1!S24)</f>
        <v/>
      </c>
      <c r="T24" s="182" t="str">
        <f>IF(Comp1!T24="","",Comp1!T24)</f>
        <v/>
      </c>
      <c r="U24" s="171" t="str">
        <f>IF(Comp1!U24="","",Comp1!U24)</f>
        <v/>
      </c>
      <c r="V24" s="184" t="str">
        <f>IF(Comp1!V24="","",Comp1!V24)</f>
        <v/>
      </c>
      <c r="W24" s="183" t="str">
        <f>IF(Comp1!W24="","",Comp1!W24)</f>
        <v/>
      </c>
      <c r="X24" s="185" t="str">
        <f>IF(Comp1!X24="","",Comp1!X24)</f>
        <v/>
      </c>
      <c r="Y24" s="129"/>
    </row>
    <row r="25" spans="1:25" s="23" customFormat="1" ht="30" customHeight="1" thickBot="1" x14ac:dyDescent="0.3">
      <c r="A25" s="434" t="s">
        <v>105</v>
      </c>
      <c r="B25" s="154"/>
      <c r="C25" s="155" t="s">
        <v>392</v>
      </c>
      <c r="D25" s="154"/>
      <c r="E25" s="154"/>
      <c r="F25" s="176"/>
      <c r="G25" s="144"/>
      <c r="H25" s="157">
        <f>IF(Comp1!H25="","",Comp1!H25)</f>
        <v>4</v>
      </c>
      <c r="I25" s="376">
        <f>IF(Comp1!I25="","",Comp1!I25)</f>
        <v>0</v>
      </c>
      <c r="J25" s="159">
        <f>IF(Comp1!J25="","",Comp1!J25)</f>
        <v>0</v>
      </c>
      <c r="K25" s="160" t="str">
        <f>IF(Comp1!K25="","",Comp1!K25)</f>
        <v/>
      </c>
      <c r="L25" s="161" t="str">
        <f>IF(Comp1!L25="","",Comp1!L25)</f>
        <v/>
      </c>
      <c r="M25" s="162" t="str">
        <f>IF(Comp1!M25="","",Comp1!M25)</f>
        <v/>
      </c>
      <c r="N25" s="157">
        <f>IF(Comp1!N25="","",Comp1!N25)</f>
        <v>0</v>
      </c>
      <c r="O25" s="158">
        <f>IF(Comp1!O25="","",Comp1!O25)</f>
        <v>0</v>
      </c>
      <c r="P25" s="159" t="str">
        <f>IF(Comp1!P25="","",Comp1!P25)</f>
        <v>No se programaron actividades relacionadas con este objetivo</v>
      </c>
      <c r="Q25" s="160" t="str">
        <f>IF(Comp1!Q25="","",Comp1!Q25)</f>
        <v/>
      </c>
      <c r="R25" s="161" t="str">
        <f>IF(Comp1!R25="","",Comp1!R25)</f>
        <v/>
      </c>
      <c r="S25" s="163" t="str">
        <f>IF(Comp1!S25="","",Comp1!S25)</f>
        <v/>
      </c>
      <c r="T25" s="157">
        <f>IF(Comp1!T25="","",Comp1!T25)</f>
        <v>0</v>
      </c>
      <c r="U25" s="158">
        <f>IF(Comp1!U25="","",Comp1!U25)</f>
        <v>0</v>
      </c>
      <c r="V25" s="159" t="str">
        <f>IF(Comp1!V25="","",Comp1!V25)</f>
        <v>No se programaron actividades relacionadas con este objetivo</v>
      </c>
      <c r="W25" s="160" t="str">
        <f>IF(Comp1!W25="","",Comp1!W25)</f>
        <v/>
      </c>
      <c r="X25" s="161" t="str">
        <f>IF(Comp1!X25="","",Comp1!X25)</f>
        <v/>
      </c>
      <c r="Y25" s="164"/>
    </row>
    <row r="26" spans="1:25" ht="115.5" thickBot="1" x14ac:dyDescent="0.3">
      <c r="A26" s="435"/>
      <c r="B26" s="177" t="s">
        <v>73</v>
      </c>
      <c r="C26" s="178" t="s">
        <v>16</v>
      </c>
      <c r="D26" s="178" t="s">
        <v>131</v>
      </c>
      <c r="E26" s="186" t="s">
        <v>132</v>
      </c>
      <c r="F26" s="196" t="s">
        <v>21</v>
      </c>
      <c r="G26" s="169"/>
      <c r="H26" s="182">
        <f>IF(Comp1!H26="","",Comp1!H26)</f>
        <v>1</v>
      </c>
      <c r="I26" s="374" t="str">
        <f>IF(Comp1!I26="","",Comp1!I26)</f>
        <v>En Avance</v>
      </c>
      <c r="J26" s="184" t="str">
        <f>IF(Comp1!J26="","",Comp1!J26)</f>
        <v/>
      </c>
      <c r="K26" s="183" t="str">
        <f>IF(Comp1!K26="","",Comp1!K26)</f>
        <v>Marcela Lopez</v>
      </c>
      <c r="L26" s="185" t="str">
        <f>IF(Comp1!L26="","",Comp1!L26)</f>
        <v>Se informó que se realizó la gestión con los enlaces EPICO de cada uno de los procesos involucrados en la gestión de riesgo de corrupción. 
Evidencia: Correo enviado por la Subdirección de Mejoramiento Organizacional al equipo de EPICOS informando realizar el reporte de avances y las evidencias que soportan la ejecución de las actividades relacionadas a los planes de acción y/o tratamiento del riesgo.  Reportes de avances en la matriz de riesgos. Se precisa que no se presentó evidencia de avance por parte de todas las dependencias.</v>
      </c>
      <c r="M26" s="129" t="str">
        <f>IF(Comp1!M26="","",Comp1!M26)</f>
        <v/>
      </c>
      <c r="N26" s="182" t="str">
        <f>IF(Comp1!N26="","",Comp1!N26)</f>
        <v/>
      </c>
      <c r="O26" s="171" t="str">
        <f>IF(Comp1!O26="","",Comp1!O26)</f>
        <v/>
      </c>
      <c r="P26" s="184" t="str">
        <f>IF(Comp1!P26="","",Comp1!P26)</f>
        <v/>
      </c>
      <c r="Q26" s="183" t="str">
        <f>IF(Comp1!Q26="","",Comp1!Q26)</f>
        <v/>
      </c>
      <c r="R26" s="185" t="str">
        <f>IF(Comp1!R26="","",Comp1!R26)</f>
        <v/>
      </c>
      <c r="S26" s="175" t="str">
        <f>IF(Comp1!S26="","",Comp1!S26)</f>
        <v/>
      </c>
      <c r="T26" s="182" t="str">
        <f>IF(Comp1!T26="","",Comp1!T26)</f>
        <v/>
      </c>
      <c r="U26" s="171" t="str">
        <f>IF(Comp1!U26="","",Comp1!U26)</f>
        <v/>
      </c>
      <c r="V26" s="184" t="str">
        <f>IF(Comp1!V26="","",Comp1!V26)</f>
        <v/>
      </c>
      <c r="W26" s="183" t="str">
        <f>IF(Comp1!W26="","",Comp1!W26)</f>
        <v/>
      </c>
      <c r="X26" s="185" t="str">
        <f>IF(Comp1!X26="","",Comp1!X26)</f>
        <v/>
      </c>
      <c r="Y26" s="129"/>
    </row>
    <row r="27" spans="1:25" ht="75" x14ac:dyDescent="0.25">
      <c r="A27" s="435"/>
      <c r="B27" s="177" t="s">
        <v>74</v>
      </c>
      <c r="C27" s="178" t="s">
        <v>17</v>
      </c>
      <c r="D27" s="178" t="s">
        <v>133</v>
      </c>
      <c r="E27" s="186" t="s">
        <v>202</v>
      </c>
      <c r="F27" s="196" t="s">
        <v>21</v>
      </c>
      <c r="G27" s="169"/>
      <c r="H27" s="182">
        <f>IF(Comp1!H27="","",Comp1!H27)</f>
        <v>1</v>
      </c>
      <c r="I27" s="374" t="str">
        <f>IF(Comp1!I27="","",Comp1!I27)</f>
        <v>Vencida</v>
      </c>
      <c r="J27" s="184" t="str">
        <f>IF(Comp1!J27="","",Comp1!J27)</f>
        <v/>
      </c>
      <c r="K27" s="183" t="str">
        <f>IF(Comp1!K27="","",Comp1!K27)</f>
        <v>Marcela Lopez</v>
      </c>
      <c r="L27" s="185" t="str">
        <f>IF(Comp1!L27="","",Comp1!L27)</f>
        <v>A la fecha no se evidencian registros del Plan de Tratamiento para la implementación de nuevos controles</v>
      </c>
      <c r="M27" s="129" t="str">
        <f>IF(Comp1!M27="","",Comp1!M27)</f>
        <v/>
      </c>
      <c r="N27" s="182" t="str">
        <f>IF(Comp1!N27="","",Comp1!N27)</f>
        <v/>
      </c>
      <c r="O27" s="171" t="str">
        <f>IF(Comp1!O27="","",Comp1!O27)</f>
        <v/>
      </c>
      <c r="P27" s="184" t="str">
        <f>IF(Comp1!P27="","",Comp1!P27)</f>
        <v/>
      </c>
      <c r="Q27" s="183" t="str">
        <f>IF(Comp1!Q27="","",Comp1!Q27)</f>
        <v/>
      </c>
      <c r="R27" s="185" t="str">
        <f>IF(Comp1!R27="","",Comp1!R27)</f>
        <v/>
      </c>
      <c r="S27" s="175" t="str">
        <f>IF(Comp1!S27="","",Comp1!S27)</f>
        <v/>
      </c>
      <c r="T27" s="182" t="str">
        <f>IF(Comp1!T27="","",Comp1!T27)</f>
        <v/>
      </c>
      <c r="U27" s="171" t="str">
        <f>IF(Comp1!U27="","",Comp1!U27)</f>
        <v/>
      </c>
      <c r="V27" s="184" t="str">
        <f>IF(Comp1!V27="","",Comp1!V27)</f>
        <v/>
      </c>
      <c r="W27" s="183" t="str">
        <f>IF(Comp1!W27="","",Comp1!W27)</f>
        <v/>
      </c>
      <c r="X27" s="185" t="str">
        <f>IF(Comp1!X27="","",Comp1!X27)</f>
        <v/>
      </c>
      <c r="Y27" s="129"/>
    </row>
    <row r="28" spans="1:25" ht="120" x14ac:dyDescent="0.25">
      <c r="A28" s="435"/>
      <c r="B28" s="177" t="s">
        <v>40</v>
      </c>
      <c r="C28" s="178" t="s">
        <v>134</v>
      </c>
      <c r="D28" s="178" t="s">
        <v>135</v>
      </c>
      <c r="E28" s="186" t="s">
        <v>203</v>
      </c>
      <c r="F28" s="196" t="s">
        <v>129</v>
      </c>
      <c r="G28" s="169"/>
      <c r="H28" s="182">
        <f>IF(Comp1!H28="","",Comp1!H28)</f>
        <v>1</v>
      </c>
      <c r="I28" s="374" t="str">
        <f>IF(Comp1!I28="","",Comp1!I28)</f>
        <v>Sin Avance</v>
      </c>
      <c r="J28" s="184" t="str">
        <f>IF(Comp1!J28="","",Comp1!J28)</f>
        <v/>
      </c>
      <c r="K28" s="183" t="str">
        <f>IF(Comp1!K28="","",Comp1!K28)</f>
        <v>Marcela Lopez</v>
      </c>
      <c r="L28" s="185" t="str">
        <f>IF(Comp1!L28="","",Comp1!L28)</f>
        <v>No se presentó evidencia de avance o cumplimiento</v>
      </c>
      <c r="M28" s="129" t="str">
        <f>IF(Comp1!M28="","",Comp1!M28)</f>
        <v/>
      </c>
      <c r="N28" s="182" t="str">
        <f>IF(Comp1!N28="","",Comp1!N28)</f>
        <v/>
      </c>
      <c r="O28" s="171" t="str">
        <f>IF(Comp1!O28="","",Comp1!O28)</f>
        <v/>
      </c>
      <c r="P28" s="184" t="str">
        <f>IF(Comp1!P28="","",Comp1!P28)</f>
        <v/>
      </c>
      <c r="Q28" s="183" t="str">
        <f>IF(Comp1!Q28="","",Comp1!Q28)</f>
        <v/>
      </c>
      <c r="R28" s="185" t="str">
        <f>IF(Comp1!R28="","",Comp1!R28)</f>
        <v/>
      </c>
      <c r="S28" s="175" t="str">
        <f>IF(Comp1!S28="","",Comp1!S28)</f>
        <v/>
      </c>
      <c r="T28" s="182" t="str">
        <f>IF(Comp1!T28="","",Comp1!T28)</f>
        <v/>
      </c>
      <c r="U28" s="171" t="str">
        <f>IF(Comp1!U28="","",Comp1!U28)</f>
        <v/>
      </c>
      <c r="V28" s="184" t="str">
        <f>IF(Comp1!V28="","",Comp1!V28)</f>
        <v/>
      </c>
      <c r="W28" s="183" t="str">
        <f>IF(Comp1!W28="","",Comp1!W28)</f>
        <v/>
      </c>
      <c r="X28" s="185" t="str">
        <f>IF(Comp1!X28="","",Comp1!X28)</f>
        <v/>
      </c>
      <c r="Y28" s="129"/>
    </row>
    <row r="29" spans="1:25" ht="45.75" thickBot="1" x14ac:dyDescent="0.3">
      <c r="A29" s="451"/>
      <c r="B29" s="177" t="s">
        <v>75</v>
      </c>
      <c r="C29" s="178" t="s">
        <v>136</v>
      </c>
      <c r="D29" s="178" t="s">
        <v>137</v>
      </c>
      <c r="E29" s="186" t="s">
        <v>117</v>
      </c>
      <c r="F29" s="196" t="s">
        <v>129</v>
      </c>
      <c r="G29" s="169"/>
      <c r="H29" s="182">
        <f>IF(Comp1!H29="","",Comp1!H29)</f>
        <v>1</v>
      </c>
      <c r="I29" s="374" t="str">
        <f>IF(Comp1!I29="","",Comp1!I29)</f>
        <v>Sin Avance</v>
      </c>
      <c r="J29" s="184" t="str">
        <f>IF(Comp1!J29="","",Comp1!J29)</f>
        <v/>
      </c>
      <c r="K29" s="183" t="str">
        <f>IF(Comp1!K29="","",Comp1!K29)</f>
        <v>Marcela Lopez</v>
      </c>
      <c r="L29" s="185" t="str">
        <f>IF(Comp1!L29="","",Comp1!L29)</f>
        <v>No se presentó evidencia de avance o cumplimiento</v>
      </c>
      <c r="M29" s="129" t="str">
        <f>IF(Comp1!M29="","",Comp1!M29)</f>
        <v/>
      </c>
      <c r="N29" s="182" t="str">
        <f>IF(Comp1!N29="","",Comp1!N29)</f>
        <v/>
      </c>
      <c r="O29" s="171" t="str">
        <f>IF(Comp1!O29="","",Comp1!O29)</f>
        <v/>
      </c>
      <c r="P29" s="184" t="str">
        <f>IF(Comp1!P29="","",Comp1!P29)</f>
        <v/>
      </c>
      <c r="Q29" s="183" t="str">
        <f>IF(Comp1!Q29="","",Comp1!Q29)</f>
        <v/>
      </c>
      <c r="R29" s="185" t="str">
        <f>IF(Comp1!R29="","",Comp1!R29)</f>
        <v/>
      </c>
      <c r="S29" s="175" t="str">
        <f>IF(Comp1!S29="","",Comp1!S29)</f>
        <v/>
      </c>
      <c r="T29" s="182" t="str">
        <f>IF(Comp1!T29="","",Comp1!T29)</f>
        <v/>
      </c>
      <c r="U29" s="171" t="str">
        <f>IF(Comp1!U29="","",Comp1!U29)</f>
        <v/>
      </c>
      <c r="V29" s="184" t="str">
        <f>IF(Comp1!V29="","",Comp1!V29)</f>
        <v/>
      </c>
      <c r="W29" s="183" t="str">
        <f>IF(Comp1!W29="","",Comp1!W29)</f>
        <v/>
      </c>
      <c r="X29" s="185" t="str">
        <f>IF(Comp1!X29="","",Comp1!X29)</f>
        <v/>
      </c>
      <c r="Y29" s="129"/>
    </row>
    <row r="30" spans="1:25" s="23" customFormat="1" ht="30" customHeight="1" thickBot="1" x14ac:dyDescent="0.3">
      <c r="A30" s="434" t="s">
        <v>106</v>
      </c>
      <c r="B30" s="154"/>
      <c r="C30" s="155" t="s">
        <v>393</v>
      </c>
      <c r="D30" s="154"/>
      <c r="E30" s="154"/>
      <c r="F30" s="176"/>
      <c r="G30" s="144"/>
      <c r="H30" s="157">
        <f>IF(Comp1!H30="","",Comp1!H30)</f>
        <v>3</v>
      </c>
      <c r="I30" s="376">
        <f>IF(Comp1!I30="","",Comp1!I30)</f>
        <v>3</v>
      </c>
      <c r="J30" s="159">
        <f>IF(Comp1!J30="","",Comp1!J30)</f>
        <v>1</v>
      </c>
      <c r="K30" s="160" t="str">
        <f>IF(Comp1!K30="","",Comp1!K30)</f>
        <v/>
      </c>
      <c r="L30" s="161" t="str">
        <f>IF(Comp1!L30="","",Comp1!L30)</f>
        <v/>
      </c>
      <c r="M30" s="162" t="str">
        <f>IF(Comp1!M30="","",Comp1!M30)</f>
        <v/>
      </c>
      <c r="N30" s="157">
        <f>IF(Comp1!N30="","",Comp1!N30)</f>
        <v>0</v>
      </c>
      <c r="O30" s="158">
        <f>IF(Comp1!O30="","",Comp1!O30)</f>
        <v>0</v>
      </c>
      <c r="P30" s="159" t="str">
        <f>IF(Comp1!P30="","",Comp1!P30)</f>
        <v>No se programaron actividades relacionadas con este objetivo</v>
      </c>
      <c r="Q30" s="160" t="str">
        <f>IF(Comp1!Q30="","",Comp1!Q30)</f>
        <v/>
      </c>
      <c r="R30" s="161" t="str">
        <f>IF(Comp1!R30="","",Comp1!R30)</f>
        <v/>
      </c>
      <c r="S30" s="163" t="str">
        <f>IF(Comp1!S30="","",Comp1!S30)</f>
        <v/>
      </c>
      <c r="T30" s="157">
        <f>IF(Comp1!T30="","",Comp1!T30)</f>
        <v>0</v>
      </c>
      <c r="U30" s="158">
        <f>IF(Comp1!U30="","",Comp1!U30)</f>
        <v>0</v>
      </c>
      <c r="V30" s="159" t="str">
        <f>IF(Comp1!V30="","",Comp1!V30)</f>
        <v>No se programaron actividades relacionadas con este objetivo</v>
      </c>
      <c r="W30" s="160" t="str">
        <f>IF(Comp1!W30="","",Comp1!W30)</f>
        <v/>
      </c>
      <c r="X30" s="161" t="str">
        <f>IF(Comp1!X30="","",Comp1!X30)</f>
        <v/>
      </c>
      <c r="Y30" s="164"/>
    </row>
    <row r="31" spans="1:25" ht="51" x14ac:dyDescent="0.25">
      <c r="A31" s="435"/>
      <c r="B31" s="177" t="s">
        <v>76</v>
      </c>
      <c r="C31" s="195" t="s">
        <v>18</v>
      </c>
      <c r="D31" s="468" t="s">
        <v>138</v>
      </c>
      <c r="E31" s="197" t="s">
        <v>22</v>
      </c>
      <c r="F31" s="196" t="s">
        <v>129</v>
      </c>
      <c r="G31" s="169"/>
      <c r="H31" s="182">
        <f>IF(Comp1!H31="","",Comp1!H31)</f>
        <v>1</v>
      </c>
      <c r="I31" s="374" t="str">
        <f>IF(Comp1!I31="","",Comp1!I31)</f>
        <v>Cumplida (DT)</v>
      </c>
      <c r="J31" s="184" t="str">
        <f>IF(Comp1!J31="","",Comp1!J31)</f>
        <v/>
      </c>
      <c r="K31" s="198" t="str">
        <f>IF(Comp1!K31="","",Comp1!K31)</f>
        <v>Marcela Lopez</v>
      </c>
      <c r="L31" s="199" t="str">
        <f>IF(Comp1!L31="","",Comp1!L31)</f>
        <v xml:space="preserve">La Oficina de Control Interno realizó el seguimiento la gestión de riesgos de corrupción.
Evidencia:  Informe cuatrimestal </v>
      </c>
      <c r="M31" s="129" t="str">
        <f>IF(Comp1!M31="","",Comp1!M31)</f>
        <v/>
      </c>
      <c r="N31" s="182" t="str">
        <f>IF(Comp1!N31="","",Comp1!N31)</f>
        <v/>
      </c>
      <c r="O31" s="171" t="str">
        <f>IF(Comp1!O31="","",Comp1!O31)</f>
        <v/>
      </c>
      <c r="P31" s="184" t="str">
        <f>IF(Comp1!P31="","",Comp1!P31)</f>
        <v/>
      </c>
      <c r="Q31" s="198" t="str">
        <f>IF(Comp1!Q31="","",Comp1!Q31)</f>
        <v/>
      </c>
      <c r="R31" s="199" t="str">
        <f>IF(Comp1!R31="","",Comp1!R31)</f>
        <v/>
      </c>
      <c r="S31" s="175" t="str">
        <f>IF(Comp1!S31="","",Comp1!S31)</f>
        <v/>
      </c>
      <c r="T31" s="182" t="str">
        <f>IF(Comp1!T31="","",Comp1!T31)</f>
        <v/>
      </c>
      <c r="U31" s="171" t="str">
        <f>IF(Comp1!U31="","",Comp1!U31)</f>
        <v/>
      </c>
      <c r="V31" s="184" t="str">
        <f>IF(Comp1!V31="","",Comp1!V31)</f>
        <v/>
      </c>
      <c r="W31" s="198" t="str">
        <f>IF(Comp1!W31="","",Comp1!W31)</f>
        <v/>
      </c>
      <c r="X31" s="199" t="str">
        <f>IF(Comp1!X31="","",Comp1!X31)</f>
        <v/>
      </c>
      <c r="Y31" s="129"/>
    </row>
    <row r="32" spans="1:25" ht="51" x14ac:dyDescent="0.25">
      <c r="A32" s="435"/>
      <c r="B32" s="177" t="s">
        <v>77</v>
      </c>
      <c r="C32" s="200" t="s">
        <v>19</v>
      </c>
      <c r="D32" s="468"/>
      <c r="E32" s="197" t="s">
        <v>22</v>
      </c>
      <c r="F32" s="196" t="s">
        <v>129</v>
      </c>
      <c r="G32" s="169"/>
      <c r="H32" s="182">
        <f>IF(Comp1!H32="","",Comp1!H32)</f>
        <v>1</v>
      </c>
      <c r="I32" s="374" t="str">
        <f>IF(Comp1!I32="","",Comp1!I32)</f>
        <v>Cumplida (DT)</v>
      </c>
      <c r="J32" s="184" t="str">
        <f>IF(Comp1!J32="","",Comp1!J32)</f>
        <v/>
      </c>
      <c r="K32" s="173" t="str">
        <f>IF(Comp1!K32="","",Comp1!K32)</f>
        <v>Marcela Lopez</v>
      </c>
      <c r="L32" s="174" t="str">
        <f>IF(Comp1!L32="","",Comp1!L32)</f>
        <v xml:space="preserve">La Oficina de Control Interno verificó las evidencias de la gestión de riesgos de corrupción. 
Evidencia:  Informe cuatrimestal </v>
      </c>
      <c r="M32" s="129" t="str">
        <f>IF(Comp1!M32="","",Comp1!M32)</f>
        <v/>
      </c>
      <c r="N32" s="182" t="str">
        <f>IF(Comp1!N32="","",Comp1!N32)</f>
        <v/>
      </c>
      <c r="O32" s="171" t="str">
        <f>IF(Comp1!O32="","",Comp1!O32)</f>
        <v/>
      </c>
      <c r="P32" s="184" t="str">
        <f>IF(Comp1!P32="","",Comp1!P32)</f>
        <v/>
      </c>
      <c r="Q32" s="173" t="str">
        <f>IF(Comp1!Q32="","",Comp1!Q32)</f>
        <v/>
      </c>
      <c r="R32" s="174" t="str">
        <f>IF(Comp1!R32="","",Comp1!R32)</f>
        <v/>
      </c>
      <c r="S32" s="175" t="str">
        <f>IF(Comp1!S32="","",Comp1!S32)</f>
        <v/>
      </c>
      <c r="T32" s="182" t="str">
        <f>IF(Comp1!T32="","",Comp1!T32)</f>
        <v/>
      </c>
      <c r="U32" s="171" t="str">
        <f>IF(Comp1!U32="","",Comp1!U32)</f>
        <v/>
      </c>
      <c r="V32" s="184" t="str">
        <f>IF(Comp1!V32="","",Comp1!V32)</f>
        <v/>
      </c>
      <c r="W32" s="173" t="str">
        <f>IF(Comp1!W32="","",Comp1!W32)</f>
        <v/>
      </c>
      <c r="X32" s="174" t="str">
        <f>IF(Comp1!X32="","",Comp1!X32)</f>
        <v/>
      </c>
      <c r="Y32" s="129"/>
    </row>
    <row r="33" spans="1:25" ht="51.75" thickBot="1" x14ac:dyDescent="0.3">
      <c r="A33" s="451"/>
      <c r="B33" s="201" t="s">
        <v>79</v>
      </c>
      <c r="C33" s="202" t="s">
        <v>139</v>
      </c>
      <c r="D33" s="469"/>
      <c r="E33" s="203" t="s">
        <v>22</v>
      </c>
      <c r="F33" s="204" t="s">
        <v>129</v>
      </c>
      <c r="G33" s="169"/>
      <c r="H33" s="205">
        <f>IF(Comp1!H33="","",Comp1!H33)</f>
        <v>1</v>
      </c>
      <c r="I33" s="375" t="str">
        <f>IF(Comp1!I33="","",Comp1!I33)</f>
        <v>Cumplida (DT)</v>
      </c>
      <c r="J33" s="207" t="str">
        <f>IF(Comp1!J33="","",Comp1!J33)</f>
        <v/>
      </c>
      <c r="K33" s="208" t="str">
        <f>IF(Comp1!K33="","",Comp1!K33)</f>
        <v>Marcela Lopez</v>
      </c>
      <c r="L33" s="209" t="str">
        <f>IF(Comp1!L33="","",Comp1!L33)</f>
        <v xml:space="preserve">La Oficina de Control Interno elaboró el informe de seguimiento a la gestión de riesgos de corrupción. 
Evidencia:  Informe cuatrimestal </v>
      </c>
      <c r="M33" s="132" t="str">
        <f>IF(Comp1!M33="","",Comp1!M33)</f>
        <v/>
      </c>
      <c r="N33" s="205" t="str">
        <f>IF(Comp1!N33="","",Comp1!N33)</f>
        <v/>
      </c>
      <c r="O33" s="206" t="str">
        <f>IF(Comp1!O33="","",Comp1!O33)</f>
        <v/>
      </c>
      <c r="P33" s="207" t="str">
        <f>IF(Comp1!P33="","",Comp1!P33)</f>
        <v/>
      </c>
      <c r="Q33" s="208" t="str">
        <f>IF(Comp1!Q33="","",Comp1!Q33)</f>
        <v/>
      </c>
      <c r="R33" s="209" t="str">
        <f>IF(Comp1!R33="","",Comp1!R33)</f>
        <v/>
      </c>
      <c r="S33" s="175" t="str">
        <f>IF(Comp1!S33="","",Comp1!S33)</f>
        <v/>
      </c>
      <c r="T33" s="205" t="str">
        <f>IF(Comp1!T33="","",Comp1!T33)</f>
        <v/>
      </c>
      <c r="U33" s="206" t="str">
        <f>IF(Comp1!U33="","",Comp1!U33)</f>
        <v/>
      </c>
      <c r="V33" s="207" t="str">
        <f>IF(Comp1!V33="","",Comp1!V33)</f>
        <v/>
      </c>
      <c r="W33" s="208" t="str">
        <f>IF(Comp1!W33="","",Comp1!W33)</f>
        <v/>
      </c>
      <c r="X33" s="209" t="str">
        <f>IF(Comp1!X33="","",Comp1!X33)</f>
        <v/>
      </c>
      <c r="Y33" s="129"/>
    </row>
    <row r="34" spans="1:25" s="11" customFormat="1" ht="13.5" thickBot="1" x14ac:dyDescent="0.3">
      <c r="A34" s="142"/>
      <c r="B34" s="132"/>
      <c r="C34" s="142"/>
      <c r="D34" s="142"/>
      <c r="E34" s="142"/>
      <c r="F34" s="210"/>
      <c r="G34" s="132"/>
      <c r="H34" s="211"/>
      <c r="I34" s="377"/>
      <c r="J34" s="211"/>
      <c r="K34" s="211"/>
      <c r="L34" s="212"/>
      <c r="M34" s="132"/>
      <c r="N34" s="211"/>
      <c r="O34" s="211"/>
      <c r="P34" s="211"/>
      <c r="Q34" s="211"/>
      <c r="R34" s="212"/>
      <c r="S34" s="132"/>
      <c r="T34" s="211"/>
      <c r="U34" s="211"/>
      <c r="V34" s="211"/>
      <c r="W34" s="211"/>
      <c r="X34" s="212"/>
      <c r="Y34" s="213"/>
    </row>
    <row r="35" spans="1:25" ht="38.1" customHeight="1" thickBot="1" x14ac:dyDescent="0.3">
      <c r="A35" s="214" t="s">
        <v>111</v>
      </c>
      <c r="B35" s="455" t="s">
        <v>143</v>
      </c>
      <c r="C35" s="466"/>
      <c r="D35" s="466"/>
      <c r="E35" s="466"/>
      <c r="F35" s="467"/>
      <c r="G35" s="215"/>
      <c r="H35" s="145" t="s">
        <v>405</v>
      </c>
      <c r="I35" s="146"/>
      <c r="J35" s="216">
        <v>42490</v>
      </c>
      <c r="K35" s="457" t="s">
        <v>400</v>
      </c>
      <c r="L35" s="457" t="s">
        <v>0</v>
      </c>
      <c r="M35" s="129"/>
      <c r="N35" s="145" t="s">
        <v>405</v>
      </c>
      <c r="O35" s="146"/>
      <c r="P35" s="216">
        <v>42978</v>
      </c>
      <c r="Q35" s="457" t="s">
        <v>400</v>
      </c>
      <c r="R35" s="457" t="s">
        <v>0</v>
      </c>
      <c r="S35" s="132"/>
      <c r="T35" s="145" t="s">
        <v>405</v>
      </c>
      <c r="U35" s="146"/>
      <c r="V35" s="216">
        <v>43100</v>
      </c>
      <c r="W35" s="457" t="s">
        <v>400</v>
      </c>
      <c r="X35" s="457" t="s">
        <v>0</v>
      </c>
      <c r="Y35" s="129"/>
    </row>
    <row r="36" spans="1:25" ht="26.25" thickBot="1" x14ac:dyDescent="0.3">
      <c r="A36" s="148" t="s">
        <v>11</v>
      </c>
      <c r="B36" s="465" t="s">
        <v>107</v>
      </c>
      <c r="C36" s="460"/>
      <c r="D36" s="217" t="s">
        <v>108</v>
      </c>
      <c r="E36" s="217" t="s">
        <v>109</v>
      </c>
      <c r="F36" s="218" t="s">
        <v>110</v>
      </c>
      <c r="G36" s="129"/>
      <c r="H36" s="152" t="s">
        <v>12</v>
      </c>
      <c r="I36" s="285" t="s">
        <v>10</v>
      </c>
      <c r="J36" s="153" t="s">
        <v>112</v>
      </c>
      <c r="K36" s="458"/>
      <c r="L36" s="458"/>
      <c r="M36" s="129"/>
      <c r="N36" s="152" t="s">
        <v>12</v>
      </c>
      <c r="O36" s="153" t="s">
        <v>10</v>
      </c>
      <c r="P36" s="153" t="s">
        <v>112</v>
      </c>
      <c r="Q36" s="458"/>
      <c r="R36" s="458"/>
      <c r="S36" s="132"/>
      <c r="T36" s="152" t="s">
        <v>12</v>
      </c>
      <c r="U36" s="153" t="s">
        <v>10</v>
      </c>
      <c r="V36" s="153" t="s">
        <v>112</v>
      </c>
      <c r="W36" s="458"/>
      <c r="X36" s="458"/>
      <c r="Y36" s="129"/>
    </row>
    <row r="37" spans="1:25" ht="15.75" thickBot="1" x14ac:dyDescent="0.3">
      <c r="A37" s="448" t="s">
        <v>217</v>
      </c>
      <c r="B37" s="70"/>
      <c r="C37" s="71" t="s">
        <v>423</v>
      </c>
      <c r="D37" s="70"/>
      <c r="E37" s="70"/>
      <c r="F37" s="83"/>
      <c r="G37" s="6"/>
      <c r="H37" s="111">
        <f>IF(Comp3!H12="","",Comp3!H12)</f>
        <v>4</v>
      </c>
      <c r="I37" s="378">
        <f>IF(Comp3!I12="","",Comp3!I12)</f>
        <v>4</v>
      </c>
      <c r="J37" s="113">
        <f>IF(Comp3!J12="","",Comp3!J12)</f>
        <v>1</v>
      </c>
      <c r="K37" s="114" t="str">
        <f>IF(Comp3!K12="","",Comp3!K12)</f>
        <v/>
      </c>
      <c r="L37" s="115" t="str">
        <f>IF(Comp3!L12="","",Comp3!L12)</f>
        <v/>
      </c>
      <c r="M37" s="5" t="str">
        <f>IF(Comp3!M12="","",Comp3!M12)</f>
        <v/>
      </c>
      <c r="N37" s="111">
        <f>IF(Comp3!N12="","",Comp3!N12)</f>
        <v>0</v>
      </c>
      <c r="O37" s="112">
        <f>IF(Comp3!O12="","",Comp3!O12)</f>
        <v>0</v>
      </c>
      <c r="P37" s="113" t="str">
        <f>IF(Comp3!P12="","",Comp3!P12)</f>
        <v>No se programaron actividades relacionadas con este objetivo</v>
      </c>
      <c r="Q37" s="114" t="str">
        <f>IF(Comp3!Q12="","",Comp3!Q12)</f>
        <v/>
      </c>
      <c r="R37" s="115" t="str">
        <f>IF(Comp3!R12="","",Comp3!R12)</f>
        <v/>
      </c>
      <c r="S37" s="24" t="str">
        <f>IF(Comp3!S12="","",Comp3!S12)</f>
        <v/>
      </c>
      <c r="T37" s="111">
        <f>IF(Comp3!T12="","",Comp3!T12)</f>
        <v>0</v>
      </c>
      <c r="U37" s="112">
        <f>IF(Comp3!U12="","",Comp3!U12)</f>
        <v>0</v>
      </c>
      <c r="V37" s="113" t="str">
        <f>IF(Comp3!V12="","",Comp3!V12)</f>
        <v>No se programaron actividades relacionadas con este objetivo</v>
      </c>
      <c r="W37" s="114" t="str">
        <f>IF(Comp3!W12="","",Comp3!W12)</f>
        <v/>
      </c>
      <c r="X37" s="115" t="str">
        <f>IF(Comp3!X12="","",Comp3!X12)</f>
        <v/>
      </c>
      <c r="Y37" s="129"/>
    </row>
    <row r="38" spans="1:25" ht="102" x14ac:dyDescent="0.25">
      <c r="A38" s="449"/>
      <c r="B38" s="219"/>
      <c r="C38" s="220" t="s">
        <v>218</v>
      </c>
      <c r="D38" s="220" t="s">
        <v>219</v>
      </c>
      <c r="E38" s="220" t="s">
        <v>220</v>
      </c>
      <c r="F38" s="221">
        <v>42809</v>
      </c>
      <c r="G38" s="129"/>
      <c r="H38" s="222">
        <f>IF(Comp3!H13="","",Comp3!H13)</f>
        <v>1</v>
      </c>
      <c r="I38" s="374" t="str">
        <f>IF(Comp3!I13="","",Comp3!I13)</f>
        <v>Cumplida (DT)</v>
      </c>
      <c r="J38" s="184" t="str">
        <f>IF(Comp3!J13="","",Comp3!J13)</f>
        <v/>
      </c>
      <c r="K38" s="183" t="str">
        <f>IF(Comp3!K13="","",Comp3!K13)</f>
        <v>Marcela López</v>
      </c>
      <c r="L38" s="185" t="str">
        <f>IF(Comp3!L13="","",Comp3!L13)</f>
        <v>Se rediseñó la nueva estrategia de Rendición pública de cuentas y de mesas públicas para 2017. Se socializó dicha estrategia a los Directores Regionales y a los Coordinadores de Planeación Regional.
Evidencia: Memorando y correo a directores regionales, coordinadores de planeación, coordinadores de asistencia tecnica y enlaces del SNBF; documento Plan de Rendición de Cuentas y correo electronico del 23/02/17</v>
      </c>
      <c r="M38" s="129" t="str">
        <f>IF(Comp3!M13="","",Comp3!M13)</f>
        <v/>
      </c>
      <c r="N38" s="222" t="str">
        <f>IF(Comp3!N13="","",Comp3!N13)</f>
        <v/>
      </c>
      <c r="O38" s="171" t="str">
        <f>IF(Comp3!O13="","",Comp3!O13)</f>
        <v/>
      </c>
      <c r="P38" s="184" t="str">
        <f>IF(Comp3!P13="","",Comp3!P13)</f>
        <v/>
      </c>
      <c r="Q38" s="183" t="str">
        <f>IF(Comp3!Q13="","",Comp3!Q13)</f>
        <v/>
      </c>
      <c r="R38" s="185" t="str">
        <f>IF(Comp3!R13="","",Comp3!R13)</f>
        <v/>
      </c>
      <c r="S38" s="132" t="str">
        <f>IF(Comp3!S13="","",Comp3!S13)</f>
        <v/>
      </c>
      <c r="T38" s="222" t="str">
        <f>IF(Comp3!T13="","",Comp3!T13)</f>
        <v/>
      </c>
      <c r="U38" s="171" t="str">
        <f>IF(Comp3!U13="","",Comp3!U13)</f>
        <v/>
      </c>
      <c r="V38" s="184" t="str">
        <f>IF(Comp3!V13="","",Comp3!V13)</f>
        <v/>
      </c>
      <c r="W38" s="183" t="str">
        <f>IF(Comp3!W13="","",Comp3!W13)</f>
        <v/>
      </c>
      <c r="X38" s="185" t="str">
        <f>IF(Comp3!X13="","",Comp3!X13)</f>
        <v/>
      </c>
      <c r="Y38" s="129"/>
    </row>
    <row r="39" spans="1:25" ht="127.5" x14ac:dyDescent="0.25">
      <c r="A39" s="449"/>
      <c r="B39" s="219"/>
      <c r="C39" s="223" t="s">
        <v>221</v>
      </c>
      <c r="D39" s="223" t="s">
        <v>222</v>
      </c>
      <c r="E39" s="220" t="s">
        <v>161</v>
      </c>
      <c r="F39" s="221">
        <v>42809</v>
      </c>
      <c r="G39" s="129"/>
      <c r="H39" s="224">
        <f>IF(Comp3!H14="","",Comp3!H14)</f>
        <v>1</v>
      </c>
      <c r="I39" s="374" t="str">
        <f>IF(Comp3!I14="","",Comp3!I14)</f>
        <v>Cumplida (DT)</v>
      </c>
      <c r="J39" s="184" t="str">
        <f>IF(Comp3!J14="","",Comp3!J14)</f>
        <v/>
      </c>
      <c r="K39" s="183" t="str">
        <f>IF(Comp3!K14="","",Comp3!K14)</f>
        <v>Marcela López</v>
      </c>
      <c r="L39" s="185" t="str">
        <f>IF(Comp3!L14="","",Comp3!L14)</f>
        <v>Se ajustaron y socializaron las lineas de acción de rendición pública de cuentas y mesas públicas. Se hizo entrega oficial a las regionales y centros zonales junto con el cronograma de realización de la rendición de cuentas. Se socializaron dichas lineas de acción con directores y coordinadores de planeación.
Evidencia: Correo electronico a directores regionales del 23/02/17 con el memorando y formato de cronograma copiados a la OCI. 
Documento Plan de Rendición de cuentas y correo electronico del 23/02/17</v>
      </c>
      <c r="M39" s="129" t="str">
        <f>IF(Comp3!M14="","",Comp3!M14)</f>
        <v/>
      </c>
      <c r="N39" s="224" t="str">
        <f>IF(Comp3!N14="","",Comp3!N14)</f>
        <v/>
      </c>
      <c r="O39" s="171" t="str">
        <f>IF(Comp3!O14="","",Comp3!O14)</f>
        <v/>
      </c>
      <c r="P39" s="184" t="str">
        <f>IF(Comp3!P14="","",Comp3!P14)</f>
        <v/>
      </c>
      <c r="Q39" s="183" t="str">
        <f>IF(Comp3!Q14="","",Comp3!Q14)</f>
        <v/>
      </c>
      <c r="R39" s="185" t="str">
        <f>IF(Comp3!R14="","",Comp3!R14)</f>
        <v/>
      </c>
      <c r="S39" s="132" t="str">
        <f>IF(Comp3!S14="","",Comp3!S14)</f>
        <v/>
      </c>
      <c r="T39" s="224" t="str">
        <f>IF(Comp3!T14="","",Comp3!T14)</f>
        <v/>
      </c>
      <c r="U39" s="171" t="str">
        <f>IF(Comp3!U14="","",Comp3!U14)</f>
        <v/>
      </c>
      <c r="V39" s="184" t="str">
        <f>IF(Comp3!V14="","",Comp3!V14)</f>
        <v/>
      </c>
      <c r="W39" s="183" t="str">
        <f>IF(Comp3!W14="","",Comp3!W14)</f>
        <v/>
      </c>
      <c r="X39" s="185" t="str">
        <f>IF(Comp3!X14="","",Comp3!X14)</f>
        <v/>
      </c>
      <c r="Y39" s="129"/>
    </row>
    <row r="40" spans="1:25" ht="127.5" x14ac:dyDescent="0.25">
      <c r="A40" s="449"/>
      <c r="B40" s="219"/>
      <c r="C40" s="220" t="s">
        <v>223</v>
      </c>
      <c r="D40" s="220" t="s">
        <v>224</v>
      </c>
      <c r="E40" s="220" t="s">
        <v>161</v>
      </c>
      <c r="F40" s="221">
        <v>42916</v>
      </c>
      <c r="G40" s="129"/>
      <c r="H40" s="224" t="str">
        <f>IF(Comp3!H15="","",Comp3!H15)</f>
        <v/>
      </c>
      <c r="I40" s="374" t="str">
        <f>IF(Comp3!I15="","",Comp3!I15)</f>
        <v>En Avance</v>
      </c>
      <c r="J40" s="184" t="str">
        <f>IF(Comp3!J15="","",Comp3!J15)</f>
        <v/>
      </c>
      <c r="K40" s="183" t="str">
        <f>IF(Comp3!K15="","",Comp3!K15)</f>
        <v>Marcela López</v>
      </c>
      <c r="L40" s="185" t="str">
        <f>IF(Comp3!L15="","",Comp3!L15)</f>
        <v xml:space="preserve">Se hizo revisión de instrumentos, Guía de RPC, Formato de consulta, formato de cronograma, Formatos de encuestas, Guía de presentación de Informes de Gestión, formato de listado de asistentes, formato de cronograma. Se ubicó en la Web la carpeta de herramientas del proceso de RPC.  Se informó a los directores Regionales el link de la caja de Herramientas y se adelantó asistencia técnica a las regionales sobre el proceso de RPC 2017 y orientaciones sobre la caja de Herramientas. Los instrumentos van a seguir teniendo actualización.
Evidencia: Caja de Herramientas. </v>
      </c>
      <c r="M40" s="129" t="str">
        <f>IF(Comp3!M15="","",Comp3!M15)</f>
        <v/>
      </c>
      <c r="N40" s="224" t="str">
        <f>IF(Comp3!N15="","",Comp3!N15)</f>
        <v/>
      </c>
      <c r="O40" s="171" t="str">
        <f>IF(Comp3!O15="","",Comp3!O15)</f>
        <v/>
      </c>
      <c r="P40" s="184" t="str">
        <f>IF(Comp3!P15="","",Comp3!P15)</f>
        <v/>
      </c>
      <c r="Q40" s="183" t="str">
        <f>IF(Comp3!Q15="","",Comp3!Q15)</f>
        <v/>
      </c>
      <c r="R40" s="185" t="str">
        <f>IF(Comp3!R15="","",Comp3!R15)</f>
        <v/>
      </c>
      <c r="S40" s="132" t="str">
        <f>IF(Comp3!S15="","",Comp3!S15)</f>
        <v/>
      </c>
      <c r="T40" s="224" t="str">
        <f>IF(Comp3!T15="","",Comp3!T15)</f>
        <v/>
      </c>
      <c r="U40" s="171" t="str">
        <f>IF(Comp3!U15="","",Comp3!U15)</f>
        <v/>
      </c>
      <c r="V40" s="184" t="str">
        <f>IF(Comp3!V15="","",Comp3!V15)</f>
        <v/>
      </c>
      <c r="W40" s="183" t="str">
        <f>IF(Comp3!W15="","",Comp3!W15)</f>
        <v/>
      </c>
      <c r="X40" s="185" t="str">
        <f>IF(Comp3!X15="","",Comp3!X15)</f>
        <v/>
      </c>
      <c r="Y40" s="129"/>
    </row>
    <row r="41" spans="1:25" ht="76.5" x14ac:dyDescent="0.25">
      <c r="A41" s="449"/>
      <c r="B41" s="219"/>
      <c r="C41" s="220" t="s">
        <v>225</v>
      </c>
      <c r="D41" s="220" t="s">
        <v>226</v>
      </c>
      <c r="E41" s="220" t="s">
        <v>227</v>
      </c>
      <c r="F41" s="221">
        <v>42807</v>
      </c>
      <c r="G41" s="129"/>
      <c r="H41" s="224">
        <f>IF(Comp3!H16="","",Comp3!H16)</f>
        <v>1</v>
      </c>
      <c r="I41" s="374" t="str">
        <f>IF(Comp3!I16="","",Comp3!I16)</f>
        <v>Cumplida (DT)</v>
      </c>
      <c r="J41" s="184" t="str">
        <f>IF(Comp3!J16="","",Comp3!J16)</f>
        <v/>
      </c>
      <c r="K41" s="183" t="str">
        <f>IF(Comp3!K16="","",Comp3!K16)</f>
        <v>Marcela López</v>
      </c>
      <c r="L41" s="185" t="str">
        <f>IF(Comp3!L16="","",Comp3!L16)</f>
        <v>Se hizo presentación a los Directores Regionales de la estrategia de RPC y se realizó asistencia Tecnica a los Equipos Regionales y Zonales sobre la nueva estrategia
Evidencia: Correos electrónicos a directores; reunión con directivos el 15 y 16 de marzo;  presentación power point copiados a la OCI.</v>
      </c>
      <c r="M41" s="129" t="str">
        <f>IF(Comp3!M16="","",Comp3!M16)</f>
        <v/>
      </c>
      <c r="N41" s="224" t="str">
        <f>IF(Comp3!N16="","",Comp3!N16)</f>
        <v/>
      </c>
      <c r="O41" s="171" t="str">
        <f>IF(Comp3!O16="","",Comp3!O16)</f>
        <v/>
      </c>
      <c r="P41" s="184" t="str">
        <f>IF(Comp3!P16="","",Comp3!P16)</f>
        <v/>
      </c>
      <c r="Q41" s="183" t="str">
        <f>IF(Comp3!Q16="","",Comp3!Q16)</f>
        <v/>
      </c>
      <c r="R41" s="185" t="str">
        <f>IF(Comp3!R16="","",Comp3!R16)</f>
        <v/>
      </c>
      <c r="S41" s="132" t="str">
        <f>IF(Comp3!S16="","",Comp3!S16)</f>
        <v/>
      </c>
      <c r="T41" s="224" t="str">
        <f>IF(Comp3!T16="","",Comp3!T16)</f>
        <v/>
      </c>
      <c r="U41" s="171" t="str">
        <f>IF(Comp3!U16="","",Comp3!U16)</f>
        <v/>
      </c>
      <c r="V41" s="184" t="str">
        <f>IF(Comp3!V16="","",Comp3!V16)</f>
        <v/>
      </c>
      <c r="W41" s="183" t="str">
        <f>IF(Comp3!W16="","",Comp3!W16)</f>
        <v/>
      </c>
      <c r="X41" s="185" t="str">
        <f>IF(Comp3!X16="","",Comp3!X16)</f>
        <v/>
      </c>
      <c r="Y41" s="129"/>
    </row>
    <row r="42" spans="1:25" ht="89.25" x14ac:dyDescent="0.25">
      <c r="A42" s="449"/>
      <c r="B42" s="219"/>
      <c r="C42" s="223" t="s">
        <v>228</v>
      </c>
      <c r="D42" s="223" t="s">
        <v>229</v>
      </c>
      <c r="E42" s="220" t="s">
        <v>230</v>
      </c>
      <c r="F42" s="221">
        <v>42824</v>
      </c>
      <c r="G42" s="129"/>
      <c r="H42" s="224">
        <f>IF(Comp3!H17="","",Comp3!H17)</f>
        <v>1</v>
      </c>
      <c r="I42" s="374" t="str">
        <f>IF(Comp3!I17="","",Comp3!I17)</f>
        <v>Cumplida (DT)</v>
      </c>
      <c r="J42" s="184" t="str">
        <f>IF(Comp3!J17="","",Comp3!J17)</f>
        <v/>
      </c>
      <c r="K42" s="183" t="str">
        <f>IF(Comp3!K17="","",Comp3!K17)</f>
        <v>Marcela López</v>
      </c>
      <c r="L42" s="185" t="str">
        <f>IF(Comp3!L17="","",Comp3!L17)</f>
        <v>En marzo en la reunión de Directores se hizo énfasis sobre la importancia de conformar equipos de trabajo Regional y zonal para asumir la nueva estrategia. Los lideres del proceso serán los directores Regionales, los coordinadores de planeación y asistencia tecnica y los Coordinadores Zonales.
Evidencia: Correo electrónico y videoconferencia copiados a la OCI.</v>
      </c>
      <c r="M42" s="129" t="str">
        <f>IF(Comp3!M17="","",Comp3!M17)</f>
        <v/>
      </c>
      <c r="N42" s="224" t="str">
        <f>IF(Comp3!N17="","",Comp3!N17)</f>
        <v/>
      </c>
      <c r="O42" s="171" t="str">
        <f>IF(Comp3!O17="","",Comp3!O17)</f>
        <v/>
      </c>
      <c r="P42" s="184" t="str">
        <f>IF(Comp3!P17="","",Comp3!P17)</f>
        <v/>
      </c>
      <c r="Q42" s="183" t="str">
        <f>IF(Comp3!Q17="","",Comp3!Q17)</f>
        <v/>
      </c>
      <c r="R42" s="185" t="str">
        <f>IF(Comp3!R17="","",Comp3!R17)</f>
        <v/>
      </c>
      <c r="S42" s="132" t="str">
        <f>IF(Comp3!S17="","",Comp3!S17)</f>
        <v/>
      </c>
      <c r="T42" s="224" t="str">
        <f>IF(Comp3!T17="","",Comp3!T17)</f>
        <v/>
      </c>
      <c r="U42" s="171" t="str">
        <f>IF(Comp3!U17="","",Comp3!U17)</f>
        <v/>
      </c>
      <c r="V42" s="184" t="str">
        <f>IF(Comp3!V17="","",Comp3!V17)</f>
        <v/>
      </c>
      <c r="W42" s="183" t="str">
        <f>IF(Comp3!W17="","",Comp3!W17)</f>
        <v/>
      </c>
      <c r="X42" s="185" t="str">
        <f>IF(Comp3!X17="","",Comp3!X17)</f>
        <v/>
      </c>
      <c r="Y42" s="129"/>
    </row>
    <row r="43" spans="1:25" ht="127.5" x14ac:dyDescent="0.25">
      <c r="A43" s="449"/>
      <c r="B43" s="219"/>
      <c r="C43" s="223" t="s">
        <v>231</v>
      </c>
      <c r="D43" s="223" t="s">
        <v>232</v>
      </c>
      <c r="E43" s="220" t="s">
        <v>220</v>
      </c>
      <c r="F43" s="221">
        <v>42916</v>
      </c>
      <c r="G43" s="129"/>
      <c r="H43" s="224" t="str">
        <f>IF(Comp3!H18="","",Comp3!H18)</f>
        <v/>
      </c>
      <c r="I43" s="374" t="str">
        <f>IF(Comp3!I18="","",Comp3!I18)</f>
        <v>En Avance</v>
      </c>
      <c r="J43" s="184" t="str">
        <f>IF(Comp3!J18="","",Comp3!J18)</f>
        <v/>
      </c>
      <c r="K43" s="183" t="str">
        <f>IF(Comp3!K18="","",Comp3!K18)</f>
        <v>Marcela López</v>
      </c>
      <c r="L43" s="185" t="str">
        <f>IF(Comp3!L18="","",Comp3!L18)</f>
        <v>Se definieron  los formatos y documentos de la  caja de herramientas. Se creó el Link de la caja de herramientas con todos los formatos e instrumentos que para este proceso se requieren (Link:\\172.16.9.31\ArchivosICBF\Dirección de Planeación\Caja de Herramientas 2017\) y se socializó la caja de herramientas  a los directores Regionales y demás equipos Regionales y Zonales.
Evidencia: Correos electrónicos y página web de la Entidad http://www.icbf.gov.co/portal/page/portal/PortalICBF/LeyTransparencia/RendicionCuentasICBF</v>
      </c>
      <c r="M43" s="129" t="str">
        <f>IF(Comp3!M18="","",Comp3!M18)</f>
        <v/>
      </c>
      <c r="N43" s="224" t="str">
        <f>IF(Comp3!N18="","",Comp3!N18)</f>
        <v/>
      </c>
      <c r="O43" s="171" t="str">
        <f>IF(Comp3!O18="","",Comp3!O18)</f>
        <v/>
      </c>
      <c r="P43" s="184" t="str">
        <f>IF(Comp3!P18="","",Comp3!P18)</f>
        <v/>
      </c>
      <c r="Q43" s="183" t="str">
        <f>IF(Comp3!Q18="","",Comp3!Q18)</f>
        <v/>
      </c>
      <c r="R43" s="185" t="str">
        <f>IF(Comp3!R18="","",Comp3!R18)</f>
        <v/>
      </c>
      <c r="S43" s="132" t="str">
        <f>IF(Comp3!S18="","",Comp3!S18)</f>
        <v/>
      </c>
      <c r="T43" s="224" t="str">
        <f>IF(Comp3!T18="","",Comp3!T18)</f>
        <v/>
      </c>
      <c r="U43" s="171" t="str">
        <f>IF(Comp3!U18="","",Comp3!U18)</f>
        <v/>
      </c>
      <c r="V43" s="184" t="str">
        <f>IF(Comp3!V18="","",Comp3!V18)</f>
        <v/>
      </c>
      <c r="W43" s="183" t="str">
        <f>IF(Comp3!W18="","",Comp3!W18)</f>
        <v/>
      </c>
      <c r="X43" s="185" t="str">
        <f>IF(Comp3!X18="","",Comp3!X18)</f>
        <v/>
      </c>
      <c r="Y43" s="129"/>
    </row>
    <row r="44" spans="1:25" ht="102" x14ac:dyDescent="0.25">
      <c r="A44" s="449"/>
      <c r="B44" s="219"/>
      <c r="C44" s="223" t="s">
        <v>233</v>
      </c>
      <c r="D44" s="223" t="s">
        <v>234</v>
      </c>
      <c r="E44" s="220" t="s">
        <v>235</v>
      </c>
      <c r="F44" s="221">
        <v>43100</v>
      </c>
      <c r="G44" s="129"/>
      <c r="H44" s="224" t="str">
        <f>IF(Comp3!H19="","",Comp3!H19)</f>
        <v/>
      </c>
      <c r="I44" s="374" t="str">
        <f>IF(Comp3!I19="","",Comp3!I19)</f>
        <v>En Avance</v>
      </c>
      <c r="J44" s="184" t="str">
        <f>IF(Comp3!J19="","",Comp3!J19)</f>
        <v/>
      </c>
      <c r="K44" s="183" t="str">
        <f>IF(Comp3!K19="","",Comp3!K19)</f>
        <v>Marcela López</v>
      </c>
      <c r="L44" s="185" t="str">
        <f>IF(Comp3!L19="","",Comp3!L19)</f>
        <v>La dependencia informa que se realizó reunión con el equipo de Abastecimiento y Planeación para socializar el cronograma 2017 de las MP y RPC de las 33 Regionales, compartir los aspectos centrales de la nueva estrategia y definir reglas de juego mínimas para coordinar acciones orientadas a apoyar el desarrollo de las MP y la RPC. 
Evidencia: Correo electrónico de invitación a la reunión. Sin embargo aun no hay evidencia de si se realizó la reunión</v>
      </c>
      <c r="M44" s="129" t="str">
        <f>IF(Comp3!M19="","",Comp3!M19)</f>
        <v/>
      </c>
      <c r="N44" s="224" t="str">
        <f>IF(Comp3!N19="","",Comp3!N19)</f>
        <v/>
      </c>
      <c r="O44" s="171" t="str">
        <f>IF(Comp3!O19="","",Comp3!O19)</f>
        <v/>
      </c>
      <c r="P44" s="184" t="str">
        <f>IF(Comp3!P19="","",Comp3!P19)</f>
        <v/>
      </c>
      <c r="Q44" s="183" t="str">
        <f>IF(Comp3!Q19="","",Comp3!Q19)</f>
        <v/>
      </c>
      <c r="R44" s="185" t="str">
        <f>IF(Comp3!R19="","",Comp3!R19)</f>
        <v/>
      </c>
      <c r="S44" s="132" t="str">
        <f>IF(Comp3!S19="","",Comp3!S19)</f>
        <v/>
      </c>
      <c r="T44" s="224" t="str">
        <f>IF(Comp3!T19="","",Comp3!T19)</f>
        <v/>
      </c>
      <c r="U44" s="171" t="str">
        <f>IF(Comp3!U19="","",Comp3!U19)</f>
        <v/>
      </c>
      <c r="V44" s="184" t="str">
        <f>IF(Comp3!V19="","",Comp3!V19)</f>
        <v/>
      </c>
      <c r="W44" s="183" t="str">
        <f>IF(Comp3!W19="","",Comp3!W19)</f>
        <v/>
      </c>
      <c r="X44" s="185" t="str">
        <f>IF(Comp3!X19="","",Comp3!X19)</f>
        <v/>
      </c>
      <c r="Y44" s="129"/>
    </row>
    <row r="45" spans="1:25" ht="115.5" thickBot="1" x14ac:dyDescent="0.3">
      <c r="A45" s="450"/>
      <c r="B45" s="219"/>
      <c r="C45" s="223" t="s">
        <v>37</v>
      </c>
      <c r="D45" s="223" t="s">
        <v>236</v>
      </c>
      <c r="E45" s="220" t="s">
        <v>237</v>
      </c>
      <c r="F45" s="221">
        <v>43100</v>
      </c>
      <c r="G45" s="129"/>
      <c r="H45" s="225" t="str">
        <f>IF(Comp3!H20="","",Comp3!H20)</f>
        <v/>
      </c>
      <c r="I45" s="374" t="str">
        <f>IF(Comp3!I20="","",Comp3!I20)</f>
        <v>En Avance</v>
      </c>
      <c r="J45" s="184" t="str">
        <f>IF(Comp3!J20="","",Comp3!J20)</f>
        <v/>
      </c>
      <c r="K45" s="183" t="str">
        <f>IF(Comp3!K20="","",Comp3!K20)</f>
        <v>Marcela López</v>
      </c>
      <c r="L45" s="185" t="str">
        <f>IF(Comp3!L20="","",Comp3!L20)</f>
        <v xml:space="preserve">Diseño de la encuesta para apoyar el tema de la consulta ciudadana. Orientaciones técnicas para la aplicación de las encuestas virtuales  y físicas tanto a las Regionales y los equipos Zonales.    Socialización de la encuesta física a los equipos Regionales y Zonales  para apoyar el tema de las consultas ciudadanas presenciales orientadas a definir los temas de las Mesas Publicas y la RPC. Entrega de evidencias que dan cuenta de las consultas ciudadanas realizadas en abril.
Evidencia: Formatos de encuesta.  </v>
      </c>
      <c r="M45" s="129" t="str">
        <f>IF(Comp3!M20="","",Comp3!M20)</f>
        <v/>
      </c>
      <c r="N45" s="225" t="str">
        <f>IF(Comp3!N20="","",Comp3!N20)</f>
        <v/>
      </c>
      <c r="O45" s="171" t="str">
        <f>IF(Comp3!O20="","",Comp3!O20)</f>
        <v/>
      </c>
      <c r="P45" s="184" t="str">
        <f>IF(Comp3!P20="","",Comp3!P20)</f>
        <v/>
      </c>
      <c r="Q45" s="183" t="str">
        <f>IF(Comp3!Q20="","",Comp3!Q20)</f>
        <v/>
      </c>
      <c r="R45" s="185" t="str">
        <f>IF(Comp3!R20="","",Comp3!R20)</f>
        <v/>
      </c>
      <c r="S45" s="132" t="str">
        <f>IF(Comp3!S20="","",Comp3!S20)</f>
        <v/>
      </c>
      <c r="T45" s="225" t="str">
        <f>IF(Comp3!T20="","",Comp3!T20)</f>
        <v/>
      </c>
      <c r="U45" s="171" t="str">
        <f>IF(Comp3!U20="","",Comp3!U20)</f>
        <v/>
      </c>
      <c r="V45" s="184" t="str">
        <f>IF(Comp3!V20="","",Comp3!V20)</f>
        <v/>
      </c>
      <c r="W45" s="183" t="str">
        <f>IF(Comp3!W20="","",Comp3!W20)</f>
        <v/>
      </c>
      <c r="X45" s="185" t="str">
        <f>IF(Comp3!X20="","",Comp3!X20)</f>
        <v/>
      </c>
      <c r="Y45" s="129"/>
    </row>
    <row r="46" spans="1:25" s="23" customFormat="1" ht="30" customHeight="1" thickBot="1" x14ac:dyDescent="0.3">
      <c r="A46" s="434" t="s">
        <v>102</v>
      </c>
      <c r="B46" s="154"/>
      <c r="C46" s="155" t="s">
        <v>145</v>
      </c>
      <c r="D46" s="154"/>
      <c r="E46" s="154"/>
      <c r="F46" s="176"/>
      <c r="G46" s="144"/>
      <c r="H46" s="157">
        <f>IF(Comp3!H21="","",Comp3!H21)</f>
        <v>1</v>
      </c>
      <c r="I46" s="376">
        <f>IF(Comp3!I21="","",Comp3!I21)</f>
        <v>1</v>
      </c>
      <c r="J46" s="159">
        <f>IF(Comp3!J21="","",Comp3!J21)</f>
        <v>1</v>
      </c>
      <c r="K46" s="160" t="str">
        <f>IF(Comp3!K21="","",Comp3!K21)</f>
        <v/>
      </c>
      <c r="L46" s="161" t="str">
        <f>IF(Comp3!L21="","",Comp3!L21)</f>
        <v/>
      </c>
      <c r="M46" s="162" t="str">
        <f>IF(Comp3!M21="","",Comp3!M21)</f>
        <v/>
      </c>
      <c r="N46" s="157">
        <f>IF(Comp3!N21="","",Comp3!N21)</f>
        <v>0</v>
      </c>
      <c r="O46" s="158">
        <f>IF(Comp3!O21="","",Comp3!O21)</f>
        <v>0</v>
      </c>
      <c r="P46" s="159" t="str">
        <f>IF(Comp3!P21="","",Comp3!P21)</f>
        <v>No se programaron actividades relacionadas con este objetivo</v>
      </c>
      <c r="Q46" s="160" t="str">
        <f>IF(Comp3!Q21="","",Comp3!Q21)</f>
        <v/>
      </c>
      <c r="R46" s="161" t="str">
        <f>IF(Comp3!R21="","",Comp3!R21)</f>
        <v/>
      </c>
      <c r="S46" s="226" t="str">
        <f>IF(Comp3!S21="","",Comp3!S21)</f>
        <v/>
      </c>
      <c r="T46" s="157">
        <f>IF(Comp3!T21="","",Comp3!T21)</f>
        <v>0</v>
      </c>
      <c r="U46" s="158">
        <f>IF(Comp3!U21="","",Comp3!U21)</f>
        <v>0</v>
      </c>
      <c r="V46" s="159" t="str">
        <f>IF(Comp3!V21="","",Comp3!V21)</f>
        <v>No se programaron actividades relacionadas con este objetivo</v>
      </c>
      <c r="W46" s="160" t="str">
        <f>IF(Comp3!W21="","",Comp3!W21)</f>
        <v/>
      </c>
      <c r="X46" s="161" t="str">
        <f>IF(Comp3!X21="","",Comp3!X21)</f>
        <v/>
      </c>
      <c r="Y46" s="164"/>
    </row>
    <row r="47" spans="1:25" ht="267.75" x14ac:dyDescent="0.25">
      <c r="A47" s="435"/>
      <c r="B47" s="177" t="s">
        <v>1</v>
      </c>
      <c r="C47" s="223" t="s">
        <v>238</v>
      </c>
      <c r="D47" s="223" t="s">
        <v>239</v>
      </c>
      <c r="E47" s="223" t="s">
        <v>240</v>
      </c>
      <c r="F47" s="221">
        <v>43100</v>
      </c>
      <c r="G47" s="129"/>
      <c r="H47" s="227" t="str">
        <f>IF(Comp3!H22="","",Comp3!H22)</f>
        <v/>
      </c>
      <c r="I47" s="374" t="str">
        <f>IF(Comp3!I22="","",Comp3!I22)</f>
        <v>En Avance</v>
      </c>
      <c r="J47" s="184" t="str">
        <f>IF(Comp3!J22="","",Comp3!J22)</f>
        <v/>
      </c>
      <c r="K47" s="183" t="str">
        <f>IF(Comp3!K22="","",Comp3!K22)</f>
        <v>Marcela López</v>
      </c>
      <c r="L47" s="185" t="str">
        <f>IF(Comp3!L22="","",Comp3!L22)</f>
        <v xml:space="preserve">Se verificó la información de acuerdo a las evidencias reportadas. 
Evidencia: Publicación de boletín PQRSD II semestre 2016 marzo 1 de 2017 en la ruta: http://www.icbf.gov.co/portal/page/portal/PortalICBF/Servicios/DSyA  
Publicación de Boletín de PQRSD del mes de enero y febrero en nueva versión y plantilla diseñada por la oficina Asesora de Comunicaciones en la ruta:http://www.icbf.gov.co/portal/page/portal/PortalICBF/Servicios/DSyA  
Publicacion del Boletin de PQRSD y solicitudes de acceso a la información correspondiente al  mes de Marzo de 2017, publicado en la Intranet y en la página Web del ICBF , puede ser consultado a través de los siguientes enlaces:
WEB ICBF:
http://www.icbf.gov.co/portal/page/portal/PortalICBF/Servicios/DSyA  
INTRANET ICBF:
http://www.icbf.gov.co/portal/page/portal/IntranetICBF/organigrama/SecretariaGeneral/ServiciosyAtencion/ProcesosYEventos/Boletines%20DSyA    
</v>
      </c>
      <c r="M47" s="129" t="str">
        <f>IF(Comp3!M22="","",Comp3!M22)</f>
        <v/>
      </c>
      <c r="N47" s="227" t="str">
        <f>IF(Comp3!N22="","",Comp3!N22)</f>
        <v/>
      </c>
      <c r="O47" s="171" t="str">
        <f>IF(Comp3!O22="","",Comp3!O22)</f>
        <v/>
      </c>
      <c r="P47" s="184" t="str">
        <f>IF(Comp3!P22="","",Comp3!P22)</f>
        <v/>
      </c>
      <c r="Q47" s="183" t="str">
        <f>IF(Comp3!Q22="","",Comp3!Q22)</f>
        <v/>
      </c>
      <c r="R47" s="185" t="str">
        <f>IF(Comp3!R22="","",Comp3!R22)</f>
        <v/>
      </c>
      <c r="S47" s="132" t="str">
        <f>IF(Comp3!S22="","",Comp3!S22)</f>
        <v/>
      </c>
      <c r="T47" s="227" t="str">
        <f>IF(Comp3!T22="","",Comp3!T22)</f>
        <v/>
      </c>
      <c r="U47" s="171" t="str">
        <f>IF(Comp3!U22="","",Comp3!U22)</f>
        <v/>
      </c>
      <c r="V47" s="184" t="str">
        <f>IF(Comp3!V22="","",Comp3!V22)</f>
        <v/>
      </c>
      <c r="W47" s="183" t="str">
        <f>IF(Comp3!W22="","",Comp3!W22)</f>
        <v/>
      </c>
      <c r="X47" s="185" t="str">
        <f>IF(Comp3!X22="","",Comp3!X22)</f>
        <v/>
      </c>
      <c r="Y47" s="129"/>
    </row>
    <row r="48" spans="1:25" ht="63.75" x14ac:dyDescent="0.25">
      <c r="A48" s="435"/>
      <c r="B48" s="177" t="s">
        <v>2</v>
      </c>
      <c r="C48" s="223" t="s">
        <v>241</v>
      </c>
      <c r="D48" s="223" t="s">
        <v>242</v>
      </c>
      <c r="E48" s="223" t="s">
        <v>243</v>
      </c>
      <c r="F48" s="221">
        <v>42809</v>
      </c>
      <c r="G48" s="129"/>
      <c r="H48" s="227">
        <f>IF(Comp3!H23="","",Comp3!H23)</f>
        <v>1</v>
      </c>
      <c r="I48" s="374" t="str">
        <f>IF(Comp3!I23="","",Comp3!I23)</f>
        <v>Cumplida (DT)</v>
      </c>
      <c r="J48" s="184" t="str">
        <f>IF(Comp3!J23="","",Comp3!J23)</f>
        <v/>
      </c>
      <c r="K48" s="183" t="str">
        <f>IF(Comp3!K23="","",Comp3!K23)</f>
        <v>Marcela López</v>
      </c>
      <c r="L48" s="185" t="str">
        <f>IF(Comp3!L23="","",Comp3!L23)</f>
        <v xml:space="preserve">Se diseñó y se entregó a las areas misionales la maqueta con los contenidos mínimos para recibir los aportes y complementar la información. 
Evidencia: Maqueta con contenidos mínimos. </v>
      </c>
      <c r="M48" s="129" t="str">
        <f>IF(Comp3!M23="","",Comp3!M23)</f>
        <v/>
      </c>
      <c r="N48" s="227" t="str">
        <f>IF(Comp3!N23="","",Comp3!N23)</f>
        <v/>
      </c>
      <c r="O48" s="171" t="str">
        <f>IF(Comp3!O23="","",Comp3!O23)</f>
        <v/>
      </c>
      <c r="P48" s="184" t="str">
        <f>IF(Comp3!P23="","",Comp3!P23)</f>
        <v/>
      </c>
      <c r="Q48" s="183" t="str">
        <f>IF(Comp3!Q23="","",Comp3!Q23)</f>
        <v/>
      </c>
      <c r="R48" s="185" t="str">
        <f>IF(Comp3!R23="","",Comp3!R23)</f>
        <v/>
      </c>
      <c r="S48" s="132" t="str">
        <f>IF(Comp3!S23="","",Comp3!S23)</f>
        <v/>
      </c>
      <c r="T48" s="227" t="str">
        <f>IF(Comp3!T23="","",Comp3!T23)</f>
        <v/>
      </c>
      <c r="U48" s="171" t="str">
        <f>IF(Comp3!U23="","",Comp3!U23)</f>
        <v/>
      </c>
      <c r="V48" s="184" t="str">
        <f>IF(Comp3!V23="","",Comp3!V23)</f>
        <v/>
      </c>
      <c r="W48" s="183" t="str">
        <f>IF(Comp3!W23="","",Comp3!W23)</f>
        <v/>
      </c>
      <c r="X48" s="185" t="str">
        <f>IF(Comp3!X23="","",Comp3!X23)</f>
        <v/>
      </c>
      <c r="Y48" s="129"/>
    </row>
    <row r="49" spans="1:25" ht="90" x14ac:dyDescent="0.25">
      <c r="A49" s="435"/>
      <c r="B49" s="177" t="s">
        <v>3</v>
      </c>
      <c r="C49" s="223" t="s">
        <v>244</v>
      </c>
      <c r="D49" s="223" t="s">
        <v>245</v>
      </c>
      <c r="E49" s="223" t="s">
        <v>246</v>
      </c>
      <c r="F49" s="221">
        <v>43100</v>
      </c>
      <c r="G49" s="129"/>
      <c r="H49" s="227" t="str">
        <f>IF(Comp3!H24="","",Comp3!H24)</f>
        <v/>
      </c>
      <c r="I49" s="374" t="str">
        <f>IF(Comp3!I24="","",Comp3!I24)</f>
        <v>Sin Avance</v>
      </c>
      <c r="J49" s="184" t="str">
        <f>IF(Comp3!J24="","",Comp3!J24)</f>
        <v/>
      </c>
      <c r="K49" s="183" t="str">
        <f>IF(Comp3!K24="","",Comp3!K24)</f>
        <v>Marcela López</v>
      </c>
      <c r="L49" s="185" t="str">
        <f>IF(Comp3!L24="","",Comp3!L24)</f>
        <v>No se presentó evidencia de avance o cumplimiento</v>
      </c>
      <c r="M49" s="129" t="str">
        <f>IF(Comp3!M24="","",Comp3!M24)</f>
        <v/>
      </c>
      <c r="N49" s="227" t="str">
        <f>IF(Comp3!N24="","",Comp3!N24)</f>
        <v/>
      </c>
      <c r="O49" s="171" t="str">
        <f>IF(Comp3!O24="","",Comp3!O24)</f>
        <v/>
      </c>
      <c r="P49" s="184" t="str">
        <f>IF(Comp3!P24="","",Comp3!P24)</f>
        <v/>
      </c>
      <c r="Q49" s="183" t="str">
        <f>IF(Comp3!Q24="","",Comp3!Q24)</f>
        <v/>
      </c>
      <c r="R49" s="185" t="str">
        <f>IF(Comp3!R24="","",Comp3!R24)</f>
        <v/>
      </c>
      <c r="S49" s="132" t="str">
        <f>IF(Comp3!S24="","",Comp3!S24)</f>
        <v/>
      </c>
      <c r="T49" s="227" t="str">
        <f>IF(Comp3!T24="","",Comp3!T24)</f>
        <v/>
      </c>
      <c r="U49" s="171" t="str">
        <f>IF(Comp3!U24="","",Comp3!U24)</f>
        <v/>
      </c>
      <c r="V49" s="184" t="str">
        <f>IF(Comp3!V24="","",Comp3!V24)</f>
        <v/>
      </c>
      <c r="W49" s="183" t="str">
        <f>IF(Comp3!W24="","",Comp3!W24)</f>
        <v/>
      </c>
      <c r="X49" s="185" t="str">
        <f>IF(Comp3!X24="","",Comp3!X24)</f>
        <v/>
      </c>
      <c r="Y49" s="129"/>
    </row>
    <row r="50" spans="1:25" ht="76.5" x14ac:dyDescent="0.25">
      <c r="A50" s="435"/>
      <c r="B50" s="177" t="s">
        <v>39</v>
      </c>
      <c r="C50" s="223" t="s">
        <v>247</v>
      </c>
      <c r="D50" s="223" t="s">
        <v>248</v>
      </c>
      <c r="E50" s="223" t="s">
        <v>249</v>
      </c>
      <c r="F50" s="221">
        <v>43100</v>
      </c>
      <c r="G50" s="129"/>
      <c r="H50" s="227" t="str">
        <f>IF(Comp3!H25="","",Comp3!H25)</f>
        <v/>
      </c>
      <c r="I50" s="374" t="str">
        <f>IF(Comp3!I25="","",Comp3!I25)</f>
        <v>En Avance</v>
      </c>
      <c r="J50" s="184" t="str">
        <f>IF(Comp3!J25="","",Comp3!J25)</f>
        <v/>
      </c>
      <c r="K50" s="183" t="str">
        <f>IF(Comp3!K25="","",Comp3!K25)</f>
        <v>Marcela López</v>
      </c>
      <c r="L50" s="185" t="str">
        <f>IF(Comp3!L25="","",Comp3!L25)</f>
        <v xml:space="preserve">Se esta avanzando en esquemas de apoyo, videos y una maqueta de presentación para garantizar que las Regionales y CZ los utilicen como apoyo en la presentación de la gestión de los respectivos temas en las MP y la RPC. 
Evidencia: Maqueta con contenidos mínimos. </v>
      </c>
      <c r="M50" s="129" t="str">
        <f>IF(Comp3!M25="","",Comp3!M25)</f>
        <v/>
      </c>
      <c r="N50" s="227" t="str">
        <f>IF(Comp3!N25="","",Comp3!N25)</f>
        <v/>
      </c>
      <c r="O50" s="171" t="str">
        <f>IF(Comp3!O25="","",Comp3!O25)</f>
        <v/>
      </c>
      <c r="P50" s="184" t="str">
        <f>IF(Comp3!P25="","",Comp3!P25)</f>
        <v/>
      </c>
      <c r="Q50" s="183" t="str">
        <f>IF(Comp3!Q25="","",Comp3!Q25)</f>
        <v/>
      </c>
      <c r="R50" s="185" t="str">
        <f>IF(Comp3!R25="","",Comp3!R25)</f>
        <v/>
      </c>
      <c r="S50" s="132" t="str">
        <f>IF(Comp3!S25="","",Comp3!S25)</f>
        <v/>
      </c>
      <c r="T50" s="227" t="str">
        <f>IF(Comp3!T25="","",Comp3!T25)</f>
        <v/>
      </c>
      <c r="U50" s="171" t="str">
        <f>IF(Comp3!U25="","",Comp3!U25)</f>
        <v/>
      </c>
      <c r="V50" s="184" t="str">
        <f>IF(Comp3!V25="","",Comp3!V25)</f>
        <v/>
      </c>
      <c r="W50" s="183" t="str">
        <f>IF(Comp3!W25="","",Comp3!W25)</f>
        <v/>
      </c>
      <c r="X50" s="185" t="str">
        <f>IF(Comp3!X25="","",Comp3!X25)</f>
        <v/>
      </c>
      <c r="Y50" s="129"/>
    </row>
    <row r="51" spans="1:25" ht="75" x14ac:dyDescent="0.25">
      <c r="A51" s="435"/>
      <c r="B51" s="177" t="s">
        <v>82</v>
      </c>
      <c r="C51" s="223" t="s">
        <v>250</v>
      </c>
      <c r="D51" s="223" t="s">
        <v>251</v>
      </c>
      <c r="E51" s="223" t="s">
        <v>249</v>
      </c>
      <c r="F51" s="221">
        <v>43100</v>
      </c>
      <c r="G51" s="129"/>
      <c r="H51" s="227" t="str">
        <f>IF(Comp3!H26="","",Comp3!H26)</f>
        <v/>
      </c>
      <c r="I51" s="374" t="str">
        <f>IF(Comp3!I26="","",Comp3!I26)</f>
        <v>En Avance</v>
      </c>
      <c r="J51" s="184" t="str">
        <f>IF(Comp3!J26="","",Comp3!J26)</f>
        <v/>
      </c>
      <c r="K51" s="183" t="str">
        <f>IF(Comp3!K26="","",Comp3!K26)</f>
        <v>Marcela López</v>
      </c>
      <c r="L51" s="185" t="str">
        <f>IF(Comp3!L26="","",Comp3!L26)</f>
        <v xml:space="preserve">Se identificó  la información que se debe colgar en la Web y que tiene que ver con los informes de gestión, las convocatorias e invitaciones. Se brindó asistencia tecnica a Regionales y CZ  al respecto. 
Evidencia:  Correos electrónicos a las regionales </v>
      </c>
      <c r="M51" s="129" t="str">
        <f>IF(Comp3!M26="","",Comp3!M26)</f>
        <v/>
      </c>
      <c r="N51" s="227" t="str">
        <f>IF(Comp3!N26="","",Comp3!N26)</f>
        <v/>
      </c>
      <c r="O51" s="171" t="str">
        <f>IF(Comp3!O26="","",Comp3!O26)</f>
        <v/>
      </c>
      <c r="P51" s="184" t="str">
        <f>IF(Comp3!P26="","",Comp3!P26)</f>
        <v/>
      </c>
      <c r="Q51" s="183" t="str">
        <f>IF(Comp3!Q26="","",Comp3!Q26)</f>
        <v/>
      </c>
      <c r="R51" s="185" t="str">
        <f>IF(Comp3!R26="","",Comp3!R26)</f>
        <v/>
      </c>
      <c r="S51" s="132" t="str">
        <f>IF(Comp3!S26="","",Comp3!S26)</f>
        <v/>
      </c>
      <c r="T51" s="227" t="str">
        <f>IF(Comp3!T26="","",Comp3!T26)</f>
        <v/>
      </c>
      <c r="U51" s="171" t="str">
        <f>IF(Comp3!U26="","",Comp3!U26)</f>
        <v/>
      </c>
      <c r="V51" s="184" t="str">
        <f>IF(Comp3!V26="","",Comp3!V26)</f>
        <v/>
      </c>
      <c r="W51" s="183" t="str">
        <f>IF(Comp3!W26="","",Comp3!W26)</f>
        <v/>
      </c>
      <c r="X51" s="185" t="str">
        <f>IF(Comp3!X26="","",Comp3!X26)</f>
        <v/>
      </c>
      <c r="Y51" s="129"/>
    </row>
    <row r="52" spans="1:25" ht="280.5" x14ac:dyDescent="0.25">
      <c r="A52" s="435"/>
      <c r="B52" s="177" t="s">
        <v>84</v>
      </c>
      <c r="C52" s="223" t="s">
        <v>252</v>
      </c>
      <c r="D52" s="223" t="s">
        <v>253</v>
      </c>
      <c r="E52" s="223" t="s">
        <v>254</v>
      </c>
      <c r="F52" s="221">
        <v>43100</v>
      </c>
      <c r="G52" s="129"/>
      <c r="H52" s="227" t="str">
        <f>IF(Comp3!H27="","",Comp3!H27)</f>
        <v/>
      </c>
      <c r="I52" s="374" t="str">
        <f>IF(Comp3!I27="","",Comp3!I27)</f>
        <v>En Avance</v>
      </c>
      <c r="J52" s="184" t="str">
        <f>IF(Comp3!J27="","",Comp3!J27)</f>
        <v/>
      </c>
      <c r="K52" s="183" t="str">
        <f>IF(Comp3!K27="","",Comp3!K27)</f>
        <v>Marcela López</v>
      </c>
      <c r="L52" s="185" t="str">
        <f>IF(Comp3!L27="","",Comp3!L27)</f>
        <v xml:space="preserve">Se verificó la información de acuerdo a las evidencias reportadas.
Evidencia: 
Enero y Febrero: Transmitieron 4 programas de la temporada. 2 del programa cambiando el mundo por canal institucional 
Marzo: Transmitieron 4 programas de los cuales 3 son de la temporada 3 y se sube al canal de youtube.                                                                      Links de referencia:                                                                                          • https://www.youtube.com/watch?v=yrSS4Ic3Ha0
• https://www.youtube.com/watch?v=Wp0mnUnE3fI
• https://www.youtube.com/watch?v=lrtXeb3b8OQ
• https://www.youtube.com/watch?v=FnB5TTc9840
Abril: Transmitieron 5 programas  de  la temporada 3 °https://www.youtube.com/watch?v=FnB5TTc9840                                                                                       °https://www.youtube.com/watch?v=FnB5TTc9840&amp;t=1s                                                                         °https://www.youtube.com/watch?v=VZqRuKZm5Rk                                                                                  °https://www.youtube.com/watch?v=NN8CzvINXj4                                                                                    °https://www.youtube.com/watch?v=ZdyL5AlJ7cM
                              </v>
      </c>
      <c r="M52" s="129" t="str">
        <f>IF(Comp3!M27="","",Comp3!M27)</f>
        <v/>
      </c>
      <c r="N52" s="227" t="str">
        <f>IF(Comp3!N27="","",Comp3!N27)</f>
        <v/>
      </c>
      <c r="O52" s="171" t="str">
        <f>IF(Comp3!O27="","",Comp3!O27)</f>
        <v/>
      </c>
      <c r="P52" s="184" t="str">
        <f>IF(Comp3!P27="","",Comp3!P27)</f>
        <v/>
      </c>
      <c r="Q52" s="183" t="str">
        <f>IF(Comp3!Q27="","",Comp3!Q27)</f>
        <v/>
      </c>
      <c r="R52" s="185" t="str">
        <f>IF(Comp3!R27="","",Comp3!R27)</f>
        <v/>
      </c>
      <c r="S52" s="132" t="str">
        <f>IF(Comp3!S27="","",Comp3!S27)</f>
        <v/>
      </c>
      <c r="T52" s="227" t="str">
        <f>IF(Comp3!T27="","",Comp3!T27)</f>
        <v/>
      </c>
      <c r="U52" s="171" t="str">
        <f>IF(Comp3!U27="","",Comp3!U27)</f>
        <v/>
      </c>
      <c r="V52" s="184" t="str">
        <f>IF(Comp3!V27="","",Comp3!V27)</f>
        <v/>
      </c>
      <c r="W52" s="183" t="str">
        <f>IF(Comp3!W27="","",Comp3!W27)</f>
        <v/>
      </c>
      <c r="X52" s="185" t="str">
        <f>IF(Comp3!X27="","",Comp3!X27)</f>
        <v/>
      </c>
      <c r="Y52" s="129"/>
    </row>
    <row r="53" spans="1:25" ht="409.6" thickBot="1" x14ac:dyDescent="0.3">
      <c r="A53" s="451"/>
      <c r="B53" s="177" t="s">
        <v>86</v>
      </c>
      <c r="C53" s="223" t="s">
        <v>255</v>
      </c>
      <c r="D53" s="223" t="s">
        <v>256</v>
      </c>
      <c r="E53" s="223" t="s">
        <v>254</v>
      </c>
      <c r="F53" s="221">
        <v>43100</v>
      </c>
      <c r="G53" s="129"/>
      <c r="H53" s="227" t="str">
        <f>IF(Comp3!H28="","",Comp3!H28)</f>
        <v/>
      </c>
      <c r="I53" s="374" t="str">
        <f>IF(Comp3!I28="","",Comp3!I28)</f>
        <v>En Avance</v>
      </c>
      <c r="J53" s="184" t="str">
        <f>IF(Comp3!J28="","",Comp3!J28)</f>
        <v/>
      </c>
      <c r="K53" s="183" t="str">
        <f>IF(Comp3!K28="","",Comp3!K28)</f>
        <v>Marcela López</v>
      </c>
      <c r="L53" s="185" t="str">
        <f>IF(Comp3!L28="","",Comp3!L28)</f>
        <v>Se verificó la información de acuerdo a las evidencias reportadas.
Evidencia: 
Enero: Se elaboraron y publicaron tres comunicados: °Política Pública de Primera Infancia en Cartagena recibe reconocimiento de APC- Colombia                                                                           °ICBF y Gobernación de Bolívar pactan compromisos a favor de la primera infancia, infancia y adolescencia                                                °ICBF invertirá más de 200 mil millones de pesos en la niñez del Cauca
Febrero: Se elaboraron y publicaron seis comunicados:                                     °ICBF acompaña gestión de operadores de primera infancia en Córdoba                                                                                          °Más de 4.500 cupos para beneficiar a la Primera Infancia del Amazonas                                                                            °Acciones de autoridades en Sucre deben girar en torno a la garantía de derechos de niños                                                                °ICBF participa en Primer Comité Sectorial Entidades de la Inclusión Social en Amazonas
°ICBF logra en 2016 la mejor ejecución presupuestal de su historia                                                                                                 °ICBF realizó mesa departamental de primera infancia, infancia, adolescencia y fortalecimiento familiar en La Guajira
Marzo: Se elaboraron y publicaron siete comunicados:                                    °SNBF de Amazonas se articula en Comité de Justicia Transicional                                                                                                          ° SNBF realizó primer encuentro de referentes regionales                            °ICBF promueve la participación ciudadana de los niños y adolescentes del país                                                                                   °ICBF y gobernador del Atlántico conciertan acciones en favor de los niños, niñas y adolescentes del departamento                                                                     °A consulta ciudadana el lineamiento de servicios de protección para niños y niñas vinculados al Proyecto Sueños                                                                              °Más de 200 personas atendidas por ICBF en Feria Nacional del Servicio al Ciudadano                                                                                               °Entidades de Amazonas comprometidas en el comité de SRPA</v>
      </c>
      <c r="M53" s="129" t="str">
        <f>IF(Comp3!M28="","",Comp3!M28)</f>
        <v/>
      </c>
      <c r="N53" s="227" t="str">
        <f>IF(Comp3!N28="","",Comp3!N28)</f>
        <v/>
      </c>
      <c r="O53" s="171" t="str">
        <f>IF(Comp3!O28="","",Comp3!O28)</f>
        <v/>
      </c>
      <c r="P53" s="184" t="str">
        <f>IF(Comp3!P28="","",Comp3!P28)</f>
        <v/>
      </c>
      <c r="Q53" s="183" t="str">
        <f>IF(Comp3!Q28="","",Comp3!Q28)</f>
        <v/>
      </c>
      <c r="R53" s="185" t="str">
        <f>IF(Comp3!R28="","",Comp3!R28)</f>
        <v/>
      </c>
      <c r="S53" s="132" t="str">
        <f>IF(Comp3!S28="","",Comp3!S28)</f>
        <v/>
      </c>
      <c r="T53" s="227" t="str">
        <f>IF(Comp3!T28="","",Comp3!T28)</f>
        <v/>
      </c>
      <c r="U53" s="171" t="str">
        <f>IF(Comp3!U28="","",Comp3!U28)</f>
        <v/>
      </c>
      <c r="V53" s="184" t="str">
        <f>IF(Comp3!V28="","",Comp3!V28)</f>
        <v/>
      </c>
      <c r="W53" s="183" t="str">
        <f>IF(Comp3!W28="","",Comp3!W28)</f>
        <v/>
      </c>
      <c r="X53" s="185" t="str">
        <f>IF(Comp3!X28="","",Comp3!X28)</f>
        <v/>
      </c>
      <c r="Y53" s="129"/>
    </row>
    <row r="54" spans="1:25" s="23" customFormat="1" ht="30" customHeight="1" thickBot="1" x14ac:dyDescent="0.3">
      <c r="A54" s="434" t="s">
        <v>103</v>
      </c>
      <c r="B54" s="154"/>
      <c r="C54" s="155" t="s">
        <v>146</v>
      </c>
      <c r="D54" s="154"/>
      <c r="E54" s="154"/>
      <c r="F54" s="176"/>
      <c r="G54" s="144"/>
      <c r="H54" s="157">
        <f>IF(Comp3!H29="","",Comp3!H29)</f>
        <v>1</v>
      </c>
      <c r="I54" s="376">
        <f>IF(Comp3!I29="","",Comp3!I29)</f>
        <v>1</v>
      </c>
      <c r="J54" s="159">
        <f>IF(Comp3!J29="","",Comp3!J29)</f>
        <v>1</v>
      </c>
      <c r="K54" s="160" t="str">
        <f>IF(Comp3!K29="","",Comp3!K29)</f>
        <v/>
      </c>
      <c r="L54" s="161" t="str">
        <f>IF(Comp3!L29="","",Comp3!L29)</f>
        <v/>
      </c>
      <c r="M54" s="162" t="str">
        <f>IF(Comp3!M29="","",Comp3!M29)</f>
        <v/>
      </c>
      <c r="N54" s="157">
        <f>IF(Comp3!N29="","",Comp3!N29)</f>
        <v>0</v>
      </c>
      <c r="O54" s="158">
        <f>IF(Comp3!O29="","",Comp3!O29)</f>
        <v>0</v>
      </c>
      <c r="P54" s="159" t="str">
        <f>IF(Comp3!P29="","",Comp3!P29)</f>
        <v>No se programaron actividades relacionadas con este objetivo</v>
      </c>
      <c r="Q54" s="160" t="str">
        <f>IF(Comp3!Q29="","",Comp3!Q29)</f>
        <v/>
      </c>
      <c r="R54" s="161" t="str">
        <f>IF(Comp3!R29="","",Comp3!R29)</f>
        <v/>
      </c>
      <c r="S54" s="226" t="str">
        <f>IF(Comp3!S29="","",Comp3!S29)</f>
        <v/>
      </c>
      <c r="T54" s="157">
        <f>IF(Comp3!T29="","",Comp3!T29)</f>
        <v>0</v>
      </c>
      <c r="U54" s="158">
        <f>IF(Comp3!U29="","",Comp3!U29)</f>
        <v>0</v>
      </c>
      <c r="V54" s="159" t="str">
        <f>IF(Comp3!V29="","",Comp3!V29)</f>
        <v>No se programaron actividades relacionadas con este objetivo</v>
      </c>
      <c r="W54" s="160" t="str">
        <f>IF(Comp3!W29="","",Comp3!W29)</f>
        <v/>
      </c>
      <c r="X54" s="161" t="str">
        <f>IF(Comp3!X29="","",Comp3!X29)</f>
        <v/>
      </c>
      <c r="Y54" s="164"/>
    </row>
    <row r="55" spans="1:25" ht="102" x14ac:dyDescent="0.25">
      <c r="A55" s="435"/>
      <c r="B55" s="177" t="s">
        <v>4</v>
      </c>
      <c r="C55" s="223" t="s">
        <v>257</v>
      </c>
      <c r="D55" s="223" t="s">
        <v>258</v>
      </c>
      <c r="E55" s="220" t="s">
        <v>259</v>
      </c>
      <c r="F55" s="221">
        <v>42809</v>
      </c>
      <c r="G55" s="129"/>
      <c r="H55" s="227">
        <f>IF(Comp3!H30="","",Comp3!H30)</f>
        <v>1</v>
      </c>
      <c r="I55" s="374" t="str">
        <f>IF(Comp3!I30="","",Comp3!I30)</f>
        <v>Cumplida (DT)</v>
      </c>
      <c r="J55" s="184" t="str">
        <f>IF(Comp3!J30="","",Comp3!J30)</f>
        <v/>
      </c>
      <c r="K55" s="183" t="str">
        <f>IF(Comp3!K30="","",Comp3!K30)</f>
        <v>Marcela López</v>
      </c>
      <c r="L55" s="185" t="str">
        <f>IF(Comp3!L30="","",Comp3!L30)</f>
        <v>Se revisaron y actualizaron metodologías participativas de las areas misionales. Se identificaron metodologías participativas claves para fomentar el dialogo y la participación de la comunidad y demás actores sociales. Se colgaron  en la caja de herramientas dos carpetas con fichas técnicas para fomentar el dialogo social y promover la participación de la niñez y la adolescencia en este proceso de RPC
Evidencia: Metodología participativa</v>
      </c>
      <c r="M55" s="129" t="str">
        <f>IF(Comp3!M30="","",Comp3!M30)</f>
        <v/>
      </c>
      <c r="N55" s="227" t="str">
        <f>IF(Comp3!N30="","",Comp3!N30)</f>
        <v/>
      </c>
      <c r="O55" s="171" t="str">
        <f>IF(Comp3!O30="","",Comp3!O30)</f>
        <v/>
      </c>
      <c r="P55" s="184" t="str">
        <f>IF(Comp3!P30="","",Comp3!P30)</f>
        <v/>
      </c>
      <c r="Q55" s="183" t="str">
        <f>IF(Comp3!Q30="","",Comp3!Q30)</f>
        <v/>
      </c>
      <c r="R55" s="185" t="str">
        <f>IF(Comp3!R30="","",Comp3!R30)</f>
        <v/>
      </c>
      <c r="S55" s="132" t="str">
        <f>IF(Comp3!S30="","",Comp3!S30)</f>
        <v/>
      </c>
      <c r="T55" s="227" t="str">
        <f>IF(Comp3!T30="","",Comp3!T30)</f>
        <v/>
      </c>
      <c r="U55" s="171" t="str">
        <f>IF(Comp3!U30="","",Comp3!U30)</f>
        <v/>
      </c>
      <c r="V55" s="184" t="str">
        <f>IF(Comp3!V30="","",Comp3!V30)</f>
        <v/>
      </c>
      <c r="W55" s="183" t="str">
        <f>IF(Comp3!W30="","",Comp3!W30)</f>
        <v/>
      </c>
      <c r="X55" s="185" t="str">
        <f>IF(Comp3!X30="","",Comp3!X30)</f>
        <v/>
      </c>
      <c r="Y55" s="129"/>
    </row>
    <row r="56" spans="1:25" ht="76.5" x14ac:dyDescent="0.25">
      <c r="A56" s="435"/>
      <c r="B56" s="177" t="s">
        <v>5</v>
      </c>
      <c r="C56" s="223" t="s">
        <v>260</v>
      </c>
      <c r="D56" s="223" t="s">
        <v>261</v>
      </c>
      <c r="E56" s="220" t="s">
        <v>262</v>
      </c>
      <c r="F56" s="221">
        <v>43100</v>
      </c>
      <c r="G56" s="129"/>
      <c r="H56" s="227" t="str">
        <f>IF(Comp3!H31="","",Comp3!H31)</f>
        <v/>
      </c>
      <c r="I56" s="374" t="str">
        <f>IF(Comp3!I31="","",Comp3!I31)</f>
        <v>En Avance</v>
      </c>
      <c r="J56" s="184" t="str">
        <f>IF(Comp3!J31="","",Comp3!J31)</f>
        <v/>
      </c>
      <c r="K56" s="183" t="str">
        <f>IF(Comp3!K31="","",Comp3!K31)</f>
        <v>Marcela López</v>
      </c>
      <c r="L56" s="185" t="str">
        <f>IF(Comp3!L31="","",Comp3!L31)</f>
        <v xml:space="preserve">Entrega y consolidación de cronogramas de RPC y MP a la fecha entregaron 31 Regionales para un total de  198 MP y 32 eventos de RPC.
Evidencia: Cronograma y datos estadísticos enviados mediante correo electrónico del 03/04/17 </v>
      </c>
      <c r="M56" s="129" t="str">
        <f>IF(Comp3!M31="","",Comp3!M31)</f>
        <v/>
      </c>
      <c r="N56" s="227" t="str">
        <f>IF(Comp3!N31="","",Comp3!N31)</f>
        <v/>
      </c>
      <c r="O56" s="171" t="str">
        <f>IF(Comp3!O31="","",Comp3!O31)</f>
        <v/>
      </c>
      <c r="P56" s="184" t="str">
        <f>IF(Comp3!P31="","",Comp3!P31)</f>
        <v/>
      </c>
      <c r="Q56" s="183" t="str">
        <f>IF(Comp3!Q31="","",Comp3!Q31)</f>
        <v/>
      </c>
      <c r="R56" s="185" t="str">
        <f>IF(Comp3!R31="","",Comp3!R31)</f>
        <v/>
      </c>
      <c r="S56" s="132" t="str">
        <f>IF(Comp3!S31="","",Comp3!S31)</f>
        <v/>
      </c>
      <c r="T56" s="227" t="str">
        <f>IF(Comp3!T31="","",Comp3!T31)</f>
        <v/>
      </c>
      <c r="U56" s="171" t="str">
        <f>IF(Comp3!U31="","",Comp3!U31)</f>
        <v/>
      </c>
      <c r="V56" s="184" t="str">
        <f>IF(Comp3!V31="","",Comp3!V31)</f>
        <v/>
      </c>
      <c r="W56" s="183" t="str">
        <f>IF(Comp3!W31="","",Comp3!W31)</f>
        <v/>
      </c>
      <c r="X56" s="185" t="str">
        <f>IF(Comp3!X31="","",Comp3!X31)</f>
        <v/>
      </c>
      <c r="Y56" s="129"/>
    </row>
    <row r="57" spans="1:25" ht="45" x14ac:dyDescent="0.25">
      <c r="A57" s="435"/>
      <c r="B57" s="177" t="s">
        <v>6</v>
      </c>
      <c r="C57" s="223" t="s">
        <v>263</v>
      </c>
      <c r="D57" s="223" t="s">
        <v>264</v>
      </c>
      <c r="E57" s="220" t="s">
        <v>265</v>
      </c>
      <c r="F57" s="221">
        <v>43100</v>
      </c>
      <c r="G57" s="129"/>
      <c r="H57" s="227" t="str">
        <f>IF(Comp3!H32="","",Comp3!H32)</f>
        <v/>
      </c>
      <c r="I57" s="374" t="str">
        <f>IF(Comp3!I32="","",Comp3!I32)</f>
        <v>Sin Avance</v>
      </c>
      <c r="J57" s="184" t="str">
        <f>IF(Comp3!J32="","",Comp3!J32)</f>
        <v/>
      </c>
      <c r="K57" s="183" t="str">
        <f>IF(Comp3!K32="","",Comp3!K32)</f>
        <v>Marcela López</v>
      </c>
      <c r="L57" s="185" t="str">
        <f>IF(Comp3!L32="","",Comp3!L32)</f>
        <v>No se presentó evidencia de avance o cumplimiento</v>
      </c>
      <c r="M57" s="129" t="str">
        <f>IF(Comp3!M32="","",Comp3!M32)</f>
        <v/>
      </c>
      <c r="N57" s="227" t="str">
        <f>IF(Comp3!N32="","",Comp3!N32)</f>
        <v/>
      </c>
      <c r="O57" s="171" t="str">
        <f>IF(Comp3!O32="","",Comp3!O32)</f>
        <v/>
      </c>
      <c r="P57" s="184" t="str">
        <f>IF(Comp3!P32="","",Comp3!P32)</f>
        <v/>
      </c>
      <c r="Q57" s="183" t="str">
        <f>IF(Comp3!Q32="","",Comp3!Q32)</f>
        <v/>
      </c>
      <c r="R57" s="185" t="str">
        <f>IF(Comp3!R32="","",Comp3!R32)</f>
        <v/>
      </c>
      <c r="S57" s="132" t="str">
        <f>IF(Comp3!S32="","",Comp3!S32)</f>
        <v/>
      </c>
      <c r="T57" s="227" t="str">
        <f>IF(Comp3!T32="","",Comp3!T32)</f>
        <v/>
      </c>
      <c r="U57" s="171" t="str">
        <f>IF(Comp3!U32="","",Comp3!U32)</f>
        <v/>
      </c>
      <c r="V57" s="184" t="str">
        <f>IF(Comp3!V32="","",Comp3!V32)</f>
        <v/>
      </c>
      <c r="W57" s="183" t="str">
        <f>IF(Comp3!W32="","",Comp3!W32)</f>
        <v/>
      </c>
      <c r="X57" s="185" t="str">
        <f>IF(Comp3!X32="","",Comp3!X32)</f>
        <v/>
      </c>
      <c r="Y57" s="129"/>
    </row>
    <row r="58" spans="1:25" ht="102.75" thickBot="1" x14ac:dyDescent="0.3">
      <c r="A58" s="451"/>
      <c r="B58" s="190" t="s">
        <v>68</v>
      </c>
      <c r="C58" s="223" t="s">
        <v>266</v>
      </c>
      <c r="D58" s="223" t="s">
        <v>267</v>
      </c>
      <c r="E58" s="223" t="s">
        <v>268</v>
      </c>
      <c r="F58" s="221">
        <v>43100</v>
      </c>
      <c r="G58" s="129"/>
      <c r="H58" s="227" t="str">
        <f>IF(Comp3!H33="","",Comp3!H33)</f>
        <v/>
      </c>
      <c r="I58" s="374" t="str">
        <f>IF(Comp3!I33="","",Comp3!I33)</f>
        <v>En Avance</v>
      </c>
      <c r="J58" s="184" t="str">
        <f>IF(Comp3!J33="","",Comp3!J33)</f>
        <v/>
      </c>
      <c r="K58" s="183" t="str">
        <f>IF(Comp3!K33="","",Comp3!K33)</f>
        <v>Marcela López</v>
      </c>
      <c r="L58" s="185" t="str">
        <f>IF(Comp3!L33="","",Comp3!L33)</f>
        <v xml:space="preserve">La  Dirección de Planeación y Control de gestión remitió el cronograma de la Rendición Pública de Cuentas y Mesas de Participación Ciudadana, dicha información se incluyó en el diseño de la Cartelera Virtual que actualmente se está constuyendo en conjunto con la Oficina Asesora de Comunicaciones.
Evidencia: Cronograma de Rendición de Cuentas y Mesas de Participación Ciudadana. </v>
      </c>
      <c r="M58" s="129" t="str">
        <f>IF(Comp3!M33="","",Comp3!M33)</f>
        <v/>
      </c>
      <c r="N58" s="227" t="str">
        <f>IF(Comp3!N33="","",Comp3!N33)</f>
        <v/>
      </c>
      <c r="O58" s="171" t="str">
        <f>IF(Comp3!O33="","",Comp3!O33)</f>
        <v/>
      </c>
      <c r="P58" s="184" t="str">
        <f>IF(Comp3!P33="","",Comp3!P33)</f>
        <v/>
      </c>
      <c r="Q58" s="183" t="str">
        <f>IF(Comp3!Q33="","",Comp3!Q33)</f>
        <v/>
      </c>
      <c r="R58" s="185" t="str">
        <f>IF(Comp3!R33="","",Comp3!R33)</f>
        <v/>
      </c>
      <c r="S58" s="132" t="str">
        <f>IF(Comp3!S33="","",Comp3!S33)</f>
        <v/>
      </c>
      <c r="T58" s="227" t="str">
        <f>IF(Comp3!T33="","",Comp3!T33)</f>
        <v/>
      </c>
      <c r="U58" s="171" t="str">
        <f>IF(Comp3!U33="","",Comp3!U33)</f>
        <v/>
      </c>
      <c r="V58" s="184" t="str">
        <f>IF(Comp3!V33="","",Comp3!V33)</f>
        <v/>
      </c>
      <c r="W58" s="183" t="str">
        <f>IF(Comp3!W33="","",Comp3!W33)</f>
        <v/>
      </c>
      <c r="X58" s="185" t="str">
        <f>IF(Comp3!X33="","",Comp3!X33)</f>
        <v/>
      </c>
      <c r="Y58" s="129"/>
    </row>
    <row r="59" spans="1:25" s="23" customFormat="1" ht="26.25" thickBot="1" x14ac:dyDescent="0.3">
      <c r="A59" s="434" t="s">
        <v>104</v>
      </c>
      <c r="B59" s="154"/>
      <c r="C59" s="155" t="s">
        <v>147</v>
      </c>
      <c r="D59" s="154"/>
      <c r="E59" s="154"/>
      <c r="F59" s="176"/>
      <c r="G59" s="144"/>
      <c r="H59" s="157">
        <f>IF(Comp3!H34="","",Comp3!H34)</f>
        <v>0</v>
      </c>
      <c r="I59" s="376">
        <f>IF(Comp3!I34="","",Comp3!I34)</f>
        <v>0</v>
      </c>
      <c r="J59" s="159" t="str">
        <f>IF(Comp3!J34="","",Comp3!J34)</f>
        <v>No se programaron actividades relacionadas con este objetivo</v>
      </c>
      <c r="K59" s="160" t="str">
        <f>IF(Comp3!K34="","",Comp3!K34)</f>
        <v/>
      </c>
      <c r="L59" s="161" t="str">
        <f>IF(Comp3!L34="","",Comp3!L34)</f>
        <v/>
      </c>
      <c r="M59" s="162" t="str">
        <f>IF(Comp3!M34="","",Comp3!M34)</f>
        <v/>
      </c>
      <c r="N59" s="157">
        <f>IF(Comp3!N34="","",Comp3!N34)</f>
        <v>0</v>
      </c>
      <c r="O59" s="158">
        <f>IF(Comp3!O34="","",Comp3!O34)</f>
        <v>0</v>
      </c>
      <c r="P59" s="159" t="str">
        <f>IF(Comp3!P34="","",Comp3!P34)</f>
        <v>No se programaron actividades relacionadas con este objetivo</v>
      </c>
      <c r="Q59" s="160" t="str">
        <f>IF(Comp3!Q34="","",Comp3!Q34)</f>
        <v/>
      </c>
      <c r="R59" s="161" t="str">
        <f>IF(Comp3!R34="","",Comp3!R34)</f>
        <v/>
      </c>
      <c r="S59" s="226" t="str">
        <f>IF(Comp3!S34="","",Comp3!S34)</f>
        <v/>
      </c>
      <c r="T59" s="157">
        <f>IF(Comp3!T34="","",Comp3!T34)</f>
        <v>0</v>
      </c>
      <c r="U59" s="158">
        <f>IF(Comp3!U34="","",Comp3!U34)</f>
        <v>0</v>
      </c>
      <c r="V59" s="159" t="str">
        <f>IF(Comp3!V34="","",Comp3!V34)</f>
        <v>No se programaron actividades relacionadas con este objetivo</v>
      </c>
      <c r="W59" s="160" t="str">
        <f>IF(Comp3!W34="","",Comp3!W34)</f>
        <v/>
      </c>
      <c r="X59" s="161" t="str">
        <f>IF(Comp3!X34="","",Comp3!X34)</f>
        <v/>
      </c>
      <c r="Y59" s="164"/>
    </row>
    <row r="60" spans="1:25" ht="90" x14ac:dyDescent="0.25">
      <c r="A60" s="435"/>
      <c r="B60" s="177" t="s">
        <v>41</v>
      </c>
      <c r="C60" s="223" t="s">
        <v>269</v>
      </c>
      <c r="D60" s="223" t="s">
        <v>270</v>
      </c>
      <c r="E60" s="223" t="s">
        <v>271</v>
      </c>
      <c r="F60" s="221">
        <v>43100</v>
      </c>
      <c r="G60" s="129"/>
      <c r="H60" s="227" t="str">
        <f>IF(Comp3!H35="","",Comp3!H35)</f>
        <v/>
      </c>
      <c r="I60" s="374" t="str">
        <f>IF(Comp3!I35="","",Comp3!I35)</f>
        <v>En Avance</v>
      </c>
      <c r="J60" s="184" t="str">
        <f>IF(Comp3!J35="","",Comp3!J35)</f>
        <v/>
      </c>
      <c r="K60" s="183" t="str">
        <f>IF(Comp3!K35="","",Comp3!K35)</f>
        <v>Marcela López</v>
      </c>
      <c r="L60" s="185" t="str">
        <f>IF(Comp3!L35="","",Comp3!L35)</f>
        <v xml:space="preserve">Se actualizaron contenidos de Aula Virtual y se remitieron a la Dirección de Gestión Humana. Los contenidos son:  Servicio al Ciudadano; Nueva Estrategia de Rendición de Cuentas y Promoción de la Transparencia. 
Evidencia: Tres presentaciones en power point y correo electrónico remitiendo  contenidos a la Dirección de Gestión Humana. </v>
      </c>
      <c r="M60" s="129" t="str">
        <f>IF(Comp3!M35="","",Comp3!M35)</f>
        <v/>
      </c>
      <c r="N60" s="227" t="str">
        <f>IF(Comp3!N35="","",Comp3!N35)</f>
        <v/>
      </c>
      <c r="O60" s="171" t="str">
        <f>IF(Comp3!O35="","",Comp3!O35)</f>
        <v/>
      </c>
      <c r="P60" s="184" t="str">
        <f>IF(Comp3!P35="","",Comp3!P35)</f>
        <v/>
      </c>
      <c r="Q60" s="183" t="str">
        <f>IF(Comp3!Q35="","",Comp3!Q35)</f>
        <v/>
      </c>
      <c r="R60" s="185" t="str">
        <f>IF(Comp3!R35="","",Comp3!R35)</f>
        <v/>
      </c>
      <c r="S60" s="132" t="str">
        <f>IF(Comp3!S35="","",Comp3!S35)</f>
        <v/>
      </c>
      <c r="T60" s="227" t="str">
        <f>IF(Comp3!T35="","",Comp3!T35)</f>
        <v/>
      </c>
      <c r="U60" s="171" t="str">
        <f>IF(Comp3!U35="","",Comp3!U35)</f>
        <v/>
      </c>
      <c r="V60" s="184" t="str">
        <f>IF(Comp3!V35="","",Comp3!V35)</f>
        <v/>
      </c>
      <c r="W60" s="183" t="str">
        <f>IF(Comp3!W35="","",Comp3!W35)</f>
        <v/>
      </c>
      <c r="X60" s="185" t="str">
        <f>IF(Comp3!X35="","",Comp3!X35)</f>
        <v/>
      </c>
      <c r="Y60" s="129"/>
    </row>
    <row r="61" spans="1:25" ht="105" x14ac:dyDescent="0.25">
      <c r="A61" s="435"/>
      <c r="B61" s="177" t="s">
        <v>42</v>
      </c>
      <c r="C61" s="223" t="s">
        <v>272</v>
      </c>
      <c r="D61" s="223" t="s">
        <v>273</v>
      </c>
      <c r="E61" s="223" t="s">
        <v>274</v>
      </c>
      <c r="F61" s="221">
        <v>43100</v>
      </c>
      <c r="G61" s="129"/>
      <c r="H61" s="227" t="str">
        <f>IF(Comp3!H36="","",Comp3!H36)</f>
        <v/>
      </c>
      <c r="I61" s="374" t="str">
        <f>IF(Comp3!I36="","",Comp3!I36)</f>
        <v>Sin Avance</v>
      </c>
      <c r="J61" s="184" t="str">
        <f>IF(Comp3!J36="","",Comp3!J36)</f>
        <v/>
      </c>
      <c r="K61" s="228" t="str">
        <f>IF(Comp3!K36="","",Comp3!K36)</f>
        <v>Marcela López</v>
      </c>
      <c r="L61" s="229" t="str">
        <f>IF(Comp3!L36="","",Comp3!L36)</f>
        <v>No se presentó evidencia de avance o cumplimiento</v>
      </c>
      <c r="M61" s="129" t="str">
        <f>IF(Comp3!M36="","",Comp3!M36)</f>
        <v/>
      </c>
      <c r="N61" s="227" t="str">
        <f>IF(Comp3!N36="","",Comp3!N36)</f>
        <v/>
      </c>
      <c r="O61" s="171" t="str">
        <f>IF(Comp3!O36="","",Comp3!O36)</f>
        <v/>
      </c>
      <c r="P61" s="184" t="str">
        <f>IF(Comp3!P36="","",Comp3!P36)</f>
        <v/>
      </c>
      <c r="Q61" s="228" t="str">
        <f>IF(Comp3!Q36="","",Comp3!Q36)</f>
        <v/>
      </c>
      <c r="R61" s="229" t="str">
        <f>IF(Comp3!R36="","",Comp3!R36)</f>
        <v/>
      </c>
      <c r="S61" s="132" t="str">
        <f>IF(Comp3!S36="","",Comp3!S36)</f>
        <v/>
      </c>
      <c r="T61" s="227" t="str">
        <f>IF(Comp3!T36="","",Comp3!T36)</f>
        <v/>
      </c>
      <c r="U61" s="171" t="str">
        <f>IF(Comp3!U36="","",Comp3!U36)</f>
        <v/>
      </c>
      <c r="V61" s="184" t="str">
        <f>IF(Comp3!V36="","",Comp3!V36)</f>
        <v/>
      </c>
      <c r="W61" s="228" t="str">
        <f>IF(Comp3!W36="","",Comp3!W36)</f>
        <v/>
      </c>
      <c r="X61" s="229" t="str">
        <f>IF(Comp3!X36="","",Comp3!X36)</f>
        <v/>
      </c>
      <c r="Y61" s="129"/>
    </row>
    <row r="62" spans="1:25" ht="229.5" x14ac:dyDescent="0.25">
      <c r="A62" s="435"/>
      <c r="B62" s="177" t="s">
        <v>43</v>
      </c>
      <c r="C62" s="223" t="s">
        <v>38</v>
      </c>
      <c r="D62" s="223" t="s">
        <v>275</v>
      </c>
      <c r="E62" s="223" t="s">
        <v>276</v>
      </c>
      <c r="F62" s="221">
        <v>43100</v>
      </c>
      <c r="G62" s="129"/>
      <c r="H62" s="227" t="str">
        <f>IF(Comp3!H37="","",Comp3!H37)</f>
        <v/>
      </c>
      <c r="I62" s="374" t="str">
        <f>IF(Comp3!I37="","",Comp3!I37)</f>
        <v>En Avance</v>
      </c>
      <c r="J62" s="184" t="str">
        <f>IF(Comp3!J37="","",Comp3!J37)</f>
        <v/>
      </c>
      <c r="K62" s="228" t="str">
        <f>IF(Comp3!K37="","",Comp3!K37)</f>
        <v>Marcela López</v>
      </c>
      <c r="L62" s="229" t="str">
        <f>IF(Comp3!L37="","",Comp3!L37)</f>
        <v xml:space="preserve">Se verificó la información de acuerdo a las evidencias reportadas.
Evidencia: En el mes de Enero se realizaron 5 envíos de correos masivos de tematica de martes de transparencia.  Cada uno de los mensajes enviados contiene información  sobre  denuncias y la participación en la creación del Plan Anticorrupción. 
En el mes de Febrero se realizaron 4 envíos de correos masivos de tematica de martes de transparencia.  Cada uno de los mensajes enviados contiene información sobre  denuncias y la participación en la creación del Plan Anticorrupción. 
En el mes de Marzo se realizaron 4 envíos de correos masivos, de tematica de martes de transparencia.  Cada uno de los mensajes enviados contiene información sobre  denuncias y la participación en la creación del Plan Anticorrupción. 
En el mes de abril se realizó el envío de 4 correos masivos, los cuales contienen información sobre cómo denunciar,  descripción del último punto del Plan Anticorrupción  y nuevo modelo de rendición de cuentas. </v>
      </c>
      <c r="M62" s="129" t="str">
        <f>IF(Comp3!M37="","",Comp3!M37)</f>
        <v/>
      </c>
      <c r="N62" s="227" t="str">
        <f>IF(Comp3!N37="","",Comp3!N37)</f>
        <v/>
      </c>
      <c r="O62" s="171" t="str">
        <f>IF(Comp3!O37="","",Comp3!O37)</f>
        <v/>
      </c>
      <c r="P62" s="184" t="str">
        <f>IF(Comp3!P37="","",Comp3!P37)</f>
        <v/>
      </c>
      <c r="Q62" s="228" t="str">
        <f>IF(Comp3!Q37="","",Comp3!Q37)</f>
        <v/>
      </c>
      <c r="R62" s="229" t="str">
        <f>IF(Comp3!R37="","",Comp3!R37)</f>
        <v/>
      </c>
      <c r="S62" s="132" t="str">
        <f>IF(Comp3!S37="","",Comp3!S37)</f>
        <v/>
      </c>
      <c r="T62" s="227" t="str">
        <f>IF(Comp3!T37="","",Comp3!T37)</f>
        <v/>
      </c>
      <c r="U62" s="171" t="str">
        <f>IF(Comp3!U37="","",Comp3!U37)</f>
        <v/>
      </c>
      <c r="V62" s="184" t="str">
        <f>IF(Comp3!V37="","",Comp3!V37)</f>
        <v/>
      </c>
      <c r="W62" s="228" t="str">
        <f>IF(Comp3!W37="","",Comp3!W37)</f>
        <v/>
      </c>
      <c r="X62" s="229" t="str">
        <f>IF(Comp3!X37="","",Comp3!X37)</f>
        <v/>
      </c>
      <c r="Y62" s="129"/>
    </row>
    <row r="63" spans="1:25" ht="102" x14ac:dyDescent="0.25">
      <c r="A63" s="435"/>
      <c r="B63" s="190" t="s">
        <v>72</v>
      </c>
      <c r="C63" s="223" t="s">
        <v>277</v>
      </c>
      <c r="D63" s="223" t="s">
        <v>278</v>
      </c>
      <c r="E63" s="223" t="s">
        <v>271</v>
      </c>
      <c r="F63" s="221">
        <v>43100</v>
      </c>
      <c r="G63" s="129"/>
      <c r="H63" s="227" t="str">
        <f>IF(Comp3!H38="","",Comp3!H38)</f>
        <v/>
      </c>
      <c r="I63" s="374" t="str">
        <f>IF(Comp3!I38="","",Comp3!I38)</f>
        <v>En Avance</v>
      </c>
      <c r="J63" s="184" t="str">
        <f>IF(Comp3!J38="","",Comp3!J38)</f>
        <v/>
      </c>
      <c r="K63" s="228" t="str">
        <f>IF(Comp3!K38="","",Comp3!K38)</f>
        <v>Marcela López</v>
      </c>
      <c r="L63" s="229" t="str">
        <f>IF(Comp3!L38="","",Comp3!L38)</f>
        <v>Se elaboró la presentación de la  nueva estrategia de Rendición de Cuentas.  
Evidencia: Presentación en power point, publicada en la pagina Web de la entidad. http://www.icbf.gov.co/portal/page/portal/PortalICBF/LeyTransparencia/RendicionCuentasICBF/Presentacion_de_nueva_estrategia_mp_y_rpc_2017.pdf</v>
      </c>
      <c r="M63" s="129" t="str">
        <f>IF(Comp3!M38="","",Comp3!M38)</f>
        <v/>
      </c>
      <c r="N63" s="227" t="str">
        <f>IF(Comp3!N38="","",Comp3!N38)</f>
        <v/>
      </c>
      <c r="O63" s="171" t="str">
        <f>IF(Comp3!O38="","",Comp3!O38)</f>
        <v/>
      </c>
      <c r="P63" s="184" t="str">
        <f>IF(Comp3!P38="","",Comp3!P38)</f>
        <v/>
      </c>
      <c r="Q63" s="228" t="str">
        <f>IF(Comp3!Q38="","",Comp3!Q38)</f>
        <v/>
      </c>
      <c r="R63" s="229" t="str">
        <f>IF(Comp3!R38="","",Comp3!R38)</f>
        <v/>
      </c>
      <c r="S63" s="132" t="str">
        <f>IF(Comp3!S38="","",Comp3!S38)</f>
        <v/>
      </c>
      <c r="T63" s="227" t="str">
        <f>IF(Comp3!T38="","",Comp3!T38)</f>
        <v/>
      </c>
      <c r="U63" s="171" t="str">
        <f>IF(Comp3!U38="","",Comp3!U38)</f>
        <v/>
      </c>
      <c r="V63" s="184" t="str">
        <f>IF(Comp3!V38="","",Comp3!V38)</f>
        <v/>
      </c>
      <c r="W63" s="228" t="str">
        <f>IF(Comp3!W38="","",Comp3!W38)</f>
        <v/>
      </c>
      <c r="X63" s="229" t="str">
        <f>IF(Comp3!X38="","",Comp3!X38)</f>
        <v/>
      </c>
      <c r="Y63" s="129"/>
    </row>
    <row r="64" spans="1:25" ht="60" x14ac:dyDescent="0.25">
      <c r="A64" s="435"/>
      <c r="B64" s="177" t="s">
        <v>130</v>
      </c>
      <c r="C64" s="230" t="s">
        <v>279</v>
      </c>
      <c r="D64" s="223" t="s">
        <v>280</v>
      </c>
      <c r="E64" s="223" t="s">
        <v>281</v>
      </c>
      <c r="F64" s="221">
        <v>43100</v>
      </c>
      <c r="G64" s="129"/>
      <c r="H64" s="227" t="str">
        <f>IF(Comp3!H39="","",Comp3!H39)</f>
        <v/>
      </c>
      <c r="I64" s="374" t="str">
        <f>IF(Comp3!I39="","",Comp3!I39)</f>
        <v>En Avance</v>
      </c>
      <c r="J64" s="184" t="str">
        <f>IF(Comp3!J39="","",Comp3!J39)</f>
        <v/>
      </c>
      <c r="K64" s="228" t="str">
        <f>IF(Comp3!K39="","",Comp3!K39)</f>
        <v>Marcela López</v>
      </c>
      <c r="L64" s="229" t="str">
        <f>IF(Comp3!L39="","",Comp3!L39)</f>
        <v>Se cotizaron buzones para las 33 regionales.  
Evidencia: Cotizaciones para la compra de buzones</v>
      </c>
      <c r="M64" s="129" t="str">
        <f>IF(Comp3!M39="","",Comp3!M39)</f>
        <v/>
      </c>
      <c r="N64" s="227" t="str">
        <f>IF(Comp3!N39="","",Comp3!N39)</f>
        <v/>
      </c>
      <c r="O64" s="171" t="str">
        <f>IF(Comp3!O39="","",Comp3!O39)</f>
        <v/>
      </c>
      <c r="P64" s="184" t="str">
        <f>IF(Comp3!P39="","",Comp3!P39)</f>
        <v/>
      </c>
      <c r="Q64" s="228" t="str">
        <f>IF(Comp3!Q39="","",Comp3!Q39)</f>
        <v/>
      </c>
      <c r="R64" s="229" t="str">
        <f>IF(Comp3!R39="","",Comp3!R39)</f>
        <v/>
      </c>
      <c r="S64" s="132" t="str">
        <f>IF(Comp3!S39="","",Comp3!S39)</f>
        <v/>
      </c>
      <c r="T64" s="227" t="str">
        <f>IF(Comp3!T39="","",Comp3!T39)</f>
        <v/>
      </c>
      <c r="U64" s="171" t="str">
        <f>IF(Comp3!U39="","",Comp3!U39)</f>
        <v/>
      </c>
      <c r="V64" s="184" t="str">
        <f>IF(Comp3!V39="","",Comp3!V39)</f>
        <v/>
      </c>
      <c r="W64" s="228" t="str">
        <f>IF(Comp3!W39="","",Comp3!W39)</f>
        <v/>
      </c>
      <c r="X64" s="229" t="str">
        <f>IF(Comp3!X39="","",Comp3!X39)</f>
        <v/>
      </c>
      <c r="Y64" s="129"/>
    </row>
    <row r="65" spans="1:25" ht="64.5" thickBot="1" x14ac:dyDescent="0.3">
      <c r="A65" s="451"/>
      <c r="B65" s="190" t="s">
        <v>284</v>
      </c>
      <c r="C65" s="223" t="s">
        <v>282</v>
      </c>
      <c r="D65" s="223" t="s">
        <v>283</v>
      </c>
      <c r="E65" s="223" t="s">
        <v>276</v>
      </c>
      <c r="F65" s="221">
        <v>43100</v>
      </c>
      <c r="G65" s="129"/>
      <c r="H65" s="227" t="str">
        <f>IF(Comp3!H40="","",Comp3!H40)</f>
        <v/>
      </c>
      <c r="I65" s="374" t="str">
        <f>IF(Comp3!I40="","",Comp3!I40)</f>
        <v>En Avance</v>
      </c>
      <c r="J65" s="184" t="str">
        <f>IF(Comp3!J40="","",Comp3!J40)</f>
        <v/>
      </c>
      <c r="K65" s="228" t="str">
        <f>IF(Comp3!K40="","",Comp3!K40)</f>
        <v>Marcela López</v>
      </c>
      <c r="L65" s="229" t="str">
        <f>IF(Comp3!L40="","",Comp3!L40)</f>
        <v xml:space="preserve">Se mantiene el hasgtag #ICBFCumple y se utilizará para difundir  el Plan Anticorrupción en redes sociales.
Evidencia: hasgtag #ICBFCumple
</v>
      </c>
      <c r="M65" s="129" t="str">
        <f>IF(Comp3!M40="","",Comp3!M40)</f>
        <v/>
      </c>
      <c r="N65" s="227" t="str">
        <f>IF(Comp3!N40="","",Comp3!N40)</f>
        <v/>
      </c>
      <c r="O65" s="171" t="str">
        <f>IF(Comp3!O40="","",Comp3!O40)</f>
        <v/>
      </c>
      <c r="P65" s="184" t="str">
        <f>IF(Comp3!P40="","",Comp3!P40)</f>
        <v/>
      </c>
      <c r="Q65" s="228" t="str">
        <f>IF(Comp3!Q40="","",Comp3!Q40)</f>
        <v/>
      </c>
      <c r="R65" s="229" t="str">
        <f>IF(Comp3!R40="","",Comp3!R40)</f>
        <v/>
      </c>
      <c r="S65" s="132" t="str">
        <f>IF(Comp3!S40="","",Comp3!S40)</f>
        <v/>
      </c>
      <c r="T65" s="227" t="str">
        <f>IF(Comp3!T40="","",Comp3!T40)</f>
        <v/>
      </c>
      <c r="U65" s="171" t="str">
        <f>IF(Comp3!U40="","",Comp3!U40)</f>
        <v/>
      </c>
      <c r="V65" s="184" t="str">
        <f>IF(Comp3!V40="","",Comp3!V40)</f>
        <v/>
      </c>
      <c r="W65" s="228" t="str">
        <f>IF(Comp3!W40="","",Comp3!W40)</f>
        <v/>
      </c>
      <c r="X65" s="229" t="str">
        <f>IF(Comp3!X40="","",Comp3!X40)</f>
        <v/>
      </c>
      <c r="Y65" s="129"/>
    </row>
    <row r="66" spans="1:25" s="23" customFormat="1" ht="30" customHeight="1" thickBot="1" x14ac:dyDescent="0.3">
      <c r="A66" s="434" t="s">
        <v>105</v>
      </c>
      <c r="B66" s="154"/>
      <c r="C66" s="155" t="s">
        <v>148</v>
      </c>
      <c r="D66" s="154"/>
      <c r="E66" s="154"/>
      <c r="F66" s="176"/>
      <c r="G66" s="144"/>
      <c r="H66" s="157">
        <f>IF(Comp3!H41="","",Comp3!H41)</f>
        <v>0</v>
      </c>
      <c r="I66" s="376">
        <f>IF(Comp3!I41="","",Comp3!I41)</f>
        <v>0</v>
      </c>
      <c r="J66" s="159" t="str">
        <f>IF(Comp3!J41="","",Comp3!J41)</f>
        <v>No se programaron actividades relacionadas con este objetivo</v>
      </c>
      <c r="K66" s="160" t="str">
        <f>IF(Comp3!K41="","",Comp3!K41)</f>
        <v/>
      </c>
      <c r="L66" s="161" t="str">
        <f>IF(Comp3!L41="","",Comp3!L41)</f>
        <v/>
      </c>
      <c r="M66" s="162" t="str">
        <f>IF(Comp3!M41="","",Comp3!M41)</f>
        <v/>
      </c>
      <c r="N66" s="157">
        <f>IF(Comp3!N41="","",Comp3!N41)</f>
        <v>0</v>
      </c>
      <c r="O66" s="158">
        <f>IF(Comp3!O41="","",Comp3!O41)</f>
        <v>0</v>
      </c>
      <c r="P66" s="159" t="str">
        <f>IF(Comp3!P41="","",Comp3!P41)</f>
        <v>No se programaron actividades relacionadas con este objetivo</v>
      </c>
      <c r="Q66" s="160" t="str">
        <f>IF(Comp3!Q41="","",Comp3!Q41)</f>
        <v/>
      </c>
      <c r="R66" s="161" t="str">
        <f>IF(Comp3!R41="","",Comp3!R41)</f>
        <v/>
      </c>
      <c r="S66" s="226" t="str">
        <f>IF(Comp3!S41="","",Comp3!S41)</f>
        <v/>
      </c>
      <c r="T66" s="157">
        <f>IF(Comp3!T41="","",Comp3!T41)</f>
        <v>0</v>
      </c>
      <c r="U66" s="158">
        <f>IF(Comp3!U41="","",Comp3!U41)</f>
        <v>0</v>
      </c>
      <c r="V66" s="159" t="str">
        <f>IF(Comp3!V41="","",Comp3!V41)</f>
        <v>No se programaron actividades relacionadas con este objetivo</v>
      </c>
      <c r="W66" s="160" t="str">
        <f>IF(Comp3!W41="","",Comp3!W41)</f>
        <v/>
      </c>
      <c r="X66" s="161" t="str">
        <f>IF(Comp3!X41="","",Comp3!X41)</f>
        <v/>
      </c>
      <c r="Y66" s="164"/>
    </row>
    <row r="67" spans="1:25" ht="60" x14ac:dyDescent="0.25">
      <c r="A67" s="435"/>
      <c r="B67" s="177" t="s">
        <v>73</v>
      </c>
      <c r="C67" s="223" t="s">
        <v>285</v>
      </c>
      <c r="D67" s="223" t="s">
        <v>286</v>
      </c>
      <c r="E67" s="223" t="s">
        <v>161</v>
      </c>
      <c r="F67" s="221">
        <v>43100</v>
      </c>
      <c r="G67" s="129"/>
      <c r="H67" s="227" t="str">
        <f>IF(Comp3!H42="","",Comp3!H42)</f>
        <v/>
      </c>
      <c r="I67" s="374" t="str">
        <f>IF(Comp3!I42="","",Comp3!I42)</f>
        <v>Sin Avance</v>
      </c>
      <c r="J67" s="184" t="str">
        <f>IF(Comp3!J42="","",Comp3!J42)</f>
        <v/>
      </c>
      <c r="K67" s="183" t="str">
        <f>IF(Comp3!K42="","",Comp3!K42)</f>
        <v>Marcela López</v>
      </c>
      <c r="L67" s="185" t="str">
        <f>IF(Comp3!L42="","",Comp3!L42)</f>
        <v>El primer reporte será con corte a junio de 2017</v>
      </c>
      <c r="M67" s="129" t="str">
        <f>IF(Comp3!M42="","",Comp3!M42)</f>
        <v/>
      </c>
      <c r="N67" s="227" t="str">
        <f>IF(Comp3!N42="","",Comp3!N42)</f>
        <v/>
      </c>
      <c r="O67" s="171" t="str">
        <f>IF(Comp3!O42="","",Comp3!O42)</f>
        <v/>
      </c>
      <c r="P67" s="184" t="str">
        <f>IF(Comp3!P42="","",Comp3!P42)</f>
        <v/>
      </c>
      <c r="Q67" s="183" t="str">
        <f>IF(Comp3!Q42="","",Comp3!Q42)</f>
        <v/>
      </c>
      <c r="R67" s="185" t="str">
        <f>IF(Comp3!R42="","",Comp3!R42)</f>
        <v/>
      </c>
      <c r="S67" s="132" t="str">
        <f>IF(Comp3!S42="","",Comp3!S42)</f>
        <v/>
      </c>
      <c r="T67" s="227" t="str">
        <f>IF(Comp3!T42="","",Comp3!T42)</f>
        <v/>
      </c>
      <c r="U67" s="171" t="str">
        <f>IF(Comp3!U42="","",Comp3!U42)</f>
        <v/>
      </c>
      <c r="V67" s="184" t="str">
        <f>IF(Comp3!V42="","",Comp3!V42)</f>
        <v/>
      </c>
      <c r="W67" s="183" t="str">
        <f>IF(Comp3!W42="","",Comp3!W42)</f>
        <v/>
      </c>
      <c r="X67" s="185" t="str">
        <f>IF(Comp3!X42="","",Comp3!X42)</f>
        <v/>
      </c>
      <c r="Y67" s="129"/>
    </row>
    <row r="68" spans="1:25" ht="105" x14ac:dyDescent="0.25">
      <c r="A68" s="435"/>
      <c r="B68" s="177" t="s">
        <v>74</v>
      </c>
      <c r="C68" s="223" t="s">
        <v>287</v>
      </c>
      <c r="D68" s="223" t="s">
        <v>288</v>
      </c>
      <c r="E68" s="223" t="s">
        <v>289</v>
      </c>
      <c r="F68" s="221">
        <v>43100</v>
      </c>
      <c r="G68" s="129"/>
      <c r="H68" s="227" t="str">
        <f>IF(Comp3!H43="","",Comp3!H43)</f>
        <v/>
      </c>
      <c r="I68" s="374" t="str">
        <f>IF(Comp3!I43="","",Comp3!I43)</f>
        <v>En Avance</v>
      </c>
      <c r="J68" s="184" t="str">
        <f>IF(Comp3!J43="","",Comp3!J43)</f>
        <v/>
      </c>
      <c r="K68" s="183" t="str">
        <f>IF(Comp3!K43="","",Comp3!K43)</f>
        <v>Marcela López</v>
      </c>
      <c r="L68" s="185" t="str">
        <f>IF(Comp3!L43="","",Comp3!L43)</f>
        <v>Se diseño y publicó la encuesta de consulta de Mesas Públicas y Rendición Pública de Cuentas en la página Web. 
Evidencia: http://www.icbf.gov.co/portal/page/portal/PortalICBF/LeyTransparencia/RendicionCuentasICBF</v>
      </c>
      <c r="M68" s="129" t="str">
        <f>IF(Comp3!M43="","",Comp3!M43)</f>
        <v/>
      </c>
      <c r="N68" s="227" t="str">
        <f>IF(Comp3!N43="","",Comp3!N43)</f>
        <v/>
      </c>
      <c r="O68" s="171" t="str">
        <f>IF(Comp3!O43="","",Comp3!O43)</f>
        <v/>
      </c>
      <c r="P68" s="184" t="str">
        <f>IF(Comp3!P43="","",Comp3!P43)</f>
        <v/>
      </c>
      <c r="Q68" s="183" t="str">
        <f>IF(Comp3!Q43="","",Comp3!Q43)</f>
        <v/>
      </c>
      <c r="R68" s="185" t="str">
        <f>IF(Comp3!R43="","",Comp3!R43)</f>
        <v/>
      </c>
      <c r="S68" s="132" t="str">
        <f>IF(Comp3!S43="","",Comp3!S43)</f>
        <v/>
      </c>
      <c r="T68" s="227" t="str">
        <f>IF(Comp3!T43="","",Comp3!T43)</f>
        <v/>
      </c>
      <c r="U68" s="171" t="str">
        <f>IF(Comp3!U43="","",Comp3!U43)</f>
        <v/>
      </c>
      <c r="V68" s="184" t="str">
        <f>IF(Comp3!V43="","",Comp3!V43)</f>
        <v/>
      </c>
      <c r="W68" s="183" t="str">
        <f>IF(Comp3!W43="","",Comp3!W43)</f>
        <v/>
      </c>
      <c r="X68" s="185" t="str">
        <f>IF(Comp3!X43="","",Comp3!X43)</f>
        <v/>
      </c>
      <c r="Y68" s="129"/>
    </row>
    <row r="69" spans="1:25" ht="140.25" x14ac:dyDescent="0.25">
      <c r="A69" s="435"/>
      <c r="B69" s="177" t="s">
        <v>40</v>
      </c>
      <c r="C69" s="223" t="s">
        <v>290</v>
      </c>
      <c r="D69" s="223" t="s">
        <v>291</v>
      </c>
      <c r="E69" s="223" t="s">
        <v>161</v>
      </c>
      <c r="F69" s="221">
        <v>43100</v>
      </c>
      <c r="G69" s="129"/>
      <c r="H69" s="227" t="str">
        <f>IF(Comp3!H44="","",Comp3!H44)</f>
        <v/>
      </c>
      <c r="I69" s="374" t="str">
        <f>IF(Comp3!I44="","",Comp3!I44)</f>
        <v>En Avance</v>
      </c>
      <c r="J69" s="184" t="str">
        <f>IF(Comp3!J44="","",Comp3!J44)</f>
        <v/>
      </c>
      <c r="K69" s="183" t="str">
        <f>IF(Comp3!K44="","",Comp3!K44)</f>
        <v>Marcela López</v>
      </c>
      <c r="L69" s="185" t="str">
        <f>IF(Comp3!L44="","",Comp3!L44)</f>
        <v xml:space="preserve">Se elaboró informe y presentación de la evaluación  de la gestión institucional.  
Evidencia: Informe y presentación en power point de: 
1. Informe de cierre año 2016- Avance de políticas de desarrollo administrativo - Cuarto trimestre 2016  
2. Presentación informe de avance de políticas de desarrollo administrativo con corte MARZO 2017
3. Presentación avance PQRS 
4. Aprobación resolución del Subcomité de Gobierno de TI
</v>
      </c>
      <c r="M69" s="129" t="str">
        <f>IF(Comp3!M44="","",Comp3!M44)</f>
        <v/>
      </c>
      <c r="N69" s="227" t="str">
        <f>IF(Comp3!N44="","",Comp3!N44)</f>
        <v/>
      </c>
      <c r="O69" s="171" t="str">
        <f>IF(Comp3!O44="","",Comp3!O44)</f>
        <v/>
      </c>
      <c r="P69" s="184" t="str">
        <f>IF(Comp3!P44="","",Comp3!P44)</f>
        <v/>
      </c>
      <c r="Q69" s="183" t="str">
        <f>IF(Comp3!Q44="","",Comp3!Q44)</f>
        <v/>
      </c>
      <c r="R69" s="185" t="str">
        <f>IF(Comp3!R44="","",Comp3!R44)</f>
        <v/>
      </c>
      <c r="S69" s="132" t="str">
        <f>IF(Comp3!S44="","",Comp3!S44)</f>
        <v/>
      </c>
      <c r="T69" s="227" t="str">
        <f>IF(Comp3!T44="","",Comp3!T44)</f>
        <v/>
      </c>
      <c r="U69" s="171" t="str">
        <f>IF(Comp3!U44="","",Comp3!U44)</f>
        <v/>
      </c>
      <c r="V69" s="184" t="str">
        <f>IF(Comp3!V44="","",Comp3!V44)</f>
        <v/>
      </c>
      <c r="W69" s="183" t="str">
        <f>IF(Comp3!W44="","",Comp3!W44)</f>
        <v/>
      </c>
      <c r="X69" s="185" t="str">
        <f>IF(Comp3!X44="","",Comp3!X44)</f>
        <v/>
      </c>
      <c r="Y69" s="129"/>
    </row>
    <row r="70" spans="1:25" ht="77.25" thickBot="1" x14ac:dyDescent="0.3">
      <c r="A70" s="451"/>
      <c r="B70" s="201" t="s">
        <v>75</v>
      </c>
      <c r="C70" s="231" t="s">
        <v>292</v>
      </c>
      <c r="D70" s="231" t="s">
        <v>293</v>
      </c>
      <c r="E70" s="232" t="s">
        <v>149</v>
      </c>
      <c r="F70" s="233">
        <v>43100</v>
      </c>
      <c r="G70" s="129"/>
      <c r="H70" s="205" t="str">
        <f>IF(Comp3!H45="","",Comp3!H45)</f>
        <v/>
      </c>
      <c r="I70" s="375" t="str">
        <f>IF(Comp3!I45="","",Comp3!I45)</f>
        <v>En Avance</v>
      </c>
      <c r="J70" s="207" t="str">
        <f>IF(Comp3!J45="","",Comp3!J45)</f>
        <v/>
      </c>
      <c r="K70" s="208" t="str">
        <f>IF(Comp3!K45="","",Comp3!K45)</f>
        <v>Marcela López</v>
      </c>
      <c r="L70" s="209" t="str">
        <f>IF(Comp3!L45="","",Comp3!L45)</f>
        <v>Se definió el formato que se utilizara para recolectar la información en las mesas públicas y rendición de cuentas.
Evidencia: Formato de consulta pública  de temas para mesas públicas y rendición pública de cuentas ICBF 2017 
Formato de consulta y peticiones</v>
      </c>
      <c r="M70" s="132" t="str">
        <f>IF(Comp3!M45="","",Comp3!M45)</f>
        <v/>
      </c>
      <c r="N70" s="205" t="str">
        <f>IF(Comp3!N45="","",Comp3!N45)</f>
        <v/>
      </c>
      <c r="O70" s="206" t="str">
        <f>IF(Comp3!O45="","",Comp3!O45)</f>
        <v/>
      </c>
      <c r="P70" s="207" t="str">
        <f>IF(Comp3!P45="","",Comp3!P45)</f>
        <v/>
      </c>
      <c r="Q70" s="208" t="str">
        <f>IF(Comp3!Q45="","",Comp3!Q45)</f>
        <v/>
      </c>
      <c r="R70" s="209" t="str">
        <f>IF(Comp3!R45="","",Comp3!R45)</f>
        <v/>
      </c>
      <c r="S70" s="132" t="str">
        <f>IF(Comp3!S45="","",Comp3!S45)</f>
        <v/>
      </c>
      <c r="T70" s="205" t="str">
        <f>IF(Comp3!T45="","",Comp3!T45)</f>
        <v/>
      </c>
      <c r="U70" s="206" t="str">
        <f>IF(Comp3!U45="","",Comp3!U45)</f>
        <v/>
      </c>
      <c r="V70" s="207" t="str">
        <f>IF(Comp3!V45="","",Comp3!V45)</f>
        <v/>
      </c>
      <c r="W70" s="208" t="str">
        <f>IF(Comp3!W45="","",Comp3!W45)</f>
        <v/>
      </c>
      <c r="X70" s="209" t="str">
        <f>IF(Comp3!X45="","",Comp3!X45)</f>
        <v/>
      </c>
      <c r="Y70" s="129"/>
    </row>
    <row r="71" spans="1:25" ht="13.5" thickBot="1" x14ac:dyDescent="0.3">
      <c r="A71" s="128"/>
      <c r="B71" s="129"/>
      <c r="C71" s="128"/>
      <c r="D71" s="128"/>
      <c r="E71" s="128"/>
      <c r="F71" s="130"/>
      <c r="G71" s="129"/>
      <c r="H71" s="129"/>
      <c r="I71" s="128"/>
      <c r="J71" s="129"/>
      <c r="K71" s="129"/>
      <c r="L71" s="131"/>
      <c r="M71" s="129"/>
      <c r="N71" s="129"/>
      <c r="O71" s="129"/>
      <c r="P71" s="129"/>
      <c r="Q71" s="129"/>
      <c r="R71" s="131"/>
      <c r="S71" s="132"/>
      <c r="T71" s="129"/>
      <c r="U71" s="129"/>
      <c r="V71" s="129"/>
      <c r="W71" s="129"/>
      <c r="X71" s="131"/>
      <c r="Y71" s="129"/>
    </row>
    <row r="72" spans="1:25" ht="38.1" customHeight="1" thickBot="1" x14ac:dyDescent="0.3">
      <c r="A72" s="214" t="s">
        <v>113</v>
      </c>
      <c r="B72" s="455" t="s">
        <v>177</v>
      </c>
      <c r="C72" s="466"/>
      <c r="D72" s="466"/>
      <c r="E72" s="466"/>
      <c r="F72" s="467"/>
      <c r="G72" s="215"/>
      <c r="H72" s="145" t="s">
        <v>405</v>
      </c>
      <c r="I72" s="146"/>
      <c r="J72" s="216">
        <v>42490</v>
      </c>
      <c r="K72" s="457" t="s">
        <v>400</v>
      </c>
      <c r="L72" s="464" t="s">
        <v>0</v>
      </c>
      <c r="M72" s="129"/>
      <c r="N72" s="145" t="s">
        <v>405</v>
      </c>
      <c r="O72" s="146"/>
      <c r="P72" s="216">
        <v>42978</v>
      </c>
      <c r="Q72" s="457" t="s">
        <v>400</v>
      </c>
      <c r="R72" s="464" t="s">
        <v>0</v>
      </c>
      <c r="S72" s="132"/>
      <c r="T72" s="145" t="s">
        <v>405</v>
      </c>
      <c r="U72" s="146"/>
      <c r="V72" s="216">
        <v>43100</v>
      </c>
      <c r="W72" s="457" t="s">
        <v>400</v>
      </c>
      <c r="X72" s="464" t="s">
        <v>0</v>
      </c>
      <c r="Y72" s="129"/>
    </row>
    <row r="73" spans="1:25" ht="26.25" thickBot="1" x14ac:dyDescent="0.3">
      <c r="A73" s="148" t="s">
        <v>11</v>
      </c>
      <c r="B73" s="465" t="s">
        <v>107</v>
      </c>
      <c r="C73" s="460"/>
      <c r="D73" s="217" t="s">
        <v>108</v>
      </c>
      <c r="E73" s="217" t="s">
        <v>109</v>
      </c>
      <c r="F73" s="218" t="s">
        <v>110</v>
      </c>
      <c r="G73" s="129"/>
      <c r="H73" s="152" t="s">
        <v>12</v>
      </c>
      <c r="I73" s="285" t="s">
        <v>10</v>
      </c>
      <c r="J73" s="153" t="s">
        <v>112</v>
      </c>
      <c r="K73" s="458"/>
      <c r="L73" s="458"/>
      <c r="M73" s="129"/>
      <c r="N73" s="152" t="s">
        <v>12</v>
      </c>
      <c r="O73" s="153" t="s">
        <v>10</v>
      </c>
      <c r="P73" s="153" t="s">
        <v>112</v>
      </c>
      <c r="Q73" s="458"/>
      <c r="R73" s="458"/>
      <c r="S73" s="132"/>
      <c r="T73" s="152" t="s">
        <v>12</v>
      </c>
      <c r="U73" s="153" t="s">
        <v>10</v>
      </c>
      <c r="V73" s="153" t="s">
        <v>112</v>
      </c>
      <c r="W73" s="458"/>
      <c r="X73" s="458"/>
      <c r="Y73" s="129"/>
    </row>
    <row r="74" spans="1:25" s="23" customFormat="1" ht="30" customHeight="1" thickBot="1" x14ac:dyDescent="0.3">
      <c r="A74" s="434" t="s">
        <v>102</v>
      </c>
      <c r="B74" s="154"/>
      <c r="C74" s="155" t="s">
        <v>157</v>
      </c>
      <c r="D74" s="154"/>
      <c r="E74" s="154"/>
      <c r="F74" s="176"/>
      <c r="G74" s="144"/>
      <c r="H74" s="157">
        <f>IF(Comp4!H12="","",Comp4!H12)</f>
        <v>1</v>
      </c>
      <c r="I74" s="376">
        <f>IF(Comp4!I12="","",Comp4!I12)</f>
        <v>1</v>
      </c>
      <c r="J74" s="159">
        <f>IF(Comp4!J12="","",Comp4!J12)</f>
        <v>0</v>
      </c>
      <c r="K74" s="160" t="str">
        <f>IF(Comp4!K12="","",Comp4!K12)</f>
        <v/>
      </c>
      <c r="L74" s="161" t="str">
        <f>IF(Comp4!L12="","",Comp4!L12)</f>
        <v/>
      </c>
      <c r="M74" s="162" t="str">
        <f>IF(Comp4!M12="","",Comp4!M12)</f>
        <v/>
      </c>
      <c r="N74" s="157">
        <f>IF(Comp4!N12="","",Comp4!N12)</f>
        <v>0</v>
      </c>
      <c r="O74" s="158">
        <f>IF(Comp4!O12="","",Comp4!O12)</f>
        <v>0</v>
      </c>
      <c r="P74" s="159">
        <f>IF(Comp4!P12="","",Comp4!P12)</f>
        <v>0</v>
      </c>
      <c r="Q74" s="160" t="str">
        <f>IF(Comp4!Q12="","",Comp4!Q12)</f>
        <v/>
      </c>
      <c r="R74" s="161" t="str">
        <f>IF(Comp4!R12="","",Comp4!R12)</f>
        <v/>
      </c>
      <c r="S74" s="226" t="str">
        <f>IF(Comp4!S12="","",Comp4!S12)</f>
        <v/>
      </c>
      <c r="T74" s="157">
        <f>IF(Comp4!T12="","",Comp4!T12)</f>
        <v>0</v>
      </c>
      <c r="U74" s="158">
        <f>IF(Comp4!U12="","",Comp4!U12)</f>
        <v>0</v>
      </c>
      <c r="V74" s="159">
        <f>IF(Comp4!V12="","",Comp4!V12)</f>
        <v>0</v>
      </c>
      <c r="W74" s="160" t="str">
        <f>IF(Comp4!W12="","",Comp4!W12)</f>
        <v/>
      </c>
      <c r="X74" s="161" t="str">
        <f>IF(Comp4!X12="","",Comp4!X12)</f>
        <v/>
      </c>
      <c r="Y74" s="164"/>
    </row>
    <row r="75" spans="1:25" ht="127.5" x14ac:dyDescent="0.25">
      <c r="A75" s="435"/>
      <c r="B75" s="177" t="s">
        <v>1</v>
      </c>
      <c r="C75" s="234" t="s">
        <v>294</v>
      </c>
      <c r="D75" s="234" t="s">
        <v>295</v>
      </c>
      <c r="E75" s="234" t="s">
        <v>296</v>
      </c>
      <c r="F75" s="235">
        <v>42947</v>
      </c>
      <c r="G75" s="129"/>
      <c r="H75" s="222" t="str">
        <f>IF(Comp4!H13="","",Comp4!H13)</f>
        <v/>
      </c>
      <c r="I75" s="374" t="str">
        <f>IF(Comp4!I13="","",Comp4!I13)</f>
        <v>En Avance</v>
      </c>
      <c r="J75" s="184" t="str">
        <f>IF(Comp4!J13="","",Comp4!J13)</f>
        <v/>
      </c>
      <c r="K75" s="184" t="str">
        <f>IF(Comp4!K13="","",Comp4!K13)</f>
        <v>Maria del Pilar Peña Siabato</v>
      </c>
      <c r="L75" s="199" t="str">
        <f>IF(Comp4!L13="","",Comp4!L13)</f>
        <v>Durante los meses de enero a marzo desde la DSYA se  establecieron los temas de capacitación que son relevantes y de importancia para las personas de  planta temporal  que lleguen a hacer parte del proceso de Relación con el Ciudadano,se determinó un responsable de diseño y se definió adicionalmente una metodología para la presentación de los mismos.
Evidencia: Acta del 20 de febrero de 2017 donde la DSYA hace revisión de proceso y material de formación y rutas de capacitación en las diferentes áreas.</v>
      </c>
      <c r="M75" s="129" t="str">
        <f>IF(Comp4!M13="","",Comp4!M13)</f>
        <v/>
      </c>
      <c r="N75" s="227" t="str">
        <f>IF(Comp4!N13="","",Comp4!N13)</f>
        <v/>
      </c>
      <c r="O75" s="171" t="str">
        <f>IF(Comp4!O13="","",Comp4!O13)</f>
        <v/>
      </c>
      <c r="P75" s="184" t="str">
        <f>IF(Comp4!P13="","",Comp4!P13)</f>
        <v/>
      </c>
      <c r="Q75" s="184" t="str">
        <f>IF(Comp4!Q13="","",Comp4!Q13)</f>
        <v/>
      </c>
      <c r="R75" s="199" t="str">
        <f>IF(Comp4!R13="","",Comp4!R13)</f>
        <v/>
      </c>
      <c r="S75" s="132" t="str">
        <f>IF(Comp4!S13="","",Comp4!S13)</f>
        <v/>
      </c>
      <c r="T75" s="227" t="str">
        <f>IF(Comp4!T13="","",Comp4!T13)</f>
        <v/>
      </c>
      <c r="U75" s="171" t="str">
        <f>IF(Comp4!U13="","",Comp4!U13)</f>
        <v/>
      </c>
      <c r="V75" s="184" t="str">
        <f>IF(Comp4!V13="","",Comp4!V13)</f>
        <v/>
      </c>
      <c r="W75" s="184" t="str">
        <f>IF(Comp4!W13="","",Comp4!W13)</f>
        <v/>
      </c>
      <c r="X75" s="199" t="str">
        <f>IF(Comp4!X13="","",Comp4!X13)</f>
        <v/>
      </c>
      <c r="Y75" s="129"/>
    </row>
    <row r="76" spans="1:25" ht="204.75" thickBot="1" x14ac:dyDescent="0.3">
      <c r="A76" s="451"/>
      <c r="B76" s="177" t="s">
        <v>2</v>
      </c>
      <c r="C76" s="234" t="s">
        <v>297</v>
      </c>
      <c r="D76" s="234" t="s">
        <v>298</v>
      </c>
      <c r="E76" s="234" t="s">
        <v>299</v>
      </c>
      <c r="F76" s="235">
        <v>42825</v>
      </c>
      <c r="G76" s="129"/>
      <c r="H76" s="227">
        <f>IF(Comp4!H14="","",Comp4!H14)</f>
        <v>1</v>
      </c>
      <c r="I76" s="374" t="str">
        <f>IF(Comp4!I14="","",Comp4!I14)</f>
        <v>Cumplida (DT)</v>
      </c>
      <c r="J76" s="184" t="str">
        <f>IF(Comp4!J14="","",Comp4!J14)</f>
        <v/>
      </c>
      <c r="K76" s="184" t="str">
        <f>IF(Comp4!K14="","",Comp4!K14)</f>
        <v>Maria del Pilar Peña Siabato</v>
      </c>
      <c r="L76" s="209" t="str">
        <f>IF(Comp4!L14="","",Comp4!L14)</f>
        <v xml:space="preserve">La DSYA indica que el día  9 de Febrero se sostuvo reunión con la Subdirección de Programación, con el fin de determinar los requisitos técnicos para realizar el documento justificativo del proyecto de inversión para la operación de la DSyA.  
El día 15 de marzo de 2017 se hizo la remision de los documentos técnicos que justifican el anteproyecto 2018 a la Secretaria General. El viernes 24 de marzo se remitieron ajustes solicitados por la Secretaria respecto del documento justificativo frente a la modificación de actividades. Se sostuvo reunión en fecha 28 de marzo con la Secretatria General, para socializar el mismo en el mes de abril,  dandose por cumplida la citada actividad.  
Evidencia:"DOCUMENTO TÉCNICO SOPORTE – DTS  Asistencia al Modelo de Intervención Social del ICBF a nivel Nacional 2016-2020"
</v>
      </c>
      <c r="M76" s="129" t="str">
        <f>IF(Comp4!M14="","",Comp4!M14)</f>
        <v/>
      </c>
      <c r="N76" s="227" t="str">
        <f>IF(Comp4!N14="","",Comp4!N14)</f>
        <v/>
      </c>
      <c r="O76" s="171" t="str">
        <f>IF(Comp4!O14="","",Comp4!O14)</f>
        <v/>
      </c>
      <c r="P76" s="184" t="str">
        <f>IF(Comp4!P14="","",Comp4!P14)</f>
        <v/>
      </c>
      <c r="Q76" s="184" t="str">
        <f>IF(Comp4!Q14="","",Comp4!Q14)</f>
        <v/>
      </c>
      <c r="R76" s="209" t="str">
        <f>IF(Comp4!R14="","",Comp4!R14)</f>
        <v/>
      </c>
      <c r="S76" s="132" t="str">
        <f>IF(Comp4!S14="","",Comp4!S14)</f>
        <v/>
      </c>
      <c r="T76" s="227" t="str">
        <f>IF(Comp4!T14="","",Comp4!T14)</f>
        <v/>
      </c>
      <c r="U76" s="171" t="str">
        <f>IF(Comp4!U14="","",Comp4!U14)</f>
        <v/>
      </c>
      <c r="V76" s="184" t="str">
        <f>IF(Comp4!V14="","",Comp4!V14)</f>
        <v/>
      </c>
      <c r="W76" s="184" t="str">
        <f>IF(Comp4!W14="","",Comp4!W14)</f>
        <v/>
      </c>
      <c r="X76" s="209" t="str">
        <f>IF(Comp4!X14="","",Comp4!X14)</f>
        <v/>
      </c>
      <c r="Y76" s="129"/>
    </row>
    <row r="77" spans="1:25" s="23" customFormat="1" ht="30" customHeight="1" thickBot="1" x14ac:dyDescent="0.3">
      <c r="A77" s="434" t="s">
        <v>103</v>
      </c>
      <c r="B77" s="154"/>
      <c r="C77" s="155"/>
      <c r="D77" s="154"/>
      <c r="E77" s="154"/>
      <c r="F77" s="176"/>
      <c r="G77" s="144"/>
      <c r="H77" s="157">
        <f>IF(Comp4!H15="","",Comp4!H15)</f>
        <v>0</v>
      </c>
      <c r="I77" s="376">
        <f>IF(Comp4!I15="","",Comp4!I15)</f>
        <v>1</v>
      </c>
      <c r="J77" s="159">
        <f>IF(Comp4!J15="","",Comp4!J15)</f>
        <v>0</v>
      </c>
      <c r="K77" s="160" t="str">
        <f>IF(Comp4!K15="","",Comp4!K15)</f>
        <v/>
      </c>
      <c r="L77" s="161" t="str">
        <f>IF(Comp4!L15="","",Comp4!L15)</f>
        <v/>
      </c>
      <c r="M77" s="162" t="str">
        <f>IF(Comp4!M15="","",Comp4!M15)</f>
        <v/>
      </c>
      <c r="N77" s="157">
        <f>IF(Comp4!N15="","",Comp4!N15)</f>
        <v>0</v>
      </c>
      <c r="O77" s="158">
        <f>IF(Comp4!O15="","",Comp4!O15)</f>
        <v>0</v>
      </c>
      <c r="P77" s="159">
        <f>IF(Comp4!P15="","",Comp4!P15)</f>
        <v>0</v>
      </c>
      <c r="Q77" s="160" t="str">
        <f>IF(Comp4!Q15="","",Comp4!Q15)</f>
        <v/>
      </c>
      <c r="R77" s="161" t="str">
        <f>IF(Comp4!R15="","",Comp4!R15)</f>
        <v/>
      </c>
      <c r="S77" s="226" t="str">
        <f>IF(Comp4!S15="","",Comp4!S15)</f>
        <v/>
      </c>
      <c r="T77" s="157">
        <f>IF(Comp4!T15="","",Comp4!T15)</f>
        <v>0</v>
      </c>
      <c r="U77" s="158">
        <f>IF(Comp4!U15="","",Comp4!U15)</f>
        <v>0</v>
      </c>
      <c r="V77" s="159">
        <f>IF(Comp4!V15="","",Comp4!V15)</f>
        <v>0</v>
      </c>
      <c r="W77" s="160" t="str">
        <f>IF(Comp4!W15="","",Comp4!W15)</f>
        <v/>
      </c>
      <c r="X77" s="161" t="str">
        <f>IF(Comp4!X15="","",Comp4!X15)</f>
        <v/>
      </c>
      <c r="Y77" s="164"/>
    </row>
    <row r="78" spans="1:25" ht="45" x14ac:dyDescent="0.25">
      <c r="A78" s="435"/>
      <c r="B78" s="177" t="s">
        <v>4</v>
      </c>
      <c r="C78" s="234" t="s">
        <v>300</v>
      </c>
      <c r="D78" s="234" t="s">
        <v>301</v>
      </c>
      <c r="E78" s="234" t="s">
        <v>150</v>
      </c>
      <c r="F78" s="235">
        <v>43039</v>
      </c>
      <c r="G78" s="129"/>
      <c r="H78" s="227" t="str">
        <f>IF(Comp4!H16="","",Comp4!H16)</f>
        <v/>
      </c>
      <c r="I78" s="374" t="str">
        <f>IF(Comp4!I16="","",Comp4!I16)</f>
        <v>Sin Avance</v>
      </c>
      <c r="J78" s="184" t="str">
        <f>IF(Comp4!J16="","",Comp4!J16)</f>
        <v/>
      </c>
      <c r="K78" s="183" t="str">
        <f>IF(Comp4!K16="","",Comp4!K16)</f>
        <v>Maria del Pilar Peña Siabato</v>
      </c>
      <c r="L78" s="185" t="str">
        <f>IF(Comp4!L16="","",Comp4!L16)</f>
        <v xml:space="preserve">
No se presentó evidencia de avance o cumplimiento</v>
      </c>
      <c r="M78" s="129" t="str">
        <f>IF(Comp4!M16="","",Comp4!M16)</f>
        <v/>
      </c>
      <c r="N78" s="227" t="str">
        <f>IF(Comp4!N16="","",Comp4!N16)</f>
        <v/>
      </c>
      <c r="O78" s="171" t="str">
        <f>IF(Comp4!O16="","",Comp4!O16)</f>
        <v/>
      </c>
      <c r="P78" s="184" t="str">
        <f>IF(Comp4!P16="","",Comp4!P16)</f>
        <v/>
      </c>
      <c r="Q78" s="183" t="str">
        <f>IF(Comp4!Q16="","",Comp4!Q16)</f>
        <v/>
      </c>
      <c r="R78" s="185" t="str">
        <f>IF(Comp4!R16="","",Comp4!R16)</f>
        <v/>
      </c>
      <c r="S78" s="132" t="str">
        <f>IF(Comp4!S16="","",Comp4!S16)</f>
        <v/>
      </c>
      <c r="T78" s="227" t="str">
        <f>IF(Comp4!T16="","",Comp4!T16)</f>
        <v/>
      </c>
      <c r="U78" s="171" t="str">
        <f>IF(Comp4!U16="","",Comp4!U16)</f>
        <v/>
      </c>
      <c r="V78" s="184" t="str">
        <f>IF(Comp4!V16="","",Comp4!V16)</f>
        <v/>
      </c>
      <c r="W78" s="183" t="str">
        <f>IF(Comp4!W16="","",Comp4!W16)</f>
        <v/>
      </c>
      <c r="X78" s="185" t="str">
        <f>IF(Comp4!X16="","",Comp4!X16)</f>
        <v/>
      </c>
      <c r="Y78" s="129"/>
    </row>
    <row r="79" spans="1:25" ht="140.25" x14ac:dyDescent="0.25">
      <c r="A79" s="435"/>
      <c r="B79" s="177" t="s">
        <v>5</v>
      </c>
      <c r="C79" s="234" t="s">
        <v>302</v>
      </c>
      <c r="D79" s="234" t="s">
        <v>303</v>
      </c>
      <c r="E79" s="234" t="s">
        <v>149</v>
      </c>
      <c r="F79" s="235">
        <v>43039</v>
      </c>
      <c r="G79" s="129"/>
      <c r="H79" s="227" t="str">
        <f>IF(Comp4!H17="","",Comp4!H17)</f>
        <v/>
      </c>
      <c r="I79" s="374" t="str">
        <f>IF(Comp4!I17="","",Comp4!I17)</f>
        <v>En Avance</v>
      </c>
      <c r="J79" s="184" t="str">
        <f>IF(Comp4!J17="","",Comp4!J17)</f>
        <v/>
      </c>
      <c r="K79" s="183" t="str">
        <f>IF(Comp4!K17="","",Comp4!K17)</f>
        <v>Maria del Pilar Peña Siabato</v>
      </c>
      <c r="L79" s="185" t="str">
        <f>IF(Comp4!L17="","",Comp4!L17)</f>
        <v xml:space="preserve">Actualmente se están creando los usuarios para los referentes de servicios y atención en los Centros Zonales donde se realizará la prueba piloto.
Luego de creados los usuarios en el Centro de Relevo, la DSYA notificará a los referentes la información para que ingresen y validen el acceso a la plataforma.
Proyecto de memorando en revisión de la DSYA mediante el cual se comunicarán a nivel nacional las gestiones realizadas con Centros de Relevo para que estén atentos a la gestión de implementación. 
</v>
      </c>
      <c r="M79" s="129" t="str">
        <f>IF(Comp4!M17="","",Comp4!M17)</f>
        <v/>
      </c>
      <c r="N79" s="227" t="str">
        <f>IF(Comp4!N17="","",Comp4!N17)</f>
        <v/>
      </c>
      <c r="O79" s="171" t="str">
        <f>IF(Comp4!O17="","",Comp4!O17)</f>
        <v/>
      </c>
      <c r="P79" s="184" t="str">
        <f>IF(Comp4!P17="","",Comp4!P17)</f>
        <v/>
      </c>
      <c r="Q79" s="183" t="str">
        <f>IF(Comp4!Q17="","",Comp4!Q17)</f>
        <v/>
      </c>
      <c r="R79" s="185" t="str">
        <f>IF(Comp4!R17="","",Comp4!R17)</f>
        <v/>
      </c>
      <c r="S79" s="132" t="str">
        <f>IF(Comp4!S17="","",Comp4!S17)</f>
        <v/>
      </c>
      <c r="T79" s="227" t="str">
        <f>IF(Comp4!T17="","",Comp4!T17)</f>
        <v/>
      </c>
      <c r="U79" s="171" t="str">
        <f>IF(Comp4!U17="","",Comp4!U17)</f>
        <v/>
      </c>
      <c r="V79" s="184" t="str">
        <f>IF(Comp4!V17="","",Comp4!V17)</f>
        <v/>
      </c>
      <c r="W79" s="183" t="str">
        <f>IF(Comp4!W17="","",Comp4!W17)</f>
        <v/>
      </c>
      <c r="X79" s="185" t="str">
        <f>IF(Comp4!X17="","",Comp4!X17)</f>
        <v/>
      </c>
      <c r="Y79" s="129"/>
    </row>
    <row r="80" spans="1:25" ht="178.5" x14ac:dyDescent="0.25">
      <c r="A80" s="435"/>
      <c r="B80" s="177" t="s">
        <v>6</v>
      </c>
      <c r="C80" s="234" t="s">
        <v>304</v>
      </c>
      <c r="D80" s="187" t="s">
        <v>305</v>
      </c>
      <c r="E80" s="187" t="s">
        <v>154</v>
      </c>
      <c r="F80" s="235">
        <v>43100</v>
      </c>
      <c r="G80" s="129"/>
      <c r="H80" s="227" t="str">
        <f>IF(Comp4!H18="","",Comp4!H18)</f>
        <v/>
      </c>
      <c r="I80" s="374" t="str">
        <f>IF(Comp4!I18="","",Comp4!I18)</f>
        <v>En Avance</v>
      </c>
      <c r="J80" s="184" t="str">
        <f>IF(Comp4!J18="","",Comp4!J18)</f>
        <v/>
      </c>
      <c r="K80" s="183" t="str">
        <f>IF(Comp4!K18="","",Comp4!K18)</f>
        <v>Maria del Pilar Peña Siabato</v>
      </c>
      <c r="L80" s="185" t="str">
        <f>IF(Comp4!L18="","",Comp4!L18)</f>
        <v>A la fecha se ha avanzado con la  construcción de la Ficha de Condiciones Técnicas definitiva para el proceso de compra de una Solución Digital para Asignación de Turnos teniendo en cuenta  las observaciones de las Direcciones de abastecimiento e Información y tecnología. 
La Dirección de Información y Tecnología realizó acompañamiento técnico en la definición de las especificaciones para el proyecto de implementación de un digiturno.
La ficha  se encuentra revisada por todas las Áreas involucradas quedando pendiente la validación de la Dirección de Abastecimiento y está suspendido el proceso hasta nueva orden ya que no se cuenta con los recursos.</v>
      </c>
      <c r="M80" s="129" t="str">
        <f>IF(Comp4!M18="","",Comp4!M18)</f>
        <v/>
      </c>
      <c r="N80" s="227" t="str">
        <f>IF(Comp4!N18="","",Comp4!N18)</f>
        <v/>
      </c>
      <c r="O80" s="171" t="str">
        <f>IF(Comp4!O18="","",Comp4!O18)</f>
        <v/>
      </c>
      <c r="P80" s="184" t="str">
        <f>IF(Comp4!P18="","",Comp4!P18)</f>
        <v/>
      </c>
      <c r="Q80" s="183" t="str">
        <f>IF(Comp4!Q18="","",Comp4!Q18)</f>
        <v/>
      </c>
      <c r="R80" s="185" t="str">
        <f>IF(Comp4!R18="","",Comp4!R18)</f>
        <v/>
      </c>
      <c r="S80" s="132" t="str">
        <f>IF(Comp4!S18="","",Comp4!S18)</f>
        <v/>
      </c>
      <c r="T80" s="227" t="str">
        <f>IF(Comp4!T18="","",Comp4!T18)</f>
        <v/>
      </c>
      <c r="U80" s="171" t="str">
        <f>IF(Comp4!U18="","",Comp4!U18)</f>
        <v/>
      </c>
      <c r="V80" s="184" t="str">
        <f>IF(Comp4!V18="","",Comp4!V18)</f>
        <v/>
      </c>
      <c r="W80" s="183" t="str">
        <f>IF(Comp4!W18="","",Comp4!W18)</f>
        <v/>
      </c>
      <c r="X80" s="185" t="str">
        <f>IF(Comp4!X18="","",Comp4!X18)</f>
        <v/>
      </c>
      <c r="Y80" s="129"/>
    </row>
    <row r="81" spans="1:25" ht="293.25" x14ac:dyDescent="0.25">
      <c r="A81" s="435"/>
      <c r="B81" s="190" t="s">
        <v>68</v>
      </c>
      <c r="C81" s="234" t="s">
        <v>306</v>
      </c>
      <c r="D81" s="234" t="s">
        <v>307</v>
      </c>
      <c r="E81" s="234" t="s">
        <v>151</v>
      </c>
      <c r="F81" s="235">
        <v>43100</v>
      </c>
      <c r="G81" s="129"/>
      <c r="H81" s="227" t="str">
        <f>IF(Comp4!H19="","",Comp4!H19)</f>
        <v/>
      </c>
      <c r="I81" s="374" t="str">
        <f>IF(Comp4!I19="","",Comp4!I19)</f>
        <v>En Avance</v>
      </c>
      <c r="J81" s="184" t="str">
        <f>IF(Comp4!J19="","",Comp4!J19)</f>
        <v/>
      </c>
      <c r="K81" s="183" t="str">
        <f>IF(Comp4!K19="","",Comp4!K19)</f>
        <v>Maria del Pilar Peña Siabato</v>
      </c>
      <c r="L81" s="185" t="str">
        <f>IF(Comp4!L19="","",Comp4!L19)</f>
        <v>Se retomaron sesiones de análisis de requerimientos.
Se aclararon reglas de negocio respecto al direccionamiento de peticiones de AC.
Se aclarararon reglas de negocio del proceso y su centralización desde Sede Nacional.
Se evalúó el alcance del componente de seguridad 
La ficha de condiciones técnicas definitiva ya se encuentra revisada por todas las Áreas involucradas quedando pendiente la validación de la Dirección de Abastecimiento 
21/03/2017: se llevó a cabo la sesión de análisis del componente de arquitectura entre los Ing. de análisis y desarrollo de DIT y DSyA . 
La DIT y DSYA están adelantando las mesas de trabajo para el levantamiento de información y especificación de los requerimientos del módulo de gestión de denuncias.
Evidencia: Actas de reuniones sostenidas con el usuario funcional de la Dirección de Servicios y Atención. (Acta 02 2017 AAC_M Anticorrupción.pdf y Acta 04 2017 AAC_M Anticorrupción.pdf) 
Acta de reunión sostenida con el usuario funcional de la Dirección de Servicios y Atención y el equipo de arquitectura de la SSII. (Ver documento: "Acta 06 Anticorrupcion").</v>
      </c>
      <c r="M81" s="129" t="str">
        <f>IF(Comp4!M19="","",Comp4!M19)</f>
        <v/>
      </c>
      <c r="N81" s="227" t="str">
        <f>IF(Comp4!N19="","",Comp4!N19)</f>
        <v/>
      </c>
      <c r="O81" s="171" t="str">
        <f>IF(Comp4!O19="","",Comp4!O19)</f>
        <v/>
      </c>
      <c r="P81" s="184" t="str">
        <f>IF(Comp4!P19="","",Comp4!P19)</f>
        <v/>
      </c>
      <c r="Q81" s="183" t="str">
        <f>IF(Comp4!Q19="","",Comp4!Q19)</f>
        <v/>
      </c>
      <c r="R81" s="185" t="str">
        <f>IF(Comp4!R19="","",Comp4!R19)</f>
        <v/>
      </c>
      <c r="S81" s="132" t="str">
        <f>IF(Comp4!S19="","",Comp4!S19)</f>
        <v/>
      </c>
      <c r="T81" s="227" t="str">
        <f>IF(Comp4!T19="","",Comp4!T19)</f>
        <v/>
      </c>
      <c r="U81" s="171" t="str">
        <f>IF(Comp4!U19="","",Comp4!U19)</f>
        <v/>
      </c>
      <c r="V81" s="184" t="str">
        <f>IF(Comp4!V19="","",Comp4!V19)</f>
        <v/>
      </c>
      <c r="W81" s="183" t="str">
        <f>IF(Comp4!W19="","",Comp4!W19)</f>
        <v/>
      </c>
      <c r="X81" s="185" t="str">
        <f>IF(Comp4!X19="","",Comp4!X19)</f>
        <v/>
      </c>
      <c r="Y81" s="129"/>
    </row>
    <row r="82" spans="1:25" ht="409.5" x14ac:dyDescent="0.25">
      <c r="A82" s="435"/>
      <c r="B82" s="190" t="s">
        <v>69</v>
      </c>
      <c r="C82" s="234" t="s">
        <v>308</v>
      </c>
      <c r="D82" s="234" t="s">
        <v>309</v>
      </c>
      <c r="E82" s="234" t="s">
        <v>151</v>
      </c>
      <c r="F82" s="235">
        <v>43100</v>
      </c>
      <c r="G82" s="129"/>
      <c r="H82" s="227" t="str">
        <f>IF(Comp4!H20="","",Comp4!H20)</f>
        <v/>
      </c>
      <c r="I82" s="374" t="str">
        <f>IF(Comp4!I20="","",Comp4!I20)</f>
        <v>En Avance</v>
      </c>
      <c r="J82" s="184" t="str">
        <f>IF(Comp4!J20="","",Comp4!J20)</f>
        <v/>
      </c>
      <c r="K82" s="183" t="str">
        <f>IF(Comp4!K20="","",Comp4!K20)</f>
        <v>Maria del Pilar Peña Siabato</v>
      </c>
      <c r="L82" s="185" t="str">
        <f>IF(Comp4!L20="","",Comp4!L20)</f>
        <v>La  DSYA previo a la socialización de la versión 3.0 del SEAC a los usuarios funcionales a nivel Regional y de la Sede Nacional entregó al  grupo de calidad de la DIT las  nuevas funcionalidades requeridas , con el fin de llevar a cabo su validación:
* CC.2016.INGENIAN.SIM.SEAC.0017: Cambio en menú principal del SEAC
* CC.2016.INGENIAN.SIM.SEAC.0018.V2: creación de paramétrica para establecer parámetros en formulario de PQR versión inglés.
* CC.2016.INGENIAN.SIM.SEAC.0032.V2: mejoras en la grilla de agendamiento de citas del profesional.
* CC.2016.INGENIAN.SIM.SEAC.0029.V2: control de cambio para la generación de reportes de talleres de charla de adopciones.
* CU.2016.INGENIAN.SIM.SEAC.0033.V2: crecaión de paramétrica  de Tipo de solicitud de adopción.
Teniendo en cuenta que las pruebas fueron satisfactorias  se entregaron a la DIT los escenarios de pruebas firmados, donde se avala el correcto desarrollo de estas funcionalidades de acuerdo con lo especificado en los controles de cambios:
* ESCE_CC.2016.INGENIAN.SIM.SEAC.0017.pdf
* ESCE_CC.2016.INGENIAN.SIM.SEAC.0018_V2.pdf
* ESCE_CC.2016.INGENIAN.SIM.SEAC.0029_V2.pdf
* ESCE_CC 2016 INGENIAN SIM SEAC 0032_V3_30032017.pdf
* ESCE_CC.2016.INGENIAN.SIM.SEAC.0033_V2.pdf
La DIT ejecutó las pruebas funcionales de 4 requerimientos de la versión 3.0 de la aplicación de SEAC.
Para los requerimientos relacionados con las funcionalidades en línea (WEB) culminaron las pruebas por parte del equipo de calidad de la Subdirección de Sistemas Integrados de Información y se notificará al área funcional para que inicie las pruebas correspondientes.
Evidencia: Escenarios de prueba funcional. Ver carpeta llamada: "Escenarios pruebas_SEAC".</v>
      </c>
      <c r="M82" s="129" t="str">
        <f>IF(Comp4!M20="","",Comp4!M20)</f>
        <v/>
      </c>
      <c r="N82" s="227" t="str">
        <f>IF(Comp4!N20="","",Comp4!N20)</f>
        <v/>
      </c>
      <c r="O82" s="171" t="str">
        <f>IF(Comp4!O20="","",Comp4!O20)</f>
        <v/>
      </c>
      <c r="P82" s="184" t="str">
        <f>IF(Comp4!P20="","",Comp4!P20)</f>
        <v/>
      </c>
      <c r="Q82" s="183" t="str">
        <f>IF(Comp4!Q20="","",Comp4!Q20)</f>
        <v/>
      </c>
      <c r="R82" s="185" t="str">
        <f>IF(Comp4!R20="","",Comp4!R20)</f>
        <v/>
      </c>
      <c r="S82" s="132" t="str">
        <f>IF(Comp4!S20="","",Comp4!S20)</f>
        <v/>
      </c>
      <c r="T82" s="227" t="str">
        <f>IF(Comp4!T20="","",Comp4!T20)</f>
        <v/>
      </c>
      <c r="U82" s="171" t="str">
        <f>IF(Comp4!U20="","",Comp4!U20)</f>
        <v/>
      </c>
      <c r="V82" s="184" t="str">
        <f>IF(Comp4!V20="","",Comp4!V20)</f>
        <v/>
      </c>
      <c r="W82" s="183" t="str">
        <f>IF(Comp4!W20="","",Comp4!W20)</f>
        <v/>
      </c>
      <c r="X82" s="185" t="str">
        <f>IF(Comp4!X20="","",Comp4!X20)</f>
        <v/>
      </c>
      <c r="Y82" s="129"/>
    </row>
    <row r="83" spans="1:25" ht="153" x14ac:dyDescent="0.25">
      <c r="A83" s="435"/>
      <c r="B83" s="177" t="s">
        <v>70</v>
      </c>
      <c r="C83" s="236" t="s">
        <v>310</v>
      </c>
      <c r="D83" s="234" t="s">
        <v>311</v>
      </c>
      <c r="E83" s="234" t="s">
        <v>152</v>
      </c>
      <c r="F83" s="235">
        <v>43100</v>
      </c>
      <c r="G83" s="129"/>
      <c r="H83" s="227" t="str">
        <f>IF(Comp4!H21="","",Comp4!H21)</f>
        <v/>
      </c>
      <c r="I83" s="374" t="str">
        <f>IF(Comp4!I21="","",Comp4!I21)</f>
        <v>En Avance</v>
      </c>
      <c r="J83" s="184" t="str">
        <f>IF(Comp4!J21="","",Comp4!J21)</f>
        <v/>
      </c>
      <c r="K83" s="183" t="str">
        <f>IF(Comp4!K21="","",Comp4!K21)</f>
        <v>Maria del Pilar Peña Siabato</v>
      </c>
      <c r="L83" s="185" t="str">
        <f>IF(Comp4!L21="","",Comp4!L21)</f>
        <v xml:space="preserve">La  DSYA durante el mes de febrero publicó las piezas desarrolladas sobre el tema de Maltrato. La Oficina Asesora de Comunicaciones  elaboró 11 piezas para los puntos Kioskos Vive Digital. Tema: Maltrato
La DSYA durante el mes de marzo divulgó a través de los Puntos y Kioskos Vive Digital la campaña "Violencia Sexual", la misma fue remitida a MinTIC a través de un mail-chip  con piezas de comunicación, videos y determinación de información de interés para los administradores de los mismos.  Se contruyó igualmente la campaña de Prevención del Embarazo Adolescente (#YoCuidoMiFuturo") que se presentó en el mes de abril de 2017.                                                                                                                                                                                                              La OAC en el mes de marzo elaboró para los kioskos vive digital; 5 piezas tema: violencia sexual. 4 piezas tema: embarazo adolescente. </v>
      </c>
      <c r="M83" s="129" t="str">
        <f>IF(Comp4!M21="","",Comp4!M21)</f>
        <v/>
      </c>
      <c r="N83" s="227" t="str">
        <f>IF(Comp4!N21="","",Comp4!N21)</f>
        <v/>
      </c>
      <c r="O83" s="171" t="str">
        <f>IF(Comp4!O21="","",Comp4!O21)</f>
        <v/>
      </c>
      <c r="P83" s="184" t="str">
        <f>IF(Comp4!P21="","",Comp4!P21)</f>
        <v/>
      </c>
      <c r="Q83" s="183" t="str">
        <f>IF(Comp4!Q21="","",Comp4!Q21)</f>
        <v/>
      </c>
      <c r="R83" s="185" t="str">
        <f>IF(Comp4!R21="","",Comp4!R21)</f>
        <v/>
      </c>
      <c r="S83" s="132" t="str">
        <f>IF(Comp4!S21="","",Comp4!S21)</f>
        <v/>
      </c>
      <c r="T83" s="227" t="str">
        <f>IF(Comp4!T21="","",Comp4!T21)</f>
        <v/>
      </c>
      <c r="U83" s="171" t="str">
        <f>IF(Comp4!U21="","",Comp4!U21)</f>
        <v/>
      </c>
      <c r="V83" s="184" t="str">
        <f>IF(Comp4!V21="","",Comp4!V21)</f>
        <v/>
      </c>
      <c r="W83" s="183" t="str">
        <f>IF(Comp4!W21="","",Comp4!W21)</f>
        <v/>
      </c>
      <c r="X83" s="185" t="str">
        <f>IF(Comp4!X21="","",Comp4!X21)</f>
        <v/>
      </c>
      <c r="Y83" s="129"/>
    </row>
    <row r="84" spans="1:25" ht="140.25" x14ac:dyDescent="0.25">
      <c r="A84" s="435"/>
      <c r="B84" s="177" t="s">
        <v>153</v>
      </c>
      <c r="C84" s="187" t="s">
        <v>312</v>
      </c>
      <c r="D84" s="237" t="s">
        <v>313</v>
      </c>
      <c r="E84" s="187" t="s">
        <v>296</v>
      </c>
      <c r="F84" s="235">
        <v>43100</v>
      </c>
      <c r="G84" s="129"/>
      <c r="H84" s="227" t="str">
        <f>IF(Comp4!H22="","",Comp4!H22)</f>
        <v/>
      </c>
      <c r="I84" s="374" t="str">
        <f>IF(Comp4!I22="","",Comp4!I22)</f>
        <v>En Avance</v>
      </c>
      <c r="J84" s="184" t="str">
        <f>IF(Comp4!J22="","",Comp4!J22)</f>
        <v/>
      </c>
      <c r="K84" s="183" t="str">
        <f>IF(Comp4!K22="","",Comp4!K22)</f>
        <v>Maria del Pilar Peña Siabato</v>
      </c>
      <c r="L84" s="185" t="str">
        <f>IF(Comp4!L22="","",Comp4!L22)</f>
        <v xml:space="preserve">La DSYA en febrero de 2017 estableció contacto con el SENA para dar continuidad de la Certificación en Norma de Competencia Laboral relacionada con Servicio al Ciudadano y se estudia la posibilidad de extender la misma a nivel nacional, para ello a finales de marzo de 2017 la DSYA indicó que fue aprobado el traslado de formadores desde Bogotá. 
la DSYA en marzo estableció los temas a través de los cuales se capacitará al personal que ingresa en planta temporal para el proceso de Relación con el Ciudadano: Protocolo de Servicios al Ciudadano y Cultura de Servicio.
</v>
      </c>
      <c r="M84" s="129" t="str">
        <f>IF(Comp4!M22="","",Comp4!M22)</f>
        <v/>
      </c>
      <c r="N84" s="227" t="str">
        <f>IF(Comp4!N22="","",Comp4!N22)</f>
        <v/>
      </c>
      <c r="O84" s="171" t="str">
        <f>IF(Comp4!O22="","",Comp4!O22)</f>
        <v/>
      </c>
      <c r="P84" s="184" t="str">
        <f>IF(Comp4!P22="","",Comp4!P22)</f>
        <v/>
      </c>
      <c r="Q84" s="183" t="str">
        <f>IF(Comp4!Q22="","",Comp4!Q22)</f>
        <v/>
      </c>
      <c r="R84" s="185" t="str">
        <f>IF(Comp4!R22="","",Comp4!R22)</f>
        <v/>
      </c>
      <c r="S84" s="132" t="str">
        <f>IF(Comp4!S22="","",Comp4!S22)</f>
        <v/>
      </c>
      <c r="T84" s="227" t="str">
        <f>IF(Comp4!T22="","",Comp4!T22)</f>
        <v/>
      </c>
      <c r="U84" s="171" t="str">
        <f>IF(Comp4!U22="","",Comp4!U22)</f>
        <v/>
      </c>
      <c r="V84" s="184" t="str">
        <f>IF(Comp4!V22="","",Comp4!V22)</f>
        <v/>
      </c>
      <c r="W84" s="183" t="str">
        <f>IF(Comp4!W22="","",Comp4!W22)</f>
        <v/>
      </c>
      <c r="X84" s="185" t="str">
        <f>IF(Comp4!X22="","",Comp4!X22)</f>
        <v/>
      </c>
      <c r="Y84" s="129"/>
    </row>
    <row r="85" spans="1:25" ht="64.5" thickBot="1" x14ac:dyDescent="0.3">
      <c r="A85" s="451"/>
      <c r="B85" s="177" t="s">
        <v>71</v>
      </c>
      <c r="C85" s="236" t="s">
        <v>314</v>
      </c>
      <c r="D85" s="234" t="s">
        <v>315</v>
      </c>
      <c r="E85" s="187" t="s">
        <v>149</v>
      </c>
      <c r="F85" s="235">
        <v>43039</v>
      </c>
      <c r="G85" s="129"/>
      <c r="H85" s="227" t="str">
        <f>IF(Comp4!H23="","",Comp4!H23)</f>
        <v/>
      </c>
      <c r="I85" s="374" t="str">
        <f>IF(Comp4!I23="","",Comp4!I23)</f>
        <v>Cumplida (DT)</v>
      </c>
      <c r="J85" s="184" t="str">
        <f>IF(Comp4!J23="","",Comp4!J23)</f>
        <v/>
      </c>
      <c r="K85" s="183" t="str">
        <f>IF(Comp4!K23="","",Comp4!K23)</f>
        <v>Maria del Pilar Peña Siabato</v>
      </c>
      <c r="L85" s="185" t="str">
        <f>IF(Comp4!L23="","",Comp4!L23)</f>
        <v>A la fecha se evidenció que la DSYA construyó el indicador  A10-PT1-05 Porcentaje acumulado de derechos de petición atendidos para la vigencia 2017 cuya medición inició a partir del mes de febrero.
Evidencia: Indicador A10-PT1-05</v>
      </c>
      <c r="M85" s="129" t="str">
        <f>IF(Comp4!M23="","",Comp4!M23)</f>
        <v/>
      </c>
      <c r="N85" s="227" t="str">
        <f>IF(Comp4!N23="","",Comp4!N23)</f>
        <v/>
      </c>
      <c r="O85" s="171" t="str">
        <f>IF(Comp4!O23="","",Comp4!O23)</f>
        <v/>
      </c>
      <c r="P85" s="184" t="str">
        <f>IF(Comp4!P23="","",Comp4!P23)</f>
        <v/>
      </c>
      <c r="Q85" s="183" t="str">
        <f>IF(Comp4!Q23="","",Comp4!Q23)</f>
        <v/>
      </c>
      <c r="R85" s="185" t="str">
        <f>IF(Comp4!R23="","",Comp4!R23)</f>
        <v/>
      </c>
      <c r="S85" s="132" t="str">
        <f>IF(Comp4!S23="","",Comp4!S23)</f>
        <v/>
      </c>
      <c r="T85" s="227" t="str">
        <f>IF(Comp4!T23="","",Comp4!T23)</f>
        <v/>
      </c>
      <c r="U85" s="171" t="str">
        <f>IF(Comp4!U23="","",Comp4!U23)</f>
        <v/>
      </c>
      <c r="V85" s="184" t="str">
        <f>IF(Comp4!V23="","",Comp4!V23)</f>
        <v/>
      </c>
      <c r="W85" s="183" t="str">
        <f>IF(Comp4!W23="","",Comp4!W23)</f>
        <v/>
      </c>
      <c r="X85" s="185" t="str">
        <f>IF(Comp4!X23="","",Comp4!X23)</f>
        <v/>
      </c>
      <c r="Y85" s="129"/>
    </row>
    <row r="86" spans="1:25" s="23" customFormat="1" ht="30" customHeight="1" thickBot="1" x14ac:dyDescent="0.3">
      <c r="A86" s="434" t="s">
        <v>104</v>
      </c>
      <c r="B86" s="154"/>
      <c r="C86" s="155" t="s">
        <v>158</v>
      </c>
      <c r="D86" s="154"/>
      <c r="E86" s="154"/>
      <c r="F86" s="176"/>
      <c r="G86" s="144"/>
      <c r="H86" s="157">
        <f>IF(Comp4!H24="","",Comp4!H24)</f>
        <v>0</v>
      </c>
      <c r="I86" s="376">
        <f>IF(Comp4!I24="","",Comp4!I24)</f>
        <v>0</v>
      </c>
      <c r="J86" s="159">
        <f>IF(Comp4!J24="","",Comp4!J24)</f>
        <v>0</v>
      </c>
      <c r="K86" s="160" t="str">
        <f>IF(Comp4!K24="","",Comp4!K24)</f>
        <v/>
      </c>
      <c r="L86" s="161" t="str">
        <f>IF(Comp4!L24="","",Comp4!L24)</f>
        <v/>
      </c>
      <c r="M86" s="162" t="str">
        <f>IF(Comp4!M24="","",Comp4!M24)</f>
        <v/>
      </c>
      <c r="N86" s="157">
        <f>IF(Comp4!N24="","",Comp4!N24)</f>
        <v>0</v>
      </c>
      <c r="O86" s="158">
        <f>IF(Comp4!O24="","",Comp4!O24)</f>
        <v>0</v>
      </c>
      <c r="P86" s="159">
        <f>IF(Comp4!P24="","",Comp4!P24)</f>
        <v>0</v>
      </c>
      <c r="Q86" s="160" t="str">
        <f>IF(Comp4!Q24="","",Comp4!Q24)</f>
        <v/>
      </c>
      <c r="R86" s="161" t="str">
        <f>IF(Comp4!R24="","",Comp4!R24)</f>
        <v/>
      </c>
      <c r="S86" s="226" t="str">
        <f>IF(Comp4!S24="","",Comp4!S24)</f>
        <v/>
      </c>
      <c r="T86" s="157">
        <f>IF(Comp4!T24="","",Comp4!T24)</f>
        <v>0</v>
      </c>
      <c r="U86" s="158">
        <f>IF(Comp4!U24="","",Comp4!U24)</f>
        <v>0</v>
      </c>
      <c r="V86" s="159">
        <f>IF(Comp4!V24="","",Comp4!V24)</f>
        <v>0</v>
      </c>
      <c r="W86" s="160" t="str">
        <f>IF(Comp4!W24="","",Comp4!W24)</f>
        <v/>
      </c>
      <c r="X86" s="161" t="str">
        <f>IF(Comp4!X24="","",Comp4!X24)</f>
        <v/>
      </c>
      <c r="Y86" s="164"/>
    </row>
    <row r="87" spans="1:25" ht="60.75" thickBot="1" x14ac:dyDescent="0.3">
      <c r="A87" s="451"/>
      <c r="B87" s="177" t="s">
        <v>41</v>
      </c>
      <c r="C87" s="234" t="s">
        <v>316</v>
      </c>
      <c r="D87" s="187" t="s">
        <v>317</v>
      </c>
      <c r="E87" s="187" t="s">
        <v>144</v>
      </c>
      <c r="F87" s="235">
        <v>43100</v>
      </c>
      <c r="G87" s="129"/>
      <c r="H87" s="227" t="str">
        <f>IF(Comp4!H25="","",Comp4!H25)</f>
        <v/>
      </c>
      <c r="I87" s="374" t="str">
        <f>IF(Comp4!I25="","",Comp4!I25)</f>
        <v>Sin Avance</v>
      </c>
      <c r="J87" s="184" t="str">
        <f>IF(Comp4!J25="","",Comp4!J25)</f>
        <v/>
      </c>
      <c r="K87" s="183" t="str">
        <f>IF(Comp4!K25="","",Comp4!K25)</f>
        <v>Maria del Pilar Peña Siabato</v>
      </c>
      <c r="L87" s="185" t="str">
        <f>IF(Comp4!L25="","",Comp4!L25)</f>
        <v>No se presentó evidencia de avance o cumplimiento</v>
      </c>
      <c r="M87" s="129" t="str">
        <f>IF(Comp4!M25="","",Comp4!M25)</f>
        <v/>
      </c>
      <c r="N87" s="227" t="str">
        <f>IF(Comp4!N25="","",Comp4!N25)</f>
        <v/>
      </c>
      <c r="O87" s="171" t="str">
        <f>IF(Comp4!O25="","",Comp4!O25)</f>
        <v/>
      </c>
      <c r="P87" s="184" t="str">
        <f>IF(Comp4!P25="","",Comp4!P25)</f>
        <v/>
      </c>
      <c r="Q87" s="183" t="str">
        <f>IF(Comp4!Q25="","",Comp4!Q25)</f>
        <v/>
      </c>
      <c r="R87" s="185" t="str">
        <f>IF(Comp4!R25="","",Comp4!R25)</f>
        <v/>
      </c>
      <c r="S87" s="132" t="str">
        <f>IF(Comp4!S25="","",Comp4!S25)</f>
        <v/>
      </c>
      <c r="T87" s="227" t="str">
        <f>IF(Comp4!T25="","",Comp4!T25)</f>
        <v/>
      </c>
      <c r="U87" s="171" t="str">
        <f>IF(Comp4!U25="","",Comp4!U25)</f>
        <v/>
      </c>
      <c r="V87" s="184" t="str">
        <f>IF(Comp4!V25="","",Comp4!V25)</f>
        <v/>
      </c>
      <c r="W87" s="183" t="str">
        <f>IF(Comp4!W25="","",Comp4!W25)</f>
        <v/>
      </c>
      <c r="X87" s="185" t="str">
        <f>IF(Comp4!X25="","",Comp4!X25)</f>
        <v/>
      </c>
      <c r="Y87" s="129"/>
    </row>
    <row r="88" spans="1:25" s="23" customFormat="1" ht="30" customHeight="1" thickBot="1" x14ac:dyDescent="0.3">
      <c r="A88" s="434" t="s">
        <v>105</v>
      </c>
      <c r="B88" s="154"/>
      <c r="C88" s="155" t="s">
        <v>159</v>
      </c>
      <c r="D88" s="154"/>
      <c r="E88" s="154"/>
      <c r="F88" s="176"/>
      <c r="G88" s="144"/>
      <c r="H88" s="157">
        <f>IF(Comp4!H26="","",Comp4!H26)</f>
        <v>0</v>
      </c>
      <c r="I88" s="376">
        <f>IF(Comp4!I26="","",Comp4!I26)</f>
        <v>1</v>
      </c>
      <c r="J88" s="159">
        <f>IF(Comp4!J26="","",Comp4!J26)</f>
        <v>0</v>
      </c>
      <c r="K88" s="160" t="str">
        <f>IF(Comp4!K26="","",Comp4!K26)</f>
        <v/>
      </c>
      <c r="L88" s="161" t="str">
        <f>IF(Comp4!L26="","",Comp4!L26)</f>
        <v/>
      </c>
      <c r="M88" s="162" t="str">
        <f>IF(Comp4!M26="","",Comp4!M26)</f>
        <v/>
      </c>
      <c r="N88" s="157">
        <f>IF(Comp4!N26="","",Comp4!N26)</f>
        <v>0</v>
      </c>
      <c r="O88" s="158">
        <f>IF(Comp4!O26="","",Comp4!O26)</f>
        <v>0</v>
      </c>
      <c r="P88" s="159">
        <f>IF(Comp4!P26="","",Comp4!P26)</f>
        <v>0</v>
      </c>
      <c r="Q88" s="160" t="str">
        <f>IF(Comp4!Q26="","",Comp4!Q26)</f>
        <v/>
      </c>
      <c r="R88" s="161" t="str">
        <f>IF(Comp4!R26="","",Comp4!R26)</f>
        <v/>
      </c>
      <c r="S88" s="226" t="str">
        <f>IF(Comp4!S26="","",Comp4!S26)</f>
        <v/>
      </c>
      <c r="T88" s="157">
        <f>IF(Comp4!T26="","",Comp4!T26)</f>
        <v>0</v>
      </c>
      <c r="U88" s="158">
        <f>IF(Comp4!U26="","",Comp4!U26)</f>
        <v>0</v>
      </c>
      <c r="V88" s="159">
        <f>IF(Comp4!V26="","",Comp4!V26)</f>
        <v>0</v>
      </c>
      <c r="W88" s="160" t="str">
        <f>IF(Comp4!W26="","",Comp4!W26)</f>
        <v/>
      </c>
      <c r="X88" s="161" t="str">
        <f>IF(Comp4!X26="","",Comp4!X26)</f>
        <v/>
      </c>
      <c r="Y88" s="164"/>
    </row>
    <row r="89" spans="1:25" ht="63.75" x14ac:dyDescent="0.25">
      <c r="A89" s="435"/>
      <c r="B89" s="177" t="s">
        <v>73</v>
      </c>
      <c r="C89" s="234" t="s">
        <v>318</v>
      </c>
      <c r="D89" s="186" t="s">
        <v>319</v>
      </c>
      <c r="E89" s="234" t="s">
        <v>155</v>
      </c>
      <c r="F89" s="235">
        <v>42947</v>
      </c>
      <c r="G89" s="129"/>
      <c r="H89" s="227" t="str">
        <f>IF(Comp4!H27="","",Comp4!H27)</f>
        <v/>
      </c>
      <c r="I89" s="374" t="str">
        <f>IF(Comp4!I27="","",Comp4!I27)</f>
        <v>Cumplida (DT)</v>
      </c>
      <c r="J89" s="184" t="str">
        <f>IF(Comp4!J27="","",Comp4!J27)</f>
        <v/>
      </c>
      <c r="K89" s="183" t="str">
        <f>IF(Comp4!K27="","",Comp4!K27)</f>
        <v>Maria del Pilar Peña Siabato</v>
      </c>
      <c r="L89" s="185" t="str">
        <f>IF(Comp4!L27="","",Comp4!L27)</f>
        <v>Se verificó la actualización de la Guía de Gestión de Peticiones, Quejas, Reclamos, Denuncias y Sugerencias.
Evidencia:  Guía de Gestión de Peticiones, Quejas, Reclamos, Denuncias y Sugerencias V2 de 2017.</v>
      </c>
      <c r="M89" s="129" t="str">
        <f>IF(Comp4!M27="","",Comp4!M27)</f>
        <v/>
      </c>
      <c r="N89" s="227" t="str">
        <f>IF(Comp4!N27="","",Comp4!N27)</f>
        <v/>
      </c>
      <c r="O89" s="171" t="str">
        <f>IF(Comp4!O27="","",Comp4!O27)</f>
        <v/>
      </c>
      <c r="P89" s="184" t="str">
        <f>IF(Comp4!P27="","",Comp4!P27)</f>
        <v/>
      </c>
      <c r="Q89" s="183" t="str">
        <f>IF(Comp4!Q27="","",Comp4!Q27)</f>
        <v/>
      </c>
      <c r="R89" s="185" t="str">
        <f>IF(Comp4!R27="","",Comp4!R27)</f>
        <v/>
      </c>
      <c r="S89" s="132" t="str">
        <f>IF(Comp4!S27="","",Comp4!S27)</f>
        <v/>
      </c>
      <c r="T89" s="227" t="str">
        <f>IF(Comp4!T27="","",Comp4!T27)</f>
        <v/>
      </c>
      <c r="U89" s="171" t="str">
        <f>IF(Comp4!U27="","",Comp4!U27)</f>
        <v/>
      </c>
      <c r="V89" s="184" t="str">
        <f>IF(Comp4!V27="","",Comp4!V27)</f>
        <v/>
      </c>
      <c r="W89" s="183" t="str">
        <f>IF(Comp4!W27="","",Comp4!W27)</f>
        <v/>
      </c>
      <c r="X89" s="185" t="str">
        <f>IF(Comp4!X27="","",Comp4!X27)</f>
        <v/>
      </c>
      <c r="Y89" s="129"/>
    </row>
    <row r="90" spans="1:25" ht="89.25" x14ac:dyDescent="0.25">
      <c r="A90" s="435"/>
      <c r="B90" s="177" t="s">
        <v>74</v>
      </c>
      <c r="C90" s="237" t="s">
        <v>320</v>
      </c>
      <c r="D90" s="187" t="s">
        <v>321</v>
      </c>
      <c r="E90" s="187" t="s">
        <v>322</v>
      </c>
      <c r="F90" s="235">
        <v>43100</v>
      </c>
      <c r="G90" s="129"/>
      <c r="H90" s="227" t="str">
        <f>IF(Comp4!H28="","",Comp4!H28)</f>
        <v/>
      </c>
      <c r="I90" s="374" t="str">
        <f>IF(Comp4!I28="","",Comp4!I28)</f>
        <v>En Avance</v>
      </c>
      <c r="J90" s="184" t="str">
        <f>IF(Comp4!J28="","",Comp4!J28)</f>
        <v/>
      </c>
      <c r="K90" s="183" t="str">
        <f>IF(Comp4!K28="","",Comp4!K28)</f>
        <v>Maria del Pilar Peña Siabato</v>
      </c>
      <c r="L90" s="185" t="str">
        <f>IF(Comp4!L28="","",Comp4!L28)</f>
        <v xml:space="preserve">La DSYA en el mes de enero  2017 remitió via correo electrónico a la Oficina Asesora Jurídica los temas relacionados con denuncias anticorrupción para  coordinar su inclusión en el informe del primer trimestre de 2017.
Evidencia:  Correo electrónico del 25/01/2017 
</v>
      </c>
      <c r="M90" s="129" t="str">
        <f>IF(Comp4!M28="","",Comp4!M28)</f>
        <v/>
      </c>
      <c r="N90" s="227" t="str">
        <f>IF(Comp4!N28="","",Comp4!N28)</f>
        <v/>
      </c>
      <c r="O90" s="171" t="str">
        <f>IF(Comp4!O28="","",Comp4!O28)</f>
        <v/>
      </c>
      <c r="P90" s="184" t="str">
        <f>IF(Comp4!P28="","",Comp4!P28)</f>
        <v/>
      </c>
      <c r="Q90" s="183" t="str">
        <f>IF(Comp4!Q28="","",Comp4!Q28)</f>
        <v/>
      </c>
      <c r="R90" s="185" t="str">
        <f>IF(Comp4!R28="","",Comp4!R28)</f>
        <v/>
      </c>
      <c r="S90" s="132" t="str">
        <f>IF(Comp4!S28="","",Comp4!S28)</f>
        <v/>
      </c>
      <c r="T90" s="227" t="str">
        <f>IF(Comp4!T28="","",Comp4!T28)</f>
        <v/>
      </c>
      <c r="U90" s="171" t="str">
        <f>IF(Comp4!U28="","",Comp4!U28)</f>
        <v/>
      </c>
      <c r="V90" s="184" t="str">
        <f>IF(Comp4!V28="","",Comp4!V28)</f>
        <v/>
      </c>
      <c r="W90" s="183" t="str">
        <f>IF(Comp4!W28="","",Comp4!W28)</f>
        <v/>
      </c>
      <c r="X90" s="185" t="str">
        <f>IF(Comp4!X28="","",Comp4!X28)</f>
        <v/>
      </c>
      <c r="Y90" s="129"/>
    </row>
    <row r="91" spans="1:25" ht="216.75" x14ac:dyDescent="0.25">
      <c r="A91" s="435"/>
      <c r="B91" s="177" t="s">
        <v>40</v>
      </c>
      <c r="C91" s="237" t="s">
        <v>323</v>
      </c>
      <c r="D91" s="187" t="s">
        <v>324</v>
      </c>
      <c r="E91" s="187" t="s">
        <v>325</v>
      </c>
      <c r="F91" s="235">
        <v>42947</v>
      </c>
      <c r="G91" s="129"/>
      <c r="H91" s="227" t="str">
        <f>IF(Comp4!H29="","",Comp4!H29)</f>
        <v/>
      </c>
      <c r="I91" s="374" t="str">
        <f>IF(Comp4!I29="","",Comp4!I29)</f>
        <v>En Avance</v>
      </c>
      <c r="J91" s="184" t="str">
        <f>IF(Comp4!J29="","",Comp4!J29)</f>
        <v/>
      </c>
      <c r="K91" s="183" t="str">
        <f>IF(Comp4!K29="","",Comp4!K29)</f>
        <v>Maria del Pilar Peña Siabato</v>
      </c>
      <c r="L91" s="185" t="str">
        <f>IF(Comp4!L29="","",Comp4!L29)</f>
        <v>La DSYA en el mes de febrero envió correo solicitando a los referentes de servicios y atención el registro fotográfico de la instalación de los avisos de Protección de Datos Personales que fueron enviados físicamente a las Regionales para la distribución a los CZ en el mes de noviembre.
En el encuentro de directores en el mes de febrero 2017 se entregaron a todas las regionales un stock de Avisos de Protección de Datos Personales. 
En el mes de abril se llevó a cabo  videoconferencia en la cual se socializó la política de tratamiento de datos personales y  otros aspectos de los avisos de protección de datos. 
Evidencia: Videoconferencia
Recomendación: Verificar coherencia entre la actividad y la meta</v>
      </c>
      <c r="M91" s="129" t="str">
        <f>IF(Comp4!M29="","",Comp4!M29)</f>
        <v/>
      </c>
      <c r="N91" s="227" t="str">
        <f>IF(Comp4!N29="","",Comp4!N29)</f>
        <v/>
      </c>
      <c r="O91" s="171" t="str">
        <f>IF(Comp4!O29="","",Comp4!O29)</f>
        <v/>
      </c>
      <c r="P91" s="184" t="str">
        <f>IF(Comp4!P29="","",Comp4!P29)</f>
        <v/>
      </c>
      <c r="Q91" s="183" t="str">
        <f>IF(Comp4!Q29="","",Comp4!Q29)</f>
        <v/>
      </c>
      <c r="R91" s="185" t="str">
        <f>IF(Comp4!R29="","",Comp4!R29)</f>
        <v/>
      </c>
      <c r="S91" s="132" t="str">
        <f>IF(Comp4!S29="","",Comp4!S29)</f>
        <v/>
      </c>
      <c r="T91" s="227" t="str">
        <f>IF(Comp4!T29="","",Comp4!T29)</f>
        <v/>
      </c>
      <c r="U91" s="171" t="str">
        <f>IF(Comp4!U29="","",Comp4!U29)</f>
        <v/>
      </c>
      <c r="V91" s="184" t="str">
        <f>IF(Comp4!V29="","",Comp4!V29)</f>
        <v/>
      </c>
      <c r="W91" s="183" t="str">
        <f>IF(Comp4!W29="","",Comp4!W29)</f>
        <v/>
      </c>
      <c r="X91" s="185" t="str">
        <f>IF(Comp4!X29="","",Comp4!X29)</f>
        <v/>
      </c>
      <c r="Y91" s="129"/>
    </row>
    <row r="92" spans="1:25" ht="217.5" thickBot="1" x14ac:dyDescent="0.3">
      <c r="A92" s="451"/>
      <c r="B92" s="177" t="s">
        <v>75</v>
      </c>
      <c r="C92" s="234" t="s">
        <v>326</v>
      </c>
      <c r="D92" s="187" t="s">
        <v>327</v>
      </c>
      <c r="E92" s="187" t="s">
        <v>328</v>
      </c>
      <c r="F92" s="235">
        <v>43100</v>
      </c>
      <c r="G92" s="129"/>
      <c r="H92" s="227" t="str">
        <f>IF(Comp4!H30="","",Comp4!H30)</f>
        <v/>
      </c>
      <c r="I92" s="374" t="str">
        <f>IF(Comp4!I30="","",Comp4!I30)</f>
        <v>En Avance</v>
      </c>
      <c r="J92" s="184" t="str">
        <f>IF(Comp4!J30="","",Comp4!J30)</f>
        <v/>
      </c>
      <c r="K92" s="183" t="str">
        <f>IF(Comp4!K30="","",Comp4!K30)</f>
        <v>Maria del Pilar Peña Siabato</v>
      </c>
      <c r="L92" s="185" t="str">
        <f>IF(Comp4!L30="","",Comp4!L30)</f>
        <v xml:space="preserve">La DSYA en el mes de febrero de 2017  se establecieron los parámetros bajo los cuales debe solicitarse la modificación en la estructura de las Carteleras Virtuales.
Se enviaron mediante correo los modelos de Charla en Sala de Espera y cartelera Virtual para que los mismos sean rediseñados.
En marzo se realizó mesa de trabajo con el Grupo de Regionales  con el fin de hacer actualización a las Carteleras Virtuales existentes teniendo en cuenta las problemáticas propias de cada regional en temas que le permitan al ciudadano conocer el actuar frente a las mismas y los mecanismos con que cuenta el ICBF para conocer, tratar y mitigar dichas problemáticas.   
En  marzo se realizó mesa de trabajo con las Coordinadoras de los Centros Zonales de la Regional Bogotá, Responsable del Proceso Relación con el Ciudadano, Cogestora de la Regional, a fin de definir los temas por Centro Zonal prioritarios.  
</v>
      </c>
      <c r="M92" s="129" t="str">
        <f>IF(Comp4!M30="","",Comp4!M30)</f>
        <v/>
      </c>
      <c r="N92" s="227" t="str">
        <f>IF(Comp4!N30="","",Comp4!N30)</f>
        <v/>
      </c>
      <c r="O92" s="171" t="str">
        <f>IF(Comp4!O30="","",Comp4!O30)</f>
        <v/>
      </c>
      <c r="P92" s="184" t="str">
        <f>IF(Comp4!P30="","",Comp4!P30)</f>
        <v/>
      </c>
      <c r="Q92" s="183" t="str">
        <f>IF(Comp4!Q30="","",Comp4!Q30)</f>
        <v/>
      </c>
      <c r="R92" s="185" t="str">
        <f>IF(Comp4!R30="","",Comp4!R30)</f>
        <v/>
      </c>
      <c r="S92" s="132" t="str">
        <f>IF(Comp4!S30="","",Comp4!S30)</f>
        <v/>
      </c>
      <c r="T92" s="227" t="str">
        <f>IF(Comp4!T30="","",Comp4!T30)</f>
        <v/>
      </c>
      <c r="U92" s="171" t="str">
        <f>IF(Comp4!U30="","",Comp4!U30)</f>
        <v/>
      </c>
      <c r="V92" s="184" t="str">
        <f>IF(Comp4!V30="","",Comp4!V30)</f>
        <v/>
      </c>
      <c r="W92" s="183" t="str">
        <f>IF(Comp4!W30="","",Comp4!W30)</f>
        <v/>
      </c>
      <c r="X92" s="185" t="str">
        <f>IF(Comp4!X30="","",Comp4!X30)</f>
        <v/>
      </c>
      <c r="Y92" s="129"/>
    </row>
    <row r="93" spans="1:25" s="23" customFormat="1" ht="30" customHeight="1" thickBot="1" x14ac:dyDescent="0.3">
      <c r="A93" s="434" t="s">
        <v>106</v>
      </c>
      <c r="B93" s="154"/>
      <c r="C93" s="155" t="s">
        <v>160</v>
      </c>
      <c r="D93" s="154"/>
      <c r="E93" s="154"/>
      <c r="F93" s="176"/>
      <c r="G93" s="144"/>
      <c r="H93" s="157">
        <f>IF(Comp4!H31="","",Comp4!H31)</f>
        <v>0</v>
      </c>
      <c r="I93" s="376">
        <f>IF(Comp4!I31="","",Comp4!I31)</f>
        <v>0</v>
      </c>
      <c r="J93" s="159">
        <f>IF(Comp4!J31="","",Comp4!J31)</f>
        <v>0</v>
      </c>
      <c r="K93" s="160" t="str">
        <f>IF(Comp4!K31="","",Comp4!K31)</f>
        <v/>
      </c>
      <c r="L93" s="161" t="str">
        <f>IF(Comp4!L31="","",Comp4!L31)</f>
        <v/>
      </c>
      <c r="M93" s="162" t="str">
        <f>IF(Comp4!M31="","",Comp4!M31)</f>
        <v/>
      </c>
      <c r="N93" s="157">
        <f>IF(Comp4!N31="","",Comp4!N31)</f>
        <v>0</v>
      </c>
      <c r="O93" s="158">
        <f>IF(Comp4!O31="","",Comp4!O31)</f>
        <v>0</v>
      </c>
      <c r="P93" s="159">
        <f>IF(Comp4!P31="","",Comp4!P31)</f>
        <v>0</v>
      </c>
      <c r="Q93" s="160" t="str">
        <f>IF(Comp4!Q31="","",Comp4!Q31)</f>
        <v/>
      </c>
      <c r="R93" s="161" t="str">
        <f>IF(Comp4!R31="","",Comp4!R31)</f>
        <v/>
      </c>
      <c r="S93" s="226" t="str">
        <f>IF(Comp4!S31="","",Comp4!S31)</f>
        <v/>
      </c>
      <c r="T93" s="157">
        <f>IF(Comp4!T31="","",Comp4!T31)</f>
        <v>0</v>
      </c>
      <c r="U93" s="158">
        <f>IF(Comp4!U31="","",Comp4!U31)</f>
        <v>0</v>
      </c>
      <c r="V93" s="159">
        <f>IF(Comp4!V31="","",Comp4!V31)</f>
        <v>0</v>
      </c>
      <c r="W93" s="160" t="str">
        <f>IF(Comp4!W31="","",Comp4!W31)</f>
        <v/>
      </c>
      <c r="X93" s="161" t="str">
        <f>IF(Comp4!X31="","",Comp4!X31)</f>
        <v/>
      </c>
      <c r="Y93" s="164"/>
    </row>
    <row r="94" spans="1:25" ht="153" x14ac:dyDescent="0.25">
      <c r="A94" s="435"/>
      <c r="B94" s="177" t="s">
        <v>76</v>
      </c>
      <c r="C94" s="234" t="s">
        <v>329</v>
      </c>
      <c r="D94" s="187" t="s">
        <v>330</v>
      </c>
      <c r="E94" s="187" t="s">
        <v>149</v>
      </c>
      <c r="F94" s="181">
        <v>43100</v>
      </c>
      <c r="G94" s="129"/>
      <c r="H94" s="227" t="str">
        <f>IF(Comp4!H32="","",Comp4!H32)</f>
        <v/>
      </c>
      <c r="I94" s="379" t="str">
        <f>IF(Comp4!I32="","",Comp4!I32)</f>
        <v>En Avance</v>
      </c>
      <c r="J94" s="184" t="str">
        <f>IF(Comp4!J32="","",Comp4!J32)</f>
        <v/>
      </c>
      <c r="K94" s="183" t="str">
        <f>IF(Comp4!K32="","",Comp4!K32)</f>
        <v>Maria del Pilar Peña Siabato</v>
      </c>
      <c r="L94" s="185" t="str">
        <f>IF(Comp4!L32="","",Comp4!L32)</f>
        <v xml:space="preserve">La DSYA incorporó como una de las actividades  del plan de acción del Grupo de Calidad del año 2017 presentar los resultados ante los colaboradores del Grupo de Canales de la DSYA en  sesiones de socialización. 
Se remitió memorando a los Directores Regionales y Coordinadores de Centros Zonales con el fin de dar a conocer el link donde se ubica en el web el documento final de caracterización con el fin de formular observaciones al mismo.
Evidencia: Memorando radicado No. S-2017-167638-0101 del 29 de marzo de 2017
</v>
      </c>
      <c r="M94" s="129" t="str">
        <f>IF(Comp4!M32="","",Comp4!M32)</f>
        <v/>
      </c>
      <c r="N94" s="227" t="str">
        <f>IF(Comp4!N32="","",Comp4!N32)</f>
        <v/>
      </c>
      <c r="O94" s="219" t="str">
        <f>IF(Comp4!O32="","",Comp4!O32)</f>
        <v/>
      </c>
      <c r="P94" s="184" t="str">
        <f>IF(Comp4!P32="","",Comp4!P32)</f>
        <v/>
      </c>
      <c r="Q94" s="183" t="str">
        <f>IF(Comp4!Q32="","",Comp4!Q32)</f>
        <v/>
      </c>
      <c r="R94" s="185" t="str">
        <f>IF(Comp4!R32="","",Comp4!R32)</f>
        <v/>
      </c>
      <c r="S94" s="132" t="str">
        <f>IF(Comp4!S32="","",Comp4!S32)</f>
        <v/>
      </c>
      <c r="T94" s="227" t="str">
        <f>IF(Comp4!T32="","",Comp4!T32)</f>
        <v/>
      </c>
      <c r="U94" s="219" t="str">
        <f>IF(Comp4!U32="","",Comp4!U32)</f>
        <v/>
      </c>
      <c r="V94" s="184" t="str">
        <f>IF(Comp4!V32="","",Comp4!V32)</f>
        <v/>
      </c>
      <c r="W94" s="183" t="str">
        <f>IF(Comp4!W32="","",Comp4!W32)</f>
        <v/>
      </c>
      <c r="X94" s="185" t="str">
        <f>IF(Comp4!X32="","",Comp4!X32)</f>
        <v/>
      </c>
      <c r="Y94" s="129"/>
    </row>
    <row r="95" spans="1:25" ht="255" x14ac:dyDescent="0.25">
      <c r="A95" s="435"/>
      <c r="B95" s="177" t="s">
        <v>77</v>
      </c>
      <c r="C95" s="234" t="s">
        <v>78</v>
      </c>
      <c r="D95" s="187" t="s">
        <v>331</v>
      </c>
      <c r="E95" s="187" t="s">
        <v>149</v>
      </c>
      <c r="F95" s="181">
        <v>43100</v>
      </c>
      <c r="G95" s="129"/>
      <c r="H95" s="227" t="str">
        <f>IF(Comp4!H33="","",Comp4!H33)</f>
        <v/>
      </c>
      <c r="I95" s="379" t="str">
        <f>IF(Comp4!I33="","",Comp4!I33)</f>
        <v>En Avance</v>
      </c>
      <c r="J95" s="184" t="str">
        <f>IF(Comp4!J33="","",Comp4!J33)</f>
        <v/>
      </c>
      <c r="K95" s="183" t="str">
        <f>IF(Comp4!K33="","",Comp4!K33)</f>
        <v>Maria del Pilar Peña Siabato</v>
      </c>
      <c r="L95" s="185" t="str">
        <f>IF(Comp4!L33="","",Comp4!L33)</f>
        <v xml:space="preserve">La DSYA solicitó a los Directores de las áreas misionales la designación de  delegados para apoyar el proceso de medición de la satisfacción del año 2017. En el momento se está evaluando la aplicación de cada una de las técnicas que se llevarán a cabo dentro de la estrategia, (encuestas telefónicas). 
Se realizaron reuniones con cada uno de los delegados de las áreas misionales estableciendo compromisos, entre los que se encuentran el envió de los programas que se van a priorizar para la medición del año 2017, así como las fuentes de información.
La información incluida en las respuestas se consolidó y se remitió a la Subdirección de Monitoreó con el fin de que se calcularan las respectivas muestras. 
Evidencia: copia de correo electrónico a la Subdirección de Monitoreo del 27 de marzo de 2017; correo del 14 de marzo de 2017 a los delegados de Nutrición, Niñez y Adolescencia, Dirección de Protección, Familias y Comunidades,  Primera Infancia con cronograma de reuniones. 
</v>
      </c>
      <c r="M95" s="129" t="str">
        <f>IF(Comp4!M33="","",Comp4!M33)</f>
        <v/>
      </c>
      <c r="N95" s="227" t="str">
        <f>IF(Comp4!N33="","",Comp4!N33)</f>
        <v/>
      </c>
      <c r="O95" s="219" t="str">
        <f>IF(Comp4!O33="","",Comp4!O33)</f>
        <v/>
      </c>
      <c r="P95" s="184" t="str">
        <f>IF(Comp4!P33="","",Comp4!P33)</f>
        <v/>
      </c>
      <c r="Q95" s="183" t="str">
        <f>IF(Comp4!Q33="","",Comp4!Q33)</f>
        <v/>
      </c>
      <c r="R95" s="185" t="str">
        <f>IF(Comp4!R33="","",Comp4!R33)</f>
        <v/>
      </c>
      <c r="S95" s="132" t="str">
        <f>IF(Comp4!S33="","",Comp4!S33)</f>
        <v/>
      </c>
      <c r="T95" s="227" t="str">
        <f>IF(Comp4!T33="","",Comp4!T33)</f>
        <v/>
      </c>
      <c r="U95" s="219" t="str">
        <f>IF(Comp4!U33="","",Comp4!U33)</f>
        <v/>
      </c>
      <c r="V95" s="184" t="str">
        <f>IF(Comp4!V33="","",Comp4!V33)</f>
        <v/>
      </c>
      <c r="W95" s="183" t="str">
        <f>IF(Comp4!W33="","",Comp4!W33)</f>
        <v/>
      </c>
      <c r="X95" s="185" t="str">
        <f>IF(Comp4!X33="","",Comp4!X33)</f>
        <v/>
      </c>
      <c r="Y95" s="129"/>
    </row>
    <row r="96" spans="1:25" ht="409.5" x14ac:dyDescent="0.25">
      <c r="A96" s="435"/>
      <c r="B96" s="177" t="s">
        <v>79</v>
      </c>
      <c r="C96" s="234" t="s">
        <v>332</v>
      </c>
      <c r="D96" s="234" t="s">
        <v>333</v>
      </c>
      <c r="E96" s="187" t="s">
        <v>156</v>
      </c>
      <c r="F96" s="181">
        <v>42947</v>
      </c>
      <c r="G96" s="129"/>
      <c r="H96" s="227" t="str">
        <f>IF(Comp4!H34="","",Comp4!H34)</f>
        <v/>
      </c>
      <c r="I96" s="379" t="str">
        <f>IF(Comp4!I34="","",Comp4!I34)</f>
        <v>En Avance</v>
      </c>
      <c r="J96" s="184" t="str">
        <f>IF(Comp4!J34="","",Comp4!J34)</f>
        <v/>
      </c>
      <c r="K96" s="183" t="str">
        <f>IF(Comp4!K34="","",Comp4!K34)</f>
        <v>Maria del Pilar Peña Siabato</v>
      </c>
      <c r="L96" s="185" t="str">
        <f>IF(Comp4!L34="","",Comp4!L34)</f>
        <v xml:space="preserve">La versión 1 del Portafolio web entregada por la DIT está siendo objeto de validación de información por parte de un grupo de colaboradores de DSYA e igualmente Comunicaciones está modificando algunos apartes de estilo y fotografías.
De acuerdo con lo acordado con la Oficina Asesora de Comunicaciones se está revisando lenguaje claro de infografías, corrección de estilo y modificación de iconografía. La DSYA está modificando el código HTML, según las inconsistencias encontradas en la información de las 107 infografías.
Por su parte, la DIT indica que se presentó la implementación completa del micro sitio a la Dirección de Servicios y Atención, y a la Oficina Asesora de Comunicaciones con todos los insumos y ajustes recibidos hasta el mes de Enero, de esta presentación se requirieron nuevos cambios, que dependen de insumos gráficos y otras acciones que ejecute la Oficina Asesora de Comunicaciones para poder implementarlos.
Adicionalmente, se realizó la primera transferencia de conocimiento a la Dirección de Servicios y Atención para la gestión de contenidos en el portafolio.
La Dirección de Servicios y Atención socializó las solicitudes del material audiovisual para generar las actualizaciones correspondientes, las cuales una vez se diseñen y completen serán insumos para la actualización de los contenidos que se realizará en conjunto entre la DIT y la DSYA.
La OAC realizó reunión con Servicios y Atención en la cual se acuerdó revisar fotografías, lenguaje utilizado en las infografías, corrección de estilo y modificación de iconografía en caso de que se requiera.
Evidencia: Copia de Correo electrónico a la a la Subdirección de monitoreo del 27 de marzo de 2017; copia de Correo electrónico a la Subdirección de Monitoreo del 27 de marzo de 2017; Acta de reunión del 27 de marzo de 2017 en la cual se hizo presentación del micrositio, Correo del 22 de febrero de 2017 de solicitud de contenidos para la interfaz del micrositio. 
</v>
      </c>
      <c r="M96" s="129" t="str">
        <f>IF(Comp4!M34="","",Comp4!M34)</f>
        <v/>
      </c>
      <c r="N96" s="227" t="str">
        <f>IF(Comp4!N34="","",Comp4!N34)</f>
        <v/>
      </c>
      <c r="O96" s="219" t="str">
        <f>IF(Comp4!O34="","",Comp4!O34)</f>
        <v/>
      </c>
      <c r="P96" s="184" t="str">
        <f>IF(Comp4!P34="","",Comp4!P34)</f>
        <v/>
      </c>
      <c r="Q96" s="183" t="str">
        <f>IF(Comp4!Q34="","",Comp4!Q34)</f>
        <v/>
      </c>
      <c r="R96" s="185" t="str">
        <f>IF(Comp4!R34="","",Comp4!R34)</f>
        <v/>
      </c>
      <c r="S96" s="132" t="str">
        <f>IF(Comp4!S34="","",Comp4!S34)</f>
        <v/>
      </c>
      <c r="T96" s="227" t="str">
        <f>IF(Comp4!T34="","",Comp4!T34)</f>
        <v/>
      </c>
      <c r="U96" s="219" t="str">
        <f>IF(Comp4!U34="","",Comp4!U34)</f>
        <v/>
      </c>
      <c r="V96" s="184" t="str">
        <f>IF(Comp4!V34="","",Comp4!V34)</f>
        <v/>
      </c>
      <c r="W96" s="183" t="str">
        <f>IF(Comp4!W34="","",Comp4!W34)</f>
        <v/>
      </c>
      <c r="X96" s="185" t="str">
        <f>IF(Comp4!X34="","",Comp4!X34)</f>
        <v/>
      </c>
      <c r="Y96" s="129"/>
    </row>
    <row r="97" spans="1:25" ht="90" thickBot="1" x14ac:dyDescent="0.3">
      <c r="A97" s="451"/>
      <c r="B97" s="238" t="s">
        <v>80</v>
      </c>
      <c r="C97" s="239" t="s">
        <v>334</v>
      </c>
      <c r="D97" s="240" t="s">
        <v>335</v>
      </c>
      <c r="E97" s="240" t="s">
        <v>156</v>
      </c>
      <c r="F97" s="194" t="s">
        <v>336</v>
      </c>
      <c r="G97" s="129"/>
      <c r="H97" s="205" t="str">
        <f>IF(Comp4!H35="","",Comp4!H35)</f>
        <v/>
      </c>
      <c r="I97" s="375" t="str">
        <f>IF(Comp4!I35="","",Comp4!I35)</f>
        <v>En Avance</v>
      </c>
      <c r="J97" s="207" t="str">
        <f>IF(Comp4!J35="","",Comp4!J35)</f>
        <v/>
      </c>
      <c r="K97" s="208" t="str">
        <f>IF(Comp4!K35="","",Comp4!K35)</f>
        <v>Maria del Pilar Peña Siabato</v>
      </c>
      <c r="L97" s="209" t="str">
        <f>IF(Comp4!L35="","",Comp4!L35)</f>
        <v xml:space="preserve">A la fecha se han traducido 50 preguntas de Enfoque diferencial a Lenguaje de Señas Colombianas -LSC. 
La Oficina Asesora de Comunicaciones divulgó herramienta GECO en redes sociales. Se realizó reunión el 27 de marzo con Servicios y Atención para definir la nueva estrategia de divulgación. 
</v>
      </c>
      <c r="M97" s="132" t="str">
        <f>IF(Comp4!M35="","",Comp4!M35)</f>
        <v/>
      </c>
      <c r="N97" s="205" t="str">
        <f>IF(Comp4!N35="","",Comp4!N35)</f>
        <v/>
      </c>
      <c r="O97" s="206" t="str">
        <f>IF(Comp4!O35="","",Comp4!O35)</f>
        <v/>
      </c>
      <c r="P97" s="207" t="str">
        <f>IF(Comp4!P35="","",Comp4!P35)</f>
        <v/>
      </c>
      <c r="Q97" s="208" t="str">
        <f>IF(Comp4!Q35="","",Comp4!Q35)</f>
        <v/>
      </c>
      <c r="R97" s="209" t="str">
        <f>IF(Comp4!R35="","",Comp4!R35)</f>
        <v/>
      </c>
      <c r="S97" s="132" t="str">
        <f>IF(Comp4!S35="","",Comp4!S35)</f>
        <v/>
      </c>
      <c r="T97" s="205" t="str">
        <f>IF(Comp4!T35="","",Comp4!T35)</f>
        <v/>
      </c>
      <c r="U97" s="206" t="str">
        <f>IF(Comp4!U35="","",Comp4!U35)</f>
        <v/>
      </c>
      <c r="V97" s="207" t="str">
        <f>IF(Comp4!V35="","",Comp4!V35)</f>
        <v/>
      </c>
      <c r="W97" s="208" t="str">
        <f>IF(Comp4!W35="","",Comp4!W35)</f>
        <v/>
      </c>
      <c r="X97" s="209" t="str">
        <f>IF(Comp4!X35="","",Comp4!X35)</f>
        <v/>
      </c>
      <c r="Y97" s="129"/>
    </row>
    <row r="98" spans="1:25" ht="13.5" thickBot="1" x14ac:dyDescent="0.3">
      <c r="A98" s="128"/>
      <c r="B98" s="129"/>
      <c r="C98" s="128"/>
      <c r="D98" s="128"/>
      <c r="E98" s="128"/>
      <c r="F98" s="130"/>
      <c r="G98" s="129"/>
      <c r="H98" s="129"/>
      <c r="I98" s="128"/>
      <c r="J98" s="129"/>
      <c r="K98" s="129"/>
      <c r="L98" s="131"/>
      <c r="M98" s="129"/>
      <c r="N98" s="129"/>
      <c r="O98" s="129"/>
      <c r="P98" s="129"/>
      <c r="Q98" s="129"/>
      <c r="R98" s="131"/>
      <c r="S98" s="132"/>
      <c r="T98" s="129"/>
      <c r="U98" s="129"/>
      <c r="V98" s="129"/>
      <c r="W98" s="129"/>
      <c r="X98" s="131"/>
      <c r="Y98" s="129"/>
    </row>
    <row r="99" spans="1:25" ht="80.099999999999994" customHeight="1" thickBot="1" x14ac:dyDescent="0.3">
      <c r="A99" s="214" t="s">
        <v>114</v>
      </c>
      <c r="B99" s="455" t="s">
        <v>178</v>
      </c>
      <c r="C99" s="466"/>
      <c r="D99" s="466"/>
      <c r="E99" s="466"/>
      <c r="F99" s="467"/>
      <c r="G99" s="215"/>
      <c r="H99" s="145" t="s">
        <v>405</v>
      </c>
      <c r="I99" s="146"/>
      <c r="J99" s="216">
        <v>42490</v>
      </c>
      <c r="K99" s="457" t="s">
        <v>400</v>
      </c>
      <c r="L99" s="464" t="s">
        <v>0</v>
      </c>
      <c r="M99" s="129"/>
      <c r="N99" s="145" t="s">
        <v>405</v>
      </c>
      <c r="O99" s="146"/>
      <c r="P99" s="216">
        <v>42978</v>
      </c>
      <c r="Q99" s="457" t="s">
        <v>400</v>
      </c>
      <c r="R99" s="464" t="s">
        <v>0</v>
      </c>
      <c r="S99" s="132"/>
      <c r="T99" s="145" t="s">
        <v>405</v>
      </c>
      <c r="U99" s="146"/>
      <c r="V99" s="216">
        <v>43100</v>
      </c>
      <c r="W99" s="457" t="s">
        <v>400</v>
      </c>
      <c r="X99" s="464" t="s">
        <v>0</v>
      </c>
      <c r="Y99" s="129"/>
    </row>
    <row r="100" spans="1:25" ht="26.25" thickBot="1" x14ac:dyDescent="0.3">
      <c r="A100" s="148" t="s">
        <v>11</v>
      </c>
      <c r="B100" s="465" t="s">
        <v>107</v>
      </c>
      <c r="C100" s="460"/>
      <c r="D100" s="217" t="s">
        <v>108</v>
      </c>
      <c r="E100" s="217" t="s">
        <v>109</v>
      </c>
      <c r="F100" s="218" t="s">
        <v>110</v>
      </c>
      <c r="G100" s="129"/>
      <c r="H100" s="152" t="s">
        <v>12</v>
      </c>
      <c r="I100" s="285" t="s">
        <v>10</v>
      </c>
      <c r="J100" s="153" t="s">
        <v>112</v>
      </c>
      <c r="K100" s="458"/>
      <c r="L100" s="458"/>
      <c r="M100" s="129"/>
      <c r="N100" s="152" t="s">
        <v>12</v>
      </c>
      <c r="O100" s="153" t="s">
        <v>10</v>
      </c>
      <c r="P100" s="153" t="s">
        <v>112</v>
      </c>
      <c r="Q100" s="458"/>
      <c r="R100" s="458"/>
      <c r="S100" s="132"/>
      <c r="T100" s="152" t="s">
        <v>12</v>
      </c>
      <c r="U100" s="153" t="s">
        <v>10</v>
      </c>
      <c r="V100" s="153" t="s">
        <v>112</v>
      </c>
      <c r="W100" s="458"/>
      <c r="X100" s="458"/>
      <c r="Y100" s="129"/>
    </row>
    <row r="101" spans="1:25" s="23" customFormat="1" ht="30" customHeight="1" thickBot="1" x14ac:dyDescent="0.3">
      <c r="A101" s="434" t="s">
        <v>102</v>
      </c>
      <c r="B101" s="154"/>
      <c r="C101" s="155" t="s">
        <v>165</v>
      </c>
      <c r="D101" s="154"/>
      <c r="E101" s="154"/>
      <c r="F101" s="176"/>
      <c r="G101" s="144"/>
      <c r="H101" s="157">
        <f>IF(Comp5!H12="","",Comp5!H12)</f>
        <v>1</v>
      </c>
      <c r="I101" s="376">
        <f>IF(Comp5!I12="","",Comp5!I12)</f>
        <v>1</v>
      </c>
      <c r="J101" s="159">
        <f>IF(Comp5!J12="","",Comp5!J12)</f>
        <v>0</v>
      </c>
      <c r="K101" s="160" t="str">
        <f>IF(Comp5!K12="","",Comp5!K12)</f>
        <v/>
      </c>
      <c r="L101" s="161" t="str">
        <f>IF(Comp5!L12="","",Comp5!L12)</f>
        <v/>
      </c>
      <c r="M101" s="162" t="str">
        <f>IF(Comp5!M12="","",Comp5!M12)</f>
        <v/>
      </c>
      <c r="N101" s="157">
        <f>IF(Comp5!N12="","",Comp5!N12)</f>
        <v>0</v>
      </c>
      <c r="O101" s="158">
        <f>IF(Comp5!O12="","",Comp5!O12)</f>
        <v>0</v>
      </c>
      <c r="P101" s="159">
        <f>IF(Comp5!P12="","",Comp5!P12)</f>
        <v>0</v>
      </c>
      <c r="Q101" s="160" t="str">
        <f>IF(Comp5!Q12="","",Comp5!Q12)</f>
        <v/>
      </c>
      <c r="R101" s="161" t="str">
        <f>IF(Comp5!R12="","",Comp5!R12)</f>
        <v/>
      </c>
      <c r="S101" s="226" t="str">
        <f>IF(Comp5!S12="","",Comp5!S12)</f>
        <v/>
      </c>
      <c r="T101" s="157">
        <f>IF(Comp5!T12="","",Comp5!T12)</f>
        <v>0</v>
      </c>
      <c r="U101" s="158">
        <f>IF(Comp5!U12="","",Comp5!U12)</f>
        <v>0</v>
      </c>
      <c r="V101" s="159">
        <f>IF(Comp5!V12="","",Comp5!V12)</f>
        <v>0</v>
      </c>
      <c r="W101" s="160" t="str">
        <f>IF(Comp5!W12="","",Comp5!W12)</f>
        <v/>
      </c>
      <c r="X101" s="161" t="str">
        <f>IF(Comp5!X12="","",Comp5!X12)</f>
        <v/>
      </c>
      <c r="Y101" s="164"/>
    </row>
    <row r="102" spans="1:25" ht="89.25" x14ac:dyDescent="0.25">
      <c r="A102" s="435"/>
      <c r="B102" s="177" t="s">
        <v>1</v>
      </c>
      <c r="C102" s="178" t="s">
        <v>337</v>
      </c>
      <c r="D102" s="178" t="s">
        <v>338</v>
      </c>
      <c r="E102" s="178" t="s">
        <v>339</v>
      </c>
      <c r="F102" s="241">
        <v>43100</v>
      </c>
      <c r="G102" s="129"/>
      <c r="H102" s="227" t="str">
        <f>IF(Comp5!H13="","",Comp5!H13)</f>
        <v/>
      </c>
      <c r="I102" s="379" t="str">
        <f>IF(Comp5!I13="","",Comp5!I13)</f>
        <v>En Avance</v>
      </c>
      <c r="J102" s="184" t="str">
        <f>IF(Comp5!J13="","",Comp5!J13)</f>
        <v/>
      </c>
      <c r="K102" s="183" t="str">
        <f>IF(Comp5!K13="","",Comp5!K13)</f>
        <v>Maritza Liliana Beltrán Albadán</v>
      </c>
      <c r="L102" s="185" t="str">
        <f>IF(Comp5!L13="","",Comp5!L13)</f>
        <v xml:space="preserve">Se realizó la publicación en la página de Datos Abiertos del Data set "Informe PQRSD del segundo semestre de 2016" (1/11 data sets).  La Dirección de Servicios y Atención relaciona el Data Set "Caracterización de  Peticionarios  para la vigencia 2016" pero al ingresar a la página de www.datos.gov.co, este no se observa.
</v>
      </c>
      <c r="M102" s="129" t="str">
        <f>IF(Comp5!M13="","",Comp5!M13)</f>
        <v/>
      </c>
      <c r="N102" s="227" t="str">
        <f>IF(Comp5!N13="","",Comp5!N13)</f>
        <v/>
      </c>
      <c r="O102" s="219" t="str">
        <f>IF(Comp5!O13="","",Comp5!O13)</f>
        <v/>
      </c>
      <c r="P102" s="184" t="str">
        <f>IF(Comp5!P13="","",Comp5!P13)</f>
        <v/>
      </c>
      <c r="Q102" s="183" t="str">
        <f>IF(Comp5!Q13="","",Comp5!Q13)</f>
        <v/>
      </c>
      <c r="R102" s="185" t="str">
        <f>IF(Comp5!R13="","",Comp5!R13)</f>
        <v/>
      </c>
      <c r="S102" s="132" t="str">
        <f>IF(Comp5!S13="","",Comp5!S13)</f>
        <v/>
      </c>
      <c r="T102" s="227" t="str">
        <f>IF(Comp5!T13="","",Comp5!T13)</f>
        <v/>
      </c>
      <c r="U102" s="219" t="str">
        <f>IF(Comp5!U13="","",Comp5!U13)</f>
        <v/>
      </c>
      <c r="V102" s="184" t="str">
        <f>IF(Comp5!V13="","",Comp5!V13)</f>
        <v/>
      </c>
      <c r="W102" s="183" t="str">
        <f>IF(Comp5!W13="","",Comp5!W13)</f>
        <v/>
      </c>
      <c r="X102" s="185" t="str">
        <f>IF(Comp5!X13="","",Comp5!X13)</f>
        <v/>
      </c>
      <c r="Y102" s="129"/>
    </row>
    <row r="103" spans="1:25" ht="344.25" x14ac:dyDescent="0.25">
      <c r="A103" s="435"/>
      <c r="B103" s="177" t="s">
        <v>2</v>
      </c>
      <c r="C103" s="178" t="s">
        <v>340</v>
      </c>
      <c r="D103" s="178" t="s">
        <v>341</v>
      </c>
      <c r="E103" s="178" t="s">
        <v>161</v>
      </c>
      <c r="F103" s="242">
        <v>42765</v>
      </c>
      <c r="G103" s="129"/>
      <c r="H103" s="227">
        <f>IF(Comp5!H14="","",Comp5!H14)</f>
        <v>1</v>
      </c>
      <c r="I103" s="379" t="str">
        <f>IF(Comp5!I14="","",Comp5!I14)</f>
        <v>Cumplida (DT)</v>
      </c>
      <c r="J103" s="184" t="str">
        <f>IF(Comp5!J14="","",Comp5!J14)</f>
        <v/>
      </c>
      <c r="K103" s="183" t="str">
        <f>IF(Comp5!K14="","",Comp5!K14)</f>
        <v>Maritza Liliana Beltrán Albadán</v>
      </c>
      <c r="L103" s="185" t="str">
        <f>IF(Comp5!L14="","",Comp5!L14)</f>
        <v xml:space="preserve">
La información se encuentra publicada en la página Web de la Entidad.
Evidencia: (1) Informe de gestión publicado con histórico del informe de gestión
http://www.icbf.gov.co/portal/page/portal/PortalICBF/LeyTransparencia/7/informes/informes-gestion
(1) Proyectos de inversión publicados.
http://www.icbf.gov.co/portal/page/portal/PortalICBF/LeyTransparencia/5/proyectos-inversion
(1) Plan de acción 2017 publicado.
http://www.icbf.gov.co/portal/page/portal/PortalICBF/LeyTransparencia/6/planes/plan-accion
(1) Presupuesto en Ejercicio del ICBF
http://www.icbf.gov.co/portal/page/portal/PortalICBF/LeyTransparencia/5
Recomendación: Se resalta la importancia de hacer visible la fecha de publicación de la información en la página WEB de la Entidad.
</v>
      </c>
      <c r="M103" s="129" t="str">
        <f>IF(Comp5!M14="","",Comp5!M14)</f>
        <v/>
      </c>
      <c r="N103" s="227" t="str">
        <f>IF(Comp5!N14="","",Comp5!N14)</f>
        <v/>
      </c>
      <c r="O103" s="219" t="str">
        <f>IF(Comp5!O14="","",Comp5!O14)</f>
        <v/>
      </c>
      <c r="P103" s="184" t="str">
        <f>IF(Comp5!P14="","",Comp5!P14)</f>
        <v/>
      </c>
      <c r="Q103" s="183" t="str">
        <f>IF(Comp5!Q14="","",Comp5!Q14)</f>
        <v/>
      </c>
      <c r="R103" s="185" t="str">
        <f>IF(Comp5!R14="","",Comp5!R14)</f>
        <v/>
      </c>
      <c r="S103" s="132" t="str">
        <f>IF(Comp5!S14="","",Comp5!S14)</f>
        <v/>
      </c>
      <c r="T103" s="227" t="str">
        <f>IF(Comp5!T14="","",Comp5!T14)</f>
        <v/>
      </c>
      <c r="U103" s="219" t="str">
        <f>IF(Comp5!U14="","",Comp5!U14)</f>
        <v/>
      </c>
      <c r="V103" s="184" t="str">
        <f>IF(Comp5!V14="","",Comp5!V14)</f>
        <v/>
      </c>
      <c r="W103" s="183" t="str">
        <f>IF(Comp5!W14="","",Comp5!W14)</f>
        <v/>
      </c>
      <c r="X103" s="185" t="str">
        <f>IF(Comp5!X14="","",Comp5!X14)</f>
        <v/>
      </c>
      <c r="Y103" s="129"/>
    </row>
    <row r="104" spans="1:25" ht="191.25" x14ac:dyDescent="0.25">
      <c r="A104" s="435"/>
      <c r="B104" s="177" t="s">
        <v>3</v>
      </c>
      <c r="C104" s="243" t="s">
        <v>342</v>
      </c>
      <c r="D104" s="178" t="s">
        <v>343</v>
      </c>
      <c r="E104" s="178" t="s">
        <v>162</v>
      </c>
      <c r="F104" s="241">
        <v>43100</v>
      </c>
      <c r="G104" s="129"/>
      <c r="H104" s="227" t="str">
        <f>IF(Comp5!H15="","",Comp5!H15)</f>
        <v/>
      </c>
      <c r="I104" s="379" t="str">
        <f>IF(Comp5!I15="","",Comp5!I15)</f>
        <v>En Avance</v>
      </c>
      <c r="J104" s="184" t="str">
        <f>IF(Comp5!J15="","",Comp5!J15)</f>
        <v/>
      </c>
      <c r="K104" s="183" t="str">
        <f>IF(Comp5!K15="","",Comp5!K15)</f>
        <v>Maritza Liliana Beltrán Albadán</v>
      </c>
      <c r="L104" s="185" t="str">
        <f>IF(Comp5!L15="","",Comp5!L15)</f>
        <v xml:space="preserve">
Con respecto a la gestión en las Direcciones Regionales la Dirección de Contratación informó que fueron habilitados los roles respectivos para realizar la verificación, validación y aprobación de las Hojas de Vida. Sin embargo, no se presentó evidencia de cuantificación del avance.
En la Sede Nacional se realizó el 27 de abril jornada de sensibilización de diligenciamiento de hoja de vida en el aplicativo SIGEP.
Mediante comunicación del 25 de abril de 2017 la Secretaria General  solicitó que  máximo el 30 de mayo de 2017 se adelante la actualización en el SIGEP por parte del personal de planta y de los contratistas. </v>
      </c>
      <c r="M104" s="129" t="str">
        <f>IF(Comp5!M15="","",Comp5!M15)</f>
        <v/>
      </c>
      <c r="N104" s="227" t="str">
        <f>IF(Comp5!N15="","",Comp5!N15)</f>
        <v/>
      </c>
      <c r="O104" s="219" t="str">
        <f>IF(Comp5!O15="","",Comp5!O15)</f>
        <v/>
      </c>
      <c r="P104" s="184" t="str">
        <f>IF(Comp5!P15="","",Comp5!P15)</f>
        <v/>
      </c>
      <c r="Q104" s="183" t="str">
        <f>IF(Comp5!Q15="","",Comp5!Q15)</f>
        <v/>
      </c>
      <c r="R104" s="185" t="str">
        <f>IF(Comp5!R15="","",Comp5!R15)</f>
        <v/>
      </c>
      <c r="S104" s="132" t="str">
        <f>IF(Comp5!S15="","",Comp5!S15)</f>
        <v/>
      </c>
      <c r="T104" s="227" t="str">
        <f>IF(Comp5!T15="","",Comp5!T15)</f>
        <v/>
      </c>
      <c r="U104" s="219" t="str">
        <f>IF(Comp5!U15="","",Comp5!U15)</f>
        <v/>
      </c>
      <c r="V104" s="184" t="str">
        <f>IF(Comp5!V15="","",Comp5!V15)</f>
        <v/>
      </c>
      <c r="W104" s="183" t="str">
        <f>IF(Comp5!W15="","",Comp5!W15)</f>
        <v/>
      </c>
      <c r="X104" s="185" t="str">
        <f>IF(Comp5!X15="","",Comp5!X15)</f>
        <v/>
      </c>
      <c r="Y104" s="129"/>
    </row>
    <row r="105" spans="1:25" ht="76.5" x14ac:dyDescent="0.25">
      <c r="A105" s="435"/>
      <c r="B105" s="177" t="s">
        <v>39</v>
      </c>
      <c r="C105" s="243" t="s">
        <v>344</v>
      </c>
      <c r="D105" s="243" t="s">
        <v>345</v>
      </c>
      <c r="E105" s="178" t="s">
        <v>144</v>
      </c>
      <c r="F105" s="241">
        <v>43100</v>
      </c>
      <c r="G105" s="129"/>
      <c r="H105" s="227" t="str">
        <f>IF(Comp5!H16="","",Comp5!H16)</f>
        <v/>
      </c>
      <c r="I105" s="379" t="str">
        <f>IF(Comp5!I16="","",Comp5!I16)</f>
        <v>En Avance</v>
      </c>
      <c r="J105" s="184" t="str">
        <f>IF(Comp5!J16="","",Comp5!J16)</f>
        <v/>
      </c>
      <c r="K105" s="183" t="str">
        <f>IF(Comp5!K16="","",Comp5!K16)</f>
        <v>Maritza Liliana Beltrán Albadán</v>
      </c>
      <c r="L105" s="185" t="str">
        <f>IF(Comp5!L16="","",Comp5!L16)</f>
        <v>Se evidencia un reporte del SIGEP en el que se relacionan 88 hojas de vida (enero a abril 2017).
Se recomienda adjuntar como evidencia el  "Plan de actualización de HV de empleados de planta en el SIGEP" con el fin de conocer las fases y establecer su avance.</v>
      </c>
      <c r="M105" s="129" t="str">
        <f>IF(Comp5!M16="","",Comp5!M16)</f>
        <v/>
      </c>
      <c r="N105" s="227" t="str">
        <f>IF(Comp5!N16="","",Comp5!N16)</f>
        <v/>
      </c>
      <c r="O105" s="219" t="str">
        <f>IF(Comp5!O16="","",Comp5!O16)</f>
        <v/>
      </c>
      <c r="P105" s="184" t="str">
        <f>IF(Comp5!P16="","",Comp5!P16)</f>
        <v/>
      </c>
      <c r="Q105" s="183" t="str">
        <f>IF(Comp5!Q16="","",Comp5!Q16)</f>
        <v/>
      </c>
      <c r="R105" s="185" t="str">
        <f>IF(Comp5!R16="","",Comp5!R16)</f>
        <v/>
      </c>
      <c r="S105" s="132" t="str">
        <f>IF(Comp5!S16="","",Comp5!S16)</f>
        <v/>
      </c>
      <c r="T105" s="227" t="str">
        <f>IF(Comp5!T16="","",Comp5!T16)</f>
        <v/>
      </c>
      <c r="U105" s="219" t="str">
        <f>IF(Comp5!U16="","",Comp5!U16)</f>
        <v/>
      </c>
      <c r="V105" s="184" t="str">
        <f>IF(Comp5!V16="","",Comp5!V16)</f>
        <v/>
      </c>
      <c r="W105" s="183" t="str">
        <f>IF(Comp5!W16="","",Comp5!W16)</f>
        <v/>
      </c>
      <c r="X105" s="185" t="str">
        <f>IF(Comp5!X16="","",Comp5!X16)</f>
        <v/>
      </c>
      <c r="Y105" s="129"/>
    </row>
    <row r="106" spans="1:25" ht="60" x14ac:dyDescent="0.25">
      <c r="A106" s="435"/>
      <c r="B106" s="177" t="s">
        <v>82</v>
      </c>
      <c r="C106" s="178" t="s">
        <v>81</v>
      </c>
      <c r="D106" s="178" t="s">
        <v>346</v>
      </c>
      <c r="E106" s="178" t="s">
        <v>144</v>
      </c>
      <c r="F106" s="241">
        <v>43100</v>
      </c>
      <c r="G106" s="129"/>
      <c r="H106" s="227" t="str">
        <f>IF(Comp5!H17="","",Comp5!H17)</f>
        <v/>
      </c>
      <c r="I106" s="379" t="str">
        <f>IF(Comp5!I17="","",Comp5!I17)</f>
        <v>En Avance</v>
      </c>
      <c r="J106" s="184" t="str">
        <f>IF(Comp5!J17="","",Comp5!J17)</f>
        <v/>
      </c>
      <c r="K106" s="183" t="str">
        <f>IF(Comp5!K17="","",Comp5!K17)</f>
        <v>Maritza Liliana Beltrán Albadán</v>
      </c>
      <c r="L106" s="185" t="str">
        <f>IF(Comp5!L17="","",Comp5!L17)</f>
        <v xml:space="preserve">A la fecha se ha actualizado en la página Web de la Entidad el 84% de los perfiles de los Directivos de la Entidad.  </v>
      </c>
      <c r="M106" s="129" t="str">
        <f>IF(Comp5!M17="","",Comp5!M17)</f>
        <v/>
      </c>
      <c r="N106" s="227" t="str">
        <f>IF(Comp5!N17="","",Comp5!N17)</f>
        <v/>
      </c>
      <c r="O106" s="219" t="str">
        <f>IF(Comp5!O17="","",Comp5!O17)</f>
        <v/>
      </c>
      <c r="P106" s="184" t="str">
        <f>IF(Comp5!P17="","",Comp5!P17)</f>
        <v/>
      </c>
      <c r="Q106" s="183" t="str">
        <f>IF(Comp5!Q17="","",Comp5!Q17)</f>
        <v/>
      </c>
      <c r="R106" s="185" t="str">
        <f>IF(Comp5!R17="","",Comp5!R17)</f>
        <v/>
      </c>
      <c r="S106" s="132" t="str">
        <f>IF(Comp5!S17="","",Comp5!S17)</f>
        <v/>
      </c>
      <c r="T106" s="227" t="str">
        <f>IF(Comp5!T17="","",Comp5!T17)</f>
        <v/>
      </c>
      <c r="U106" s="219" t="str">
        <f>IF(Comp5!U17="","",Comp5!U17)</f>
        <v/>
      </c>
      <c r="V106" s="184" t="str">
        <f>IF(Comp5!V17="","",Comp5!V17)</f>
        <v/>
      </c>
      <c r="W106" s="183" t="str">
        <f>IF(Comp5!W17="","",Comp5!W17)</f>
        <v/>
      </c>
      <c r="X106" s="185" t="str">
        <f>IF(Comp5!X17="","",Comp5!X17)</f>
        <v/>
      </c>
      <c r="Y106" s="129"/>
    </row>
    <row r="107" spans="1:25" ht="102" x14ac:dyDescent="0.25">
      <c r="A107" s="435"/>
      <c r="B107" s="177" t="s">
        <v>84</v>
      </c>
      <c r="C107" s="179" t="s">
        <v>83</v>
      </c>
      <c r="D107" s="179" t="s">
        <v>347</v>
      </c>
      <c r="E107" s="178" t="s">
        <v>144</v>
      </c>
      <c r="F107" s="241">
        <v>43100</v>
      </c>
      <c r="G107" s="129"/>
      <c r="H107" s="227" t="str">
        <f>IF(Comp5!H18="","",Comp5!H18)</f>
        <v/>
      </c>
      <c r="I107" s="379" t="str">
        <f>IF(Comp5!I18="","",Comp5!I18)</f>
        <v>Sin Avance</v>
      </c>
      <c r="J107" s="184" t="str">
        <f>IF(Comp5!J18="","",Comp5!J18)</f>
        <v/>
      </c>
      <c r="K107" s="183" t="str">
        <f>IF(Comp5!K18="","",Comp5!K18)</f>
        <v>Maritza Liliana Beltrán Albadán</v>
      </c>
      <c r="L107" s="185" t="str">
        <f>IF(Comp5!L18="","",Comp5!L18)</f>
        <v xml:space="preserve">No se presentó evidencia de avance o cumplimiento
Está publicado en la página Web de la entidad un reporte de evaluaciones de desempeño con corte al 17 de mayo de 2016  el cual se encuentra desactualizado entendiendo que las Evaluaciones de Desempeño de la presente vigencia fueron entregadas a la Direcciòn de Gestiòn Humana el pasado 15 de febrero/17. 
</v>
      </c>
      <c r="M107" s="129" t="str">
        <f>IF(Comp5!M18="","",Comp5!M18)</f>
        <v/>
      </c>
      <c r="N107" s="227" t="str">
        <f>IF(Comp5!N18="","",Comp5!N18)</f>
        <v/>
      </c>
      <c r="O107" s="219" t="str">
        <f>IF(Comp5!O18="","",Comp5!O18)</f>
        <v/>
      </c>
      <c r="P107" s="184" t="str">
        <f>IF(Comp5!P18="","",Comp5!P18)</f>
        <v/>
      </c>
      <c r="Q107" s="183" t="str">
        <f>IF(Comp5!Q18="","",Comp5!Q18)</f>
        <v/>
      </c>
      <c r="R107" s="185" t="str">
        <f>IF(Comp5!R18="","",Comp5!R18)</f>
        <v/>
      </c>
      <c r="S107" s="132" t="str">
        <f>IF(Comp5!S18="","",Comp5!S18)</f>
        <v/>
      </c>
      <c r="T107" s="227" t="str">
        <f>IF(Comp5!T18="","",Comp5!T18)</f>
        <v/>
      </c>
      <c r="U107" s="219" t="str">
        <f>IF(Comp5!U18="","",Comp5!U18)</f>
        <v/>
      </c>
      <c r="V107" s="184" t="str">
        <f>IF(Comp5!V18="","",Comp5!V18)</f>
        <v/>
      </c>
      <c r="W107" s="183" t="str">
        <f>IF(Comp5!W18="","",Comp5!W18)</f>
        <v/>
      </c>
      <c r="X107" s="185" t="str">
        <f>IF(Comp5!X18="","",Comp5!X18)</f>
        <v/>
      </c>
      <c r="Y107" s="129"/>
    </row>
    <row r="108" spans="1:25" ht="76.5" x14ac:dyDescent="0.25">
      <c r="A108" s="435"/>
      <c r="B108" s="177" t="s">
        <v>86</v>
      </c>
      <c r="C108" s="223" t="s">
        <v>85</v>
      </c>
      <c r="D108" s="223" t="s">
        <v>348</v>
      </c>
      <c r="E108" s="244" t="s">
        <v>22</v>
      </c>
      <c r="F108" s="241">
        <v>43100</v>
      </c>
      <c r="G108" s="129"/>
      <c r="H108" s="227" t="str">
        <f>IF(Comp5!H19="","",Comp5!H19)</f>
        <v/>
      </c>
      <c r="I108" s="379" t="str">
        <f>IF(Comp5!I19="","",Comp5!I19)</f>
        <v>En Avance</v>
      </c>
      <c r="J108" s="184" t="str">
        <f>IF(Comp5!J19="","",Comp5!J19)</f>
        <v/>
      </c>
      <c r="K108" s="183" t="str">
        <f>IF(Comp5!K19="","",Comp5!K19)</f>
        <v>Maritza Liliana Beltrán Albadán</v>
      </c>
      <c r="L108" s="185" t="str">
        <f>IF(Comp5!L19="","",Comp5!L19)</f>
        <v xml:space="preserve">Se evidencia la publicación del Plan de Mejoramiento consolidado 2016-2017 (Auditoria Regular V. 2015 y Actuación Especial 2016), suscrito con la Contraloría General de la República con su correspondiente certificado de recibido emitido por el ente de control.
</v>
      </c>
      <c r="M108" s="129" t="str">
        <f>IF(Comp5!M19="","",Comp5!M19)</f>
        <v/>
      </c>
      <c r="N108" s="227" t="str">
        <f>IF(Comp5!N19="","",Comp5!N19)</f>
        <v/>
      </c>
      <c r="O108" s="219" t="str">
        <f>IF(Comp5!O19="","",Comp5!O19)</f>
        <v/>
      </c>
      <c r="P108" s="184" t="str">
        <f>IF(Comp5!P19="","",Comp5!P19)</f>
        <v/>
      </c>
      <c r="Q108" s="183" t="str">
        <f>IF(Comp5!Q19="","",Comp5!Q19)</f>
        <v/>
      </c>
      <c r="R108" s="185" t="str">
        <f>IF(Comp5!R19="","",Comp5!R19)</f>
        <v/>
      </c>
      <c r="S108" s="132" t="str">
        <f>IF(Comp5!S19="","",Comp5!S19)</f>
        <v/>
      </c>
      <c r="T108" s="227" t="str">
        <f>IF(Comp5!T19="","",Comp5!T19)</f>
        <v/>
      </c>
      <c r="U108" s="219" t="str">
        <f>IF(Comp5!U19="","",Comp5!U19)</f>
        <v/>
      </c>
      <c r="V108" s="184" t="str">
        <f>IF(Comp5!V19="","",Comp5!V19)</f>
        <v/>
      </c>
      <c r="W108" s="183" t="str">
        <f>IF(Comp5!W19="","",Comp5!W19)</f>
        <v/>
      </c>
      <c r="X108" s="185" t="str">
        <f>IF(Comp5!X19="","",Comp5!X19)</f>
        <v/>
      </c>
      <c r="Y108" s="129"/>
    </row>
    <row r="109" spans="1:25" ht="105" x14ac:dyDescent="0.25">
      <c r="A109" s="435"/>
      <c r="B109" s="177" t="s">
        <v>87</v>
      </c>
      <c r="C109" s="223" t="s">
        <v>349</v>
      </c>
      <c r="D109" s="223" t="s">
        <v>350</v>
      </c>
      <c r="E109" s="178" t="s">
        <v>163</v>
      </c>
      <c r="F109" s="241">
        <v>43100</v>
      </c>
      <c r="G109" s="129"/>
      <c r="H109" s="227" t="str">
        <f>IF(Comp5!H20="","",Comp5!H20)</f>
        <v/>
      </c>
      <c r="I109" s="379" t="str">
        <f>IF(Comp5!I20="","",Comp5!I20)</f>
        <v>En Avance</v>
      </c>
      <c r="J109" s="184" t="str">
        <f>IF(Comp5!J20="","",Comp5!J20)</f>
        <v/>
      </c>
      <c r="K109" s="183" t="str">
        <f>IF(Comp5!K20="","",Comp5!K20)</f>
        <v>Maritza Liliana Beltrán Albadán</v>
      </c>
      <c r="L109" s="185" t="str">
        <f>IF(Comp5!L20="","",Comp5!L20)</f>
        <v xml:space="preserve">Se han enviado por correo electrónico piezas de comunicación bajo la estrategia "Martes de Transparencia" relacionando linea de atención para los casos de corrupcion y suministrando información por  cada uno de los componentes del Plan Anticorrupción y Atención al Ciudadano.
</v>
      </c>
      <c r="M109" s="129" t="str">
        <f>IF(Comp5!M20="","",Comp5!M20)</f>
        <v/>
      </c>
      <c r="N109" s="227" t="str">
        <f>IF(Comp5!N20="","",Comp5!N20)</f>
        <v/>
      </c>
      <c r="O109" s="219" t="str">
        <f>IF(Comp5!O20="","",Comp5!O20)</f>
        <v/>
      </c>
      <c r="P109" s="184" t="str">
        <f>IF(Comp5!P20="","",Comp5!P20)</f>
        <v/>
      </c>
      <c r="Q109" s="183" t="str">
        <f>IF(Comp5!Q20="","",Comp5!Q20)</f>
        <v/>
      </c>
      <c r="R109" s="185" t="str">
        <f>IF(Comp5!R20="","",Comp5!R20)</f>
        <v/>
      </c>
      <c r="S109" s="132" t="str">
        <f>IF(Comp5!S20="","",Comp5!S20)</f>
        <v/>
      </c>
      <c r="T109" s="227" t="str">
        <f>IF(Comp5!T20="","",Comp5!T20)</f>
        <v/>
      </c>
      <c r="U109" s="219" t="str">
        <f>IF(Comp5!U20="","",Comp5!U20)</f>
        <v/>
      </c>
      <c r="V109" s="184" t="str">
        <f>IF(Comp5!V20="","",Comp5!V20)</f>
        <v/>
      </c>
      <c r="W109" s="183" t="str">
        <f>IF(Comp5!W20="","",Comp5!W20)</f>
        <v/>
      </c>
      <c r="X109" s="185" t="str">
        <f>IF(Comp5!X20="","",Comp5!X20)</f>
        <v/>
      </c>
      <c r="Y109" s="129"/>
    </row>
    <row r="110" spans="1:25" ht="153" x14ac:dyDescent="0.25">
      <c r="A110" s="435"/>
      <c r="B110" s="177" t="s">
        <v>88</v>
      </c>
      <c r="C110" s="245" t="s">
        <v>89</v>
      </c>
      <c r="D110" s="179" t="s">
        <v>351</v>
      </c>
      <c r="E110" s="178" t="s">
        <v>162</v>
      </c>
      <c r="F110" s="241">
        <v>43100</v>
      </c>
      <c r="G110" s="129"/>
      <c r="H110" s="227" t="str">
        <f>IF(Comp5!H21="","",Comp5!H21)</f>
        <v/>
      </c>
      <c r="I110" s="379" t="str">
        <f>IF(Comp5!I21="","",Comp5!I21)</f>
        <v>En Avance</v>
      </c>
      <c r="J110" s="184" t="str">
        <f>IF(Comp5!J21="","",Comp5!J21)</f>
        <v/>
      </c>
      <c r="K110" s="183" t="str">
        <f>IF(Comp5!K21="","",Comp5!K21)</f>
        <v>Maritza Liliana Beltrán Albadán</v>
      </c>
      <c r="L110" s="185" t="str">
        <f>IF(Comp5!L21="","",Comp5!L21)</f>
        <v xml:space="preserve">Se evidencia un informe de seguimiento a las publicaciones del SECOP para las Regionales y para la Sede Nacional. Igualmente, se evidencian boletines de publicaciones.  
La Dirección de Contratación expresó que "no es posible definir un porcentaje de avance fijo, teniendo en cuenta que el volumen de contratos varia en el transcurso de la vigencia...".
Recomendación: la OCI recomienda determinar estrategias que permitan  calcular el porcentaje de la meta establecida o re-plantearla ya que actualmente no es posible establecer el avance porcentual de la gestión.  </v>
      </c>
      <c r="M110" s="129" t="str">
        <f>IF(Comp5!M21="","",Comp5!M21)</f>
        <v/>
      </c>
      <c r="N110" s="227" t="str">
        <f>IF(Comp5!N21="","",Comp5!N21)</f>
        <v/>
      </c>
      <c r="O110" s="219" t="str">
        <f>IF(Comp5!O21="","",Comp5!O21)</f>
        <v/>
      </c>
      <c r="P110" s="184" t="str">
        <f>IF(Comp5!P21="","",Comp5!P21)</f>
        <v/>
      </c>
      <c r="Q110" s="183" t="str">
        <f>IF(Comp5!Q21="","",Comp5!Q21)</f>
        <v/>
      </c>
      <c r="R110" s="185" t="str">
        <f>IF(Comp5!R21="","",Comp5!R21)</f>
        <v/>
      </c>
      <c r="S110" s="132" t="str">
        <f>IF(Comp5!S21="","",Comp5!S21)</f>
        <v/>
      </c>
      <c r="T110" s="227" t="str">
        <f>IF(Comp5!T21="","",Comp5!T21)</f>
        <v/>
      </c>
      <c r="U110" s="219" t="str">
        <f>IF(Comp5!U21="","",Comp5!U21)</f>
        <v/>
      </c>
      <c r="V110" s="184" t="str">
        <f>IF(Comp5!V21="","",Comp5!V21)</f>
        <v/>
      </c>
      <c r="W110" s="183" t="str">
        <f>IF(Comp5!W21="","",Comp5!W21)</f>
        <v/>
      </c>
      <c r="X110" s="185" t="str">
        <f>IF(Comp5!X21="","",Comp5!X21)</f>
        <v/>
      </c>
      <c r="Y110" s="129"/>
    </row>
    <row r="111" spans="1:25" ht="75" x14ac:dyDescent="0.25">
      <c r="A111" s="435"/>
      <c r="B111" s="177" t="s">
        <v>90</v>
      </c>
      <c r="C111" s="179" t="s">
        <v>92</v>
      </c>
      <c r="D111" s="179" t="s">
        <v>352</v>
      </c>
      <c r="E111" s="178" t="s">
        <v>164</v>
      </c>
      <c r="F111" s="242" t="s">
        <v>353</v>
      </c>
      <c r="G111" s="129"/>
      <c r="H111" s="227" t="str">
        <f>IF(Comp5!H22="","",Comp5!H22)</f>
        <v/>
      </c>
      <c r="I111" s="379" t="str">
        <f>IF(Comp5!I22="","",Comp5!I22)</f>
        <v>En Avance</v>
      </c>
      <c r="J111" s="184" t="str">
        <f>IF(Comp5!J22="","",Comp5!J22)</f>
        <v/>
      </c>
      <c r="K111" s="183" t="str">
        <f>IF(Comp5!K22="","",Comp5!K22)</f>
        <v>Maritza Liliana Beltrán Albadán</v>
      </c>
      <c r="L111" s="185" t="str">
        <f>IF(Comp5!L22="","",Comp5!L22)</f>
        <v>Se han divulgado varias piezas publicitarias por medio de la estrategia "Martes de transparencia" por medio de las cuales se dan a conocer cada uno de los componentes del Plan Anticorrupción y de Atención al Ciudadano 2017 y sus aspectos más relevantes.</v>
      </c>
      <c r="M111" s="129" t="str">
        <f>IF(Comp5!M22="","",Comp5!M22)</f>
        <v/>
      </c>
      <c r="N111" s="227" t="str">
        <f>IF(Comp5!N22="","",Comp5!N22)</f>
        <v/>
      </c>
      <c r="O111" s="219" t="str">
        <f>IF(Comp5!O22="","",Comp5!O22)</f>
        <v/>
      </c>
      <c r="P111" s="184" t="str">
        <f>IF(Comp5!P22="","",Comp5!P22)</f>
        <v/>
      </c>
      <c r="Q111" s="183" t="str">
        <f>IF(Comp5!Q22="","",Comp5!Q22)</f>
        <v/>
      </c>
      <c r="R111" s="185" t="str">
        <f>IF(Comp5!R22="","",Comp5!R22)</f>
        <v/>
      </c>
      <c r="S111" s="132" t="str">
        <f>IF(Comp5!S22="","",Comp5!S22)</f>
        <v/>
      </c>
      <c r="T111" s="227" t="str">
        <f>IF(Comp5!T22="","",Comp5!T22)</f>
        <v/>
      </c>
      <c r="U111" s="219" t="str">
        <f>IF(Comp5!U22="","",Comp5!U22)</f>
        <v/>
      </c>
      <c r="V111" s="184" t="str">
        <f>IF(Comp5!V22="","",Comp5!V22)</f>
        <v/>
      </c>
      <c r="W111" s="183" t="str">
        <f>IF(Comp5!W22="","",Comp5!W22)</f>
        <v/>
      </c>
      <c r="X111" s="185" t="str">
        <f>IF(Comp5!X22="","",Comp5!X22)</f>
        <v/>
      </c>
      <c r="Y111" s="129"/>
    </row>
    <row r="112" spans="1:25" ht="90.75" thickBot="1" x14ac:dyDescent="0.3">
      <c r="A112" s="451"/>
      <c r="B112" s="177" t="s">
        <v>91</v>
      </c>
      <c r="C112" s="179" t="s">
        <v>354</v>
      </c>
      <c r="D112" s="179" t="s">
        <v>355</v>
      </c>
      <c r="E112" s="178" t="s">
        <v>356</v>
      </c>
      <c r="F112" s="241">
        <v>43100</v>
      </c>
      <c r="G112" s="129"/>
      <c r="H112" s="227" t="str">
        <f>IF(Comp5!H23="","",Comp5!H23)</f>
        <v/>
      </c>
      <c r="I112" s="379" t="str">
        <f>IF(Comp5!I23="","",Comp5!I23)</f>
        <v>Sin Avance</v>
      </c>
      <c r="J112" s="184" t="str">
        <f>IF(Comp5!J23="","",Comp5!J23)</f>
        <v/>
      </c>
      <c r="K112" s="183" t="str">
        <f>IF(Comp5!K23="","",Comp5!K23)</f>
        <v>Maritza Liliana Beltrán Albadán</v>
      </c>
      <c r="L112" s="185" t="str">
        <f>IF(Comp5!L23="","",Comp5!L23)</f>
        <v>No se presentó evidencia de avance o cumplimiento</v>
      </c>
      <c r="M112" s="129" t="str">
        <f>IF(Comp5!M23="","",Comp5!M23)</f>
        <v/>
      </c>
      <c r="N112" s="227" t="str">
        <f>IF(Comp5!N23="","",Comp5!N23)</f>
        <v/>
      </c>
      <c r="O112" s="219" t="str">
        <f>IF(Comp5!O23="","",Comp5!O23)</f>
        <v/>
      </c>
      <c r="P112" s="184" t="str">
        <f>IF(Comp5!P23="","",Comp5!P23)</f>
        <v/>
      </c>
      <c r="Q112" s="183" t="str">
        <f>IF(Comp5!Q23="","",Comp5!Q23)</f>
        <v/>
      </c>
      <c r="R112" s="185" t="str">
        <f>IF(Comp5!R23="","",Comp5!R23)</f>
        <v/>
      </c>
      <c r="S112" s="132" t="str">
        <f>IF(Comp5!S23="","",Comp5!S23)</f>
        <v/>
      </c>
      <c r="T112" s="227" t="str">
        <f>IF(Comp5!T23="","",Comp5!T23)</f>
        <v/>
      </c>
      <c r="U112" s="219" t="str">
        <f>IF(Comp5!U23="","",Comp5!U23)</f>
        <v/>
      </c>
      <c r="V112" s="184" t="str">
        <f>IF(Comp5!V23="","",Comp5!V23)</f>
        <v/>
      </c>
      <c r="W112" s="183" t="str">
        <f>IF(Comp5!W23="","",Comp5!W23)</f>
        <v/>
      </c>
      <c r="X112" s="185" t="str">
        <f>IF(Comp5!X23="","",Comp5!X23)</f>
        <v/>
      </c>
      <c r="Y112" s="129"/>
    </row>
    <row r="113" spans="1:25" s="23" customFormat="1" ht="30" customHeight="1" thickBot="1" x14ac:dyDescent="0.3">
      <c r="A113" s="434" t="s">
        <v>103</v>
      </c>
      <c r="B113" s="154"/>
      <c r="C113" s="155" t="s">
        <v>166</v>
      </c>
      <c r="D113" s="154"/>
      <c r="E113" s="154"/>
      <c r="F113" s="176"/>
      <c r="G113" s="144"/>
      <c r="H113" s="157">
        <f>IF(Comp5!H24="","",Comp5!H24)</f>
        <v>0</v>
      </c>
      <c r="I113" s="376">
        <f>IF(Comp5!I24="","",Comp5!I24)</f>
        <v>0</v>
      </c>
      <c r="J113" s="159" t="str">
        <f>IF(Comp5!J24="","",Comp5!J24)</f>
        <v>No se programaron actividades relacionadas con este objetivo</v>
      </c>
      <c r="K113" s="160" t="str">
        <f>IF(Comp5!K24="","",Comp5!K24)</f>
        <v/>
      </c>
      <c r="L113" s="161" t="str">
        <f>IF(Comp5!L24="","",Comp5!L24)</f>
        <v/>
      </c>
      <c r="M113" s="162" t="str">
        <f>IF(Comp5!M24="","",Comp5!M24)</f>
        <v/>
      </c>
      <c r="N113" s="157">
        <f>IF(Comp5!N24="","",Comp5!N24)</f>
        <v>0</v>
      </c>
      <c r="O113" s="158">
        <f>IF(Comp5!O24="","",Comp5!O24)</f>
        <v>0</v>
      </c>
      <c r="P113" s="159" t="str">
        <f>IF(Comp5!P24="","",Comp5!P24)</f>
        <v>No se programaron actividades relacionadas con este objetivo</v>
      </c>
      <c r="Q113" s="160" t="str">
        <f>IF(Comp5!Q24="","",Comp5!Q24)</f>
        <v/>
      </c>
      <c r="R113" s="161" t="str">
        <f>IF(Comp5!R24="","",Comp5!R24)</f>
        <v/>
      </c>
      <c r="S113" s="226" t="str">
        <f>IF(Comp5!S24="","",Comp5!S24)</f>
        <v/>
      </c>
      <c r="T113" s="157">
        <f>IF(Comp5!T24="","",Comp5!T24)</f>
        <v>0</v>
      </c>
      <c r="U113" s="158">
        <f>IF(Comp5!U24="","",Comp5!U24)</f>
        <v>0</v>
      </c>
      <c r="V113" s="159" t="str">
        <f>IF(Comp5!V24="","",Comp5!V24)</f>
        <v>No se programaron actividades relacionadas con este objetivo</v>
      </c>
      <c r="W113" s="160" t="str">
        <f>IF(Comp5!W24="","",Comp5!W24)</f>
        <v/>
      </c>
      <c r="X113" s="161" t="str">
        <f>IF(Comp5!X24="","",Comp5!X24)</f>
        <v/>
      </c>
      <c r="Y113" s="164"/>
    </row>
    <row r="114" spans="1:25" ht="63.75" x14ac:dyDescent="0.25">
      <c r="A114" s="435"/>
      <c r="B114" s="177" t="s">
        <v>4</v>
      </c>
      <c r="C114" s="223" t="s">
        <v>357</v>
      </c>
      <c r="D114" s="178" t="s">
        <v>358</v>
      </c>
      <c r="E114" s="178" t="s">
        <v>149</v>
      </c>
      <c r="F114" s="241">
        <v>43100</v>
      </c>
      <c r="G114" s="129"/>
      <c r="H114" s="227" t="str">
        <f>IF(Comp5!H25="","",Comp5!H25)</f>
        <v/>
      </c>
      <c r="I114" s="379" t="str">
        <f>IF(Comp5!I25="","",Comp5!I25)</f>
        <v>En Avance</v>
      </c>
      <c r="J114" s="184" t="str">
        <f>IF(Comp5!J25="","",Comp5!J25)</f>
        <v/>
      </c>
      <c r="K114" s="183" t="str">
        <f>IF(Comp5!K25="","",Comp5!K25)</f>
        <v>Maritza Liliana Beltrán Albadán</v>
      </c>
      <c r="L114" s="185" t="str">
        <f>IF(Comp5!L25="","",Comp5!L25)</f>
        <v>Se han adelantado mesas de trabajo entre el ICBF y el operador Ingenian Software para el Sistema Electrónico de citas SEAC (On line), el cual cuenta con un formulario de solicitudes de PQR`s. Se encuentra en periodo de ajustes de acuerdo con las pruebas funcionales y sus resultados.</v>
      </c>
      <c r="M114" s="129" t="str">
        <f>IF(Comp5!M25="","",Comp5!M25)</f>
        <v/>
      </c>
      <c r="N114" s="227" t="str">
        <f>IF(Comp5!N25="","",Comp5!N25)</f>
        <v/>
      </c>
      <c r="O114" s="219" t="str">
        <f>IF(Comp5!O25="","",Comp5!O25)</f>
        <v/>
      </c>
      <c r="P114" s="184" t="str">
        <f>IF(Comp5!P25="","",Comp5!P25)</f>
        <v/>
      </c>
      <c r="Q114" s="183" t="str">
        <f>IF(Comp5!Q25="","",Comp5!Q25)</f>
        <v/>
      </c>
      <c r="R114" s="185" t="str">
        <f>IF(Comp5!R25="","",Comp5!R25)</f>
        <v/>
      </c>
      <c r="S114" s="132" t="str">
        <f>IF(Comp5!S25="","",Comp5!S25)</f>
        <v/>
      </c>
      <c r="T114" s="227" t="str">
        <f>IF(Comp5!T25="","",Comp5!T25)</f>
        <v/>
      </c>
      <c r="U114" s="219" t="str">
        <f>IF(Comp5!U25="","",Comp5!U25)</f>
        <v/>
      </c>
      <c r="V114" s="184" t="str">
        <f>IF(Comp5!V25="","",Comp5!V25)</f>
        <v/>
      </c>
      <c r="W114" s="183" t="str">
        <f>IF(Comp5!W25="","",Comp5!W25)</f>
        <v/>
      </c>
      <c r="X114" s="185" t="str">
        <f>IF(Comp5!X25="","",Comp5!X25)</f>
        <v/>
      </c>
      <c r="Y114" s="129"/>
    </row>
    <row r="115" spans="1:25" ht="64.5" thickBot="1" x14ac:dyDescent="0.3">
      <c r="A115" s="451"/>
      <c r="B115" s="177" t="s">
        <v>5</v>
      </c>
      <c r="C115" s="223" t="s">
        <v>359</v>
      </c>
      <c r="D115" s="243" t="s">
        <v>360</v>
      </c>
      <c r="E115" s="243" t="s">
        <v>170</v>
      </c>
      <c r="F115" s="241">
        <v>43100</v>
      </c>
      <c r="G115" s="129"/>
      <c r="H115" s="170" t="str">
        <f>IF(Comp5!H26="","",Comp5!H26)</f>
        <v/>
      </c>
      <c r="I115" s="379" t="str">
        <f>IF(Comp5!I26="","",Comp5!I26)</f>
        <v>En Avance</v>
      </c>
      <c r="J115" s="172" t="str">
        <f>IF(Comp5!J26="","",Comp5!J26)</f>
        <v/>
      </c>
      <c r="K115" s="173" t="str">
        <f>IF(Comp5!K26="","",Comp5!K26)</f>
        <v>Maritza Liliana Beltrán Albadán</v>
      </c>
      <c r="L115" s="174" t="str">
        <f>IF(Comp5!L26="","",Comp5!L26)</f>
        <v xml:space="preserve">Se evidencia una mesa de trabajo entre el grupo de apoyo logìstico y el grupo de gestión documental para determinar los diferentes aspectos de la resolución.  Se evidencia también un borrador de la misma.
</v>
      </c>
      <c r="M115" s="129" t="str">
        <f>IF(Comp5!M26="","",Comp5!M26)</f>
        <v/>
      </c>
      <c r="N115" s="170" t="str">
        <f>IF(Comp5!N26="","",Comp5!N26)</f>
        <v/>
      </c>
      <c r="O115" s="219" t="str">
        <f>IF(Comp5!O26="","",Comp5!O26)</f>
        <v/>
      </c>
      <c r="P115" s="172" t="str">
        <f>IF(Comp5!P26="","",Comp5!P26)</f>
        <v/>
      </c>
      <c r="Q115" s="173" t="str">
        <f>IF(Comp5!Q26="","",Comp5!Q26)</f>
        <v/>
      </c>
      <c r="R115" s="174" t="str">
        <f>IF(Comp5!R26="","",Comp5!R26)</f>
        <v/>
      </c>
      <c r="S115" s="132" t="str">
        <f>IF(Comp5!S26="","",Comp5!S26)</f>
        <v/>
      </c>
      <c r="T115" s="170" t="str">
        <f>IF(Comp5!T26="","",Comp5!T26)</f>
        <v/>
      </c>
      <c r="U115" s="219" t="str">
        <f>IF(Comp5!U26="","",Comp5!U26)</f>
        <v/>
      </c>
      <c r="V115" s="172" t="str">
        <f>IF(Comp5!V26="","",Comp5!V26)</f>
        <v/>
      </c>
      <c r="W115" s="173" t="str">
        <f>IF(Comp5!W26="","",Comp5!W26)</f>
        <v/>
      </c>
      <c r="X115" s="174" t="str">
        <f>IF(Comp5!X26="","",Comp5!X26)</f>
        <v/>
      </c>
      <c r="Y115" s="129"/>
    </row>
    <row r="116" spans="1:25" s="23" customFormat="1" ht="30" customHeight="1" thickBot="1" x14ac:dyDescent="0.3">
      <c r="A116" s="434" t="s">
        <v>104</v>
      </c>
      <c r="B116" s="154"/>
      <c r="C116" s="155" t="s">
        <v>171</v>
      </c>
      <c r="D116" s="154"/>
      <c r="E116" s="154"/>
      <c r="F116" s="176"/>
      <c r="G116" s="144"/>
      <c r="H116" s="157">
        <f>IF(Comp5!H27="","",Comp5!H27)</f>
        <v>0</v>
      </c>
      <c r="I116" s="376">
        <f>IF(Comp5!I27="","",Comp5!I27)</f>
        <v>0</v>
      </c>
      <c r="J116" s="159" t="str">
        <f>IF(Comp5!J27="","",Comp5!J27)</f>
        <v>No se programaron actividades relacionadas con este objetivo</v>
      </c>
      <c r="K116" s="160" t="str">
        <f>IF(Comp5!K27="","",Comp5!K27)</f>
        <v/>
      </c>
      <c r="L116" s="161" t="str">
        <f>IF(Comp5!L27="","",Comp5!L27)</f>
        <v/>
      </c>
      <c r="M116" s="162" t="str">
        <f>IF(Comp5!M27="","",Comp5!M27)</f>
        <v/>
      </c>
      <c r="N116" s="157">
        <f>IF(Comp5!N27="","",Comp5!N27)</f>
        <v>0</v>
      </c>
      <c r="O116" s="158">
        <f>IF(Comp5!O27="","",Comp5!O27)</f>
        <v>0</v>
      </c>
      <c r="P116" s="159" t="str">
        <f>IF(Comp5!P27="","",Comp5!P27)</f>
        <v>No se programaron actividades relacionadas con este objetivo</v>
      </c>
      <c r="Q116" s="160" t="str">
        <f>IF(Comp5!Q27="","",Comp5!Q27)</f>
        <v/>
      </c>
      <c r="R116" s="161" t="str">
        <f>IF(Comp5!R27="","",Comp5!R27)</f>
        <v/>
      </c>
      <c r="S116" s="226" t="str">
        <f>IF(Comp5!S27="","",Comp5!S27)</f>
        <v/>
      </c>
      <c r="T116" s="157">
        <f>IF(Comp5!T27="","",Comp5!T27)</f>
        <v>0</v>
      </c>
      <c r="U116" s="158">
        <f>IF(Comp5!U27="","",Comp5!U27)</f>
        <v>0</v>
      </c>
      <c r="V116" s="159" t="str">
        <f>IF(Comp5!V27="","",Comp5!V27)</f>
        <v>No se programaron actividades relacionadas con este objetivo</v>
      </c>
      <c r="W116" s="160" t="str">
        <f>IF(Comp5!W27="","",Comp5!W27)</f>
        <v/>
      </c>
      <c r="X116" s="161" t="str">
        <f>IF(Comp5!X27="","",Comp5!X27)</f>
        <v/>
      </c>
      <c r="Y116" s="164"/>
    </row>
    <row r="117" spans="1:25" ht="102" x14ac:dyDescent="0.25">
      <c r="A117" s="435"/>
      <c r="B117" s="177" t="s">
        <v>41</v>
      </c>
      <c r="C117" s="178" t="s">
        <v>93</v>
      </c>
      <c r="D117" s="178" t="s">
        <v>361</v>
      </c>
      <c r="E117" s="178" t="s">
        <v>167</v>
      </c>
      <c r="F117" s="241">
        <v>43100</v>
      </c>
      <c r="G117" s="129"/>
      <c r="H117" s="227" t="str">
        <f>IF(Comp5!H28="","",Comp5!H28)</f>
        <v/>
      </c>
      <c r="I117" s="379" t="str">
        <f>IF(Comp5!I28="","",Comp5!I28)</f>
        <v>En Avance</v>
      </c>
      <c r="J117" s="184" t="str">
        <f>IF(Comp5!J28="","",Comp5!J28)</f>
        <v/>
      </c>
      <c r="K117" s="183" t="str">
        <f>IF(Comp5!K28="","",Comp5!K28)</f>
        <v>Maritza Liliana Beltrán Albadán</v>
      </c>
      <c r="L117" s="185" t="str">
        <f>IF(Comp5!L28="","",Comp5!L28)</f>
        <v xml:space="preserve">Se verificó la actualización del documento de levantamiento de activos. 
Evidencia: Ruta 
http://www.icbf.gov.co/portal/page/portal/IntranetICBF/ProcesosICBF/estrategico/tecnologia-informacion/tecnologia
</v>
      </c>
      <c r="M117" s="129" t="str">
        <f>IF(Comp5!M28="","",Comp5!M28)</f>
        <v/>
      </c>
      <c r="N117" s="227" t="str">
        <f>IF(Comp5!N28="","",Comp5!N28)</f>
        <v/>
      </c>
      <c r="O117" s="219" t="str">
        <f>IF(Comp5!O28="","",Comp5!O28)</f>
        <v/>
      </c>
      <c r="P117" s="184" t="str">
        <f>IF(Comp5!P28="","",Comp5!P28)</f>
        <v/>
      </c>
      <c r="Q117" s="183" t="str">
        <f>IF(Comp5!Q28="","",Comp5!Q28)</f>
        <v/>
      </c>
      <c r="R117" s="185" t="str">
        <f>IF(Comp5!R28="","",Comp5!R28)</f>
        <v/>
      </c>
      <c r="S117" s="132" t="str">
        <f>IF(Comp5!S28="","",Comp5!S28)</f>
        <v/>
      </c>
      <c r="T117" s="227" t="str">
        <f>IF(Comp5!T28="","",Comp5!T28)</f>
        <v/>
      </c>
      <c r="U117" s="219" t="str">
        <f>IF(Comp5!U28="","",Comp5!U28)</f>
        <v/>
      </c>
      <c r="V117" s="184" t="str">
        <f>IF(Comp5!V28="","",Comp5!V28)</f>
        <v/>
      </c>
      <c r="W117" s="183" t="str">
        <f>IF(Comp5!W28="","",Comp5!W28)</f>
        <v/>
      </c>
      <c r="X117" s="185" t="str">
        <f>IF(Comp5!X28="","",Comp5!X28)</f>
        <v/>
      </c>
      <c r="Y117" s="129"/>
    </row>
    <row r="118" spans="1:25" ht="30" x14ac:dyDescent="0.25">
      <c r="A118" s="435"/>
      <c r="B118" s="246" t="s">
        <v>42</v>
      </c>
      <c r="C118" s="178" t="s">
        <v>94</v>
      </c>
      <c r="D118" s="178" t="s">
        <v>362</v>
      </c>
      <c r="E118" s="178" t="s">
        <v>168</v>
      </c>
      <c r="F118" s="241">
        <v>43100</v>
      </c>
      <c r="G118" s="215"/>
      <c r="H118" s="247" t="str">
        <f>IF(Comp5!H29="","",Comp5!H29)</f>
        <v/>
      </c>
      <c r="I118" s="379" t="str">
        <f>IF(Comp5!I29="","",Comp5!I29)</f>
        <v>Sin Avance</v>
      </c>
      <c r="J118" s="184" t="str">
        <f>IF(Comp5!J29="","",Comp5!J29)</f>
        <v/>
      </c>
      <c r="K118" s="183" t="str">
        <f>IF(Comp5!K29="","",Comp5!K29)</f>
        <v>Maritza Liliana Beltrán Albadán</v>
      </c>
      <c r="L118" s="185" t="str">
        <f>IF(Comp5!L29="","",Comp5!L29)</f>
        <v>No se presentó evidencia de avance o cumplimiento</v>
      </c>
      <c r="M118" s="215" t="str">
        <f>IF(Comp5!M29="","",Comp5!M29)</f>
        <v/>
      </c>
      <c r="N118" s="247" t="str">
        <f>IF(Comp5!N29="","",Comp5!N29)</f>
        <v/>
      </c>
      <c r="O118" s="219" t="str">
        <f>IF(Comp5!O29="","",Comp5!O29)</f>
        <v/>
      </c>
      <c r="P118" s="184" t="str">
        <f>IF(Comp5!P29="","",Comp5!P29)</f>
        <v/>
      </c>
      <c r="Q118" s="183" t="str">
        <f>IF(Comp5!Q29="","",Comp5!Q29)</f>
        <v/>
      </c>
      <c r="R118" s="185" t="str">
        <f>IF(Comp5!R29="","",Comp5!R29)</f>
        <v/>
      </c>
      <c r="S118" s="132" t="str">
        <f>IF(Comp5!S29="","",Comp5!S29)</f>
        <v/>
      </c>
      <c r="T118" s="247" t="str">
        <f>IF(Comp5!T29="","",Comp5!T29)</f>
        <v/>
      </c>
      <c r="U118" s="219" t="str">
        <f>IF(Comp5!U29="","",Comp5!U29)</f>
        <v/>
      </c>
      <c r="V118" s="184" t="str">
        <f>IF(Comp5!V29="","",Comp5!V29)</f>
        <v/>
      </c>
      <c r="W118" s="183" t="str">
        <f>IF(Comp5!W29="","",Comp5!W29)</f>
        <v/>
      </c>
      <c r="X118" s="185" t="str">
        <f>IF(Comp5!X29="","",Comp5!X29)</f>
        <v/>
      </c>
      <c r="Y118" s="129"/>
    </row>
    <row r="119" spans="1:25" ht="45" x14ac:dyDescent="0.25">
      <c r="A119" s="435"/>
      <c r="B119" s="177" t="s">
        <v>43</v>
      </c>
      <c r="C119" s="178" t="s">
        <v>95</v>
      </c>
      <c r="D119" s="178" t="s">
        <v>363</v>
      </c>
      <c r="E119" s="178" t="s">
        <v>169</v>
      </c>
      <c r="F119" s="241">
        <v>43100</v>
      </c>
      <c r="G119" s="215"/>
      <c r="H119" s="247" t="str">
        <f>IF(Comp5!H30="","",Comp5!H30)</f>
        <v/>
      </c>
      <c r="I119" s="379" t="str">
        <f>IF(Comp5!I30="","",Comp5!I30)</f>
        <v>Sin Avance</v>
      </c>
      <c r="J119" s="184" t="str">
        <f>IF(Comp5!J30="","",Comp5!J30)</f>
        <v/>
      </c>
      <c r="K119" s="183" t="str">
        <f>IF(Comp5!K30="","",Comp5!K30)</f>
        <v>Maritza Liliana Beltrán Albadán</v>
      </c>
      <c r="L119" s="185" t="str">
        <f>IF(Comp5!L30="","",Comp5!L30)</f>
        <v>No se presentó evidencia de avance o cumplimiento</v>
      </c>
      <c r="M119" s="215" t="str">
        <f>IF(Comp5!M30="","",Comp5!M30)</f>
        <v/>
      </c>
      <c r="N119" s="247" t="str">
        <f>IF(Comp5!N30="","",Comp5!N30)</f>
        <v/>
      </c>
      <c r="O119" s="219" t="str">
        <f>IF(Comp5!O30="","",Comp5!O30)</f>
        <v/>
      </c>
      <c r="P119" s="184" t="str">
        <f>IF(Comp5!P30="","",Comp5!P30)</f>
        <v/>
      </c>
      <c r="Q119" s="183" t="str">
        <f>IF(Comp5!Q30="","",Comp5!Q30)</f>
        <v/>
      </c>
      <c r="R119" s="185" t="str">
        <f>IF(Comp5!R30="","",Comp5!R30)</f>
        <v/>
      </c>
      <c r="S119" s="132" t="str">
        <f>IF(Comp5!S30="","",Comp5!S30)</f>
        <v/>
      </c>
      <c r="T119" s="247" t="str">
        <f>IF(Comp5!T30="","",Comp5!T30)</f>
        <v/>
      </c>
      <c r="U119" s="219" t="str">
        <f>IF(Comp5!U30="","",Comp5!U30)</f>
        <v/>
      </c>
      <c r="V119" s="184" t="str">
        <f>IF(Comp5!V30="","",Comp5!V30)</f>
        <v/>
      </c>
      <c r="W119" s="183" t="str">
        <f>IF(Comp5!W30="","",Comp5!W30)</f>
        <v/>
      </c>
      <c r="X119" s="185" t="str">
        <f>IF(Comp5!X30="","",Comp5!X30)</f>
        <v/>
      </c>
      <c r="Y119" s="129"/>
    </row>
    <row r="120" spans="1:25" ht="89.25" x14ac:dyDescent="0.25">
      <c r="A120" s="435"/>
      <c r="B120" s="177" t="s">
        <v>72</v>
      </c>
      <c r="C120" s="243" t="s">
        <v>364</v>
      </c>
      <c r="D120" s="243" t="s">
        <v>365</v>
      </c>
      <c r="E120" s="243" t="s">
        <v>170</v>
      </c>
      <c r="F120" s="241">
        <v>43100</v>
      </c>
      <c r="G120" s="215"/>
      <c r="H120" s="247" t="str">
        <f>IF(Comp5!H31="","",Comp5!H31)</f>
        <v/>
      </c>
      <c r="I120" s="379" t="str">
        <f>IF(Comp5!I31="","",Comp5!I31)</f>
        <v>En Avance</v>
      </c>
      <c r="J120" s="184" t="str">
        <f>IF(Comp5!J31="","",Comp5!J31)</f>
        <v/>
      </c>
      <c r="K120" s="183" t="str">
        <f>IF(Comp5!K31="","",Comp5!K31)</f>
        <v>Maritza Liliana Beltrán Albadán</v>
      </c>
      <c r="L120" s="185" t="str">
        <f>IF(Comp5!L31="","",Comp5!L31)</f>
        <v>Se han adelantado reuniones con la Dirección General, Oficina de Aseguramiento a la Calidad, Oficina Asesora Jurídica, Oficina de Gestión Regional, Subdirección General, Secretaria General, Dirección de Familia y Comunidades, Dirección de Proteccion, Oficina Asesora de Comunicaciones, Dirección de Nutrición y Oficina de Control Interno.  Adicionalmente, se han adelantado encuestas las cuales hacen parte del levantamiento de la información para la actualización de las TRD.</v>
      </c>
      <c r="M120" s="215" t="str">
        <f>IF(Comp5!M31="","",Comp5!M31)</f>
        <v/>
      </c>
      <c r="N120" s="247" t="str">
        <f>IF(Comp5!N31="","",Comp5!N31)</f>
        <v/>
      </c>
      <c r="O120" s="219" t="str">
        <f>IF(Comp5!O31="","",Comp5!O31)</f>
        <v/>
      </c>
      <c r="P120" s="184" t="str">
        <f>IF(Comp5!P31="","",Comp5!P31)</f>
        <v/>
      </c>
      <c r="Q120" s="183" t="str">
        <f>IF(Comp5!Q31="","",Comp5!Q31)</f>
        <v/>
      </c>
      <c r="R120" s="185" t="str">
        <f>IF(Comp5!R31="","",Comp5!R31)</f>
        <v/>
      </c>
      <c r="S120" s="132" t="str">
        <f>IF(Comp5!S31="","",Comp5!S31)</f>
        <v/>
      </c>
      <c r="T120" s="247" t="str">
        <f>IF(Comp5!T31="","",Comp5!T31)</f>
        <v/>
      </c>
      <c r="U120" s="219" t="str">
        <f>IF(Comp5!U31="","",Comp5!U31)</f>
        <v/>
      </c>
      <c r="V120" s="184" t="str">
        <f>IF(Comp5!V31="","",Comp5!V31)</f>
        <v/>
      </c>
      <c r="W120" s="183" t="str">
        <f>IF(Comp5!W31="","",Comp5!W31)</f>
        <v/>
      </c>
      <c r="X120" s="185" t="str">
        <f>IF(Comp5!X31="","",Comp5!X31)</f>
        <v/>
      </c>
      <c r="Y120" s="129"/>
    </row>
    <row r="121" spans="1:25" ht="45" x14ac:dyDescent="0.25">
      <c r="A121" s="435"/>
      <c r="B121" s="177" t="s">
        <v>130</v>
      </c>
      <c r="C121" s="243" t="s">
        <v>366</v>
      </c>
      <c r="D121" s="243" t="s">
        <v>367</v>
      </c>
      <c r="E121" s="243" t="s">
        <v>170</v>
      </c>
      <c r="F121" s="241">
        <v>43100</v>
      </c>
      <c r="G121" s="129"/>
      <c r="H121" s="227" t="str">
        <f>IF(Comp5!H32="","",Comp5!H32)</f>
        <v/>
      </c>
      <c r="I121" s="379" t="str">
        <f>IF(Comp5!I32="","",Comp5!I32)</f>
        <v>Sin Avance</v>
      </c>
      <c r="J121" s="184" t="str">
        <f>IF(Comp5!J32="","",Comp5!J32)</f>
        <v/>
      </c>
      <c r="K121" s="183" t="str">
        <f>IF(Comp5!K32="","",Comp5!K32)</f>
        <v>Maritza Liliana Beltrán Albadán</v>
      </c>
      <c r="L121" s="185" t="str">
        <f>IF(Comp5!L32="","",Comp5!L32)</f>
        <v>No se presentó evidencia de avance o cumplimiento</v>
      </c>
      <c r="M121" s="129" t="str">
        <f>IF(Comp5!M32="","",Comp5!M32)</f>
        <v/>
      </c>
      <c r="N121" s="227" t="str">
        <f>IF(Comp5!N32="","",Comp5!N32)</f>
        <v/>
      </c>
      <c r="O121" s="219" t="str">
        <f>IF(Comp5!O32="","",Comp5!O32)</f>
        <v/>
      </c>
      <c r="P121" s="184" t="str">
        <f>IF(Comp5!P32="","",Comp5!P32)</f>
        <v/>
      </c>
      <c r="Q121" s="183" t="str">
        <f>IF(Comp5!Q32="","",Comp5!Q32)</f>
        <v/>
      </c>
      <c r="R121" s="185" t="str">
        <f>IF(Comp5!R32="","",Comp5!R32)</f>
        <v/>
      </c>
      <c r="S121" s="132" t="str">
        <f>IF(Comp5!S32="","",Comp5!S32)</f>
        <v/>
      </c>
      <c r="T121" s="227" t="str">
        <f>IF(Comp5!T32="","",Comp5!T32)</f>
        <v/>
      </c>
      <c r="U121" s="219" t="str">
        <f>IF(Comp5!U32="","",Comp5!U32)</f>
        <v/>
      </c>
      <c r="V121" s="184" t="str">
        <f>IF(Comp5!V32="","",Comp5!V32)</f>
        <v/>
      </c>
      <c r="W121" s="183" t="str">
        <f>IF(Comp5!W32="","",Comp5!W32)</f>
        <v/>
      </c>
      <c r="X121" s="185" t="str">
        <f>IF(Comp5!X32="","",Comp5!X32)</f>
        <v/>
      </c>
      <c r="Y121" s="129"/>
    </row>
    <row r="122" spans="1:25" ht="45.75" thickBot="1" x14ac:dyDescent="0.3">
      <c r="A122" s="451"/>
      <c r="B122" s="246" t="s">
        <v>284</v>
      </c>
      <c r="C122" s="243" t="s">
        <v>368</v>
      </c>
      <c r="D122" s="243" t="s">
        <v>369</v>
      </c>
      <c r="E122" s="243" t="s">
        <v>170</v>
      </c>
      <c r="F122" s="241">
        <v>43100</v>
      </c>
      <c r="G122" s="129"/>
      <c r="H122" s="227" t="str">
        <f>IF(Comp5!H33="","",Comp5!H33)</f>
        <v/>
      </c>
      <c r="I122" s="379" t="str">
        <f>IF(Comp5!I33="","",Comp5!I33)</f>
        <v>En Avance</v>
      </c>
      <c r="J122" s="184" t="str">
        <f>IF(Comp5!J33="","",Comp5!J33)</f>
        <v/>
      </c>
      <c r="K122" s="183" t="str">
        <f>IF(Comp5!K33="","",Comp5!K33)</f>
        <v>Maritza Liliana Beltrán Albadán</v>
      </c>
      <c r="L122" s="185" t="str">
        <f>IF(Comp5!L33="","",Comp5!L33)</f>
        <v>Se han adelantado reuniones con Gestión Humana y comunicaciones para la inclusión del programa de capacitación archivistica en el Plan Institucional de Capacitación</v>
      </c>
      <c r="M122" s="129" t="str">
        <f>IF(Comp5!M33="","",Comp5!M33)</f>
        <v/>
      </c>
      <c r="N122" s="227" t="str">
        <f>IF(Comp5!N33="","",Comp5!N33)</f>
        <v/>
      </c>
      <c r="O122" s="219" t="str">
        <f>IF(Comp5!O33="","",Comp5!O33)</f>
        <v/>
      </c>
      <c r="P122" s="184" t="str">
        <f>IF(Comp5!P33="","",Comp5!P33)</f>
        <v/>
      </c>
      <c r="Q122" s="183" t="str">
        <f>IF(Comp5!Q33="","",Comp5!Q33)</f>
        <v/>
      </c>
      <c r="R122" s="185" t="str">
        <f>IF(Comp5!R33="","",Comp5!R33)</f>
        <v/>
      </c>
      <c r="S122" s="132" t="str">
        <f>IF(Comp5!S33="","",Comp5!S33)</f>
        <v/>
      </c>
      <c r="T122" s="227" t="str">
        <f>IF(Comp5!T33="","",Comp5!T33)</f>
        <v/>
      </c>
      <c r="U122" s="219" t="str">
        <f>IF(Comp5!U33="","",Comp5!U33)</f>
        <v/>
      </c>
      <c r="V122" s="184" t="str">
        <f>IF(Comp5!V33="","",Comp5!V33)</f>
        <v/>
      </c>
      <c r="W122" s="183" t="str">
        <f>IF(Comp5!W33="","",Comp5!W33)</f>
        <v/>
      </c>
      <c r="X122" s="185" t="str">
        <f>IF(Comp5!X33="","",Comp5!X33)</f>
        <v/>
      </c>
      <c r="Y122" s="129"/>
    </row>
    <row r="123" spans="1:25" s="23" customFormat="1" ht="30" customHeight="1" thickBot="1" x14ac:dyDescent="0.3">
      <c r="A123" s="434" t="s">
        <v>105</v>
      </c>
      <c r="B123" s="154"/>
      <c r="C123" s="155" t="s">
        <v>172</v>
      </c>
      <c r="D123" s="154"/>
      <c r="E123" s="154"/>
      <c r="F123" s="176"/>
      <c r="G123" s="144"/>
      <c r="H123" s="157">
        <f>IF(Comp5!H34="","",Comp5!H34)</f>
        <v>1</v>
      </c>
      <c r="I123" s="376">
        <f>IF(Comp5!I34="","",Comp5!I34)</f>
        <v>0</v>
      </c>
      <c r="J123" s="159">
        <f>IF(Comp5!J34="","",Comp5!J34)</f>
        <v>0</v>
      </c>
      <c r="K123" s="160" t="str">
        <f>IF(Comp5!K34="","",Comp5!K34)</f>
        <v/>
      </c>
      <c r="L123" s="161" t="str">
        <f>IF(Comp5!L34="","",Comp5!L34)</f>
        <v/>
      </c>
      <c r="M123" s="162" t="str">
        <f>IF(Comp5!M34="","",Comp5!M34)</f>
        <v/>
      </c>
      <c r="N123" s="157">
        <f>IF(Comp5!N34="","",Comp5!N34)</f>
        <v>0</v>
      </c>
      <c r="O123" s="158">
        <f>IF(Comp5!O34="","",Comp5!O34)</f>
        <v>0</v>
      </c>
      <c r="P123" s="159" t="str">
        <f>IF(Comp5!P34="","",Comp5!P34)</f>
        <v>No se programaron actividades relacionadas con este objetivo</v>
      </c>
      <c r="Q123" s="160" t="str">
        <f>IF(Comp5!Q34="","",Comp5!Q34)</f>
        <v/>
      </c>
      <c r="R123" s="161" t="str">
        <f>IF(Comp5!R34="","",Comp5!R34)</f>
        <v/>
      </c>
      <c r="S123" s="226" t="str">
        <f>IF(Comp5!S34="","",Comp5!S34)</f>
        <v/>
      </c>
      <c r="T123" s="157">
        <f>IF(Comp5!T34="","",Comp5!T34)</f>
        <v>0</v>
      </c>
      <c r="U123" s="158">
        <f>IF(Comp5!U34="","",Comp5!U34)</f>
        <v>0</v>
      </c>
      <c r="V123" s="159" t="str">
        <f>IF(Comp5!V34="","",Comp5!V34)</f>
        <v>No se programaron actividades relacionadas con este objetivo</v>
      </c>
      <c r="W123" s="160" t="str">
        <f>IF(Comp5!W34="","",Comp5!W34)</f>
        <v/>
      </c>
      <c r="X123" s="161" t="str">
        <f>IF(Comp5!X34="","",Comp5!X34)</f>
        <v/>
      </c>
      <c r="Y123" s="164"/>
    </row>
    <row r="124" spans="1:25" ht="90" x14ac:dyDescent="0.25">
      <c r="A124" s="435"/>
      <c r="B124" s="177" t="s">
        <v>73</v>
      </c>
      <c r="C124" s="248" t="s">
        <v>370</v>
      </c>
      <c r="D124" s="243" t="s">
        <v>371</v>
      </c>
      <c r="E124" s="187" t="s">
        <v>372</v>
      </c>
      <c r="F124" s="242">
        <v>42824</v>
      </c>
      <c r="G124" s="129"/>
      <c r="H124" s="227">
        <f>IF(Comp5!H35="","",Comp5!H35)</f>
        <v>1</v>
      </c>
      <c r="I124" s="379" t="str">
        <f>IF(Comp5!I35="","",Comp5!I35)</f>
        <v>Vencida</v>
      </c>
      <c r="J124" s="184" t="str">
        <f>IF(Comp5!J35="","",Comp5!J35)</f>
        <v/>
      </c>
      <c r="K124" s="183" t="str">
        <f>IF(Comp5!K35="","",Comp5!K35)</f>
        <v>Maritza Liliana Beltrán Albadán</v>
      </c>
      <c r="L124" s="185" t="str">
        <f>IF(Comp5!L35="","",Comp5!L35)</f>
        <v>El ICBF recibió por parte del INCI (Instituto Nacional para Ciegos)  las impresiones en tinta braille de los 3 documentos contratados: 500 Cartas de Trato Digno, 250 Planes Anticorrupción y 250 de Trámites y Servicios.   Esta actividad se evalua como vencida, por cuanto a la fecha de corte se encuentra pendiente la Distribución (objetivo principal de la actividad) de dicho material a Regionales y Centros Zonales.</v>
      </c>
      <c r="M124" s="129" t="str">
        <f>IF(Comp5!M35="","",Comp5!M35)</f>
        <v/>
      </c>
      <c r="N124" s="227" t="str">
        <f>IF(Comp5!N35="","",Comp5!N35)</f>
        <v/>
      </c>
      <c r="O124" s="219" t="str">
        <f>IF(Comp5!O35="","",Comp5!O35)</f>
        <v/>
      </c>
      <c r="P124" s="184" t="str">
        <f>IF(Comp5!P35="","",Comp5!P35)</f>
        <v/>
      </c>
      <c r="Q124" s="183" t="str">
        <f>IF(Comp5!Q35="","",Comp5!Q35)</f>
        <v/>
      </c>
      <c r="R124" s="185" t="str">
        <f>IF(Comp5!R35="","",Comp5!R35)</f>
        <v/>
      </c>
      <c r="S124" s="132" t="str">
        <f>IF(Comp5!S35="","",Comp5!S35)</f>
        <v/>
      </c>
      <c r="T124" s="227" t="str">
        <f>IF(Comp5!T35="","",Comp5!T35)</f>
        <v/>
      </c>
      <c r="U124" s="219" t="str">
        <f>IF(Comp5!U35="","",Comp5!U35)</f>
        <v/>
      </c>
      <c r="V124" s="184" t="str">
        <f>IF(Comp5!V35="","",Comp5!V35)</f>
        <v/>
      </c>
      <c r="W124" s="183" t="str">
        <f>IF(Comp5!W35="","",Comp5!W35)</f>
        <v/>
      </c>
      <c r="X124" s="185" t="str">
        <f>IF(Comp5!X35="","",Comp5!X35)</f>
        <v/>
      </c>
      <c r="Y124" s="129"/>
    </row>
    <row r="125" spans="1:25" ht="51" x14ac:dyDescent="0.25">
      <c r="A125" s="435"/>
      <c r="B125" s="177" t="s">
        <v>74</v>
      </c>
      <c r="C125" s="248" t="s">
        <v>373</v>
      </c>
      <c r="D125" s="243" t="s">
        <v>374</v>
      </c>
      <c r="E125" s="187" t="s">
        <v>168</v>
      </c>
      <c r="F125" s="241">
        <v>43100</v>
      </c>
      <c r="G125" s="129"/>
      <c r="H125" s="170" t="str">
        <f>IF(Comp5!H36="","",Comp5!H36)</f>
        <v/>
      </c>
      <c r="I125" s="379" t="str">
        <f>IF(Comp5!I36="","",Comp5!I36)</f>
        <v>En Avance</v>
      </c>
      <c r="J125" s="172" t="str">
        <f>IF(Comp5!J36="","",Comp5!J36)</f>
        <v/>
      </c>
      <c r="K125" s="173" t="str">
        <f>IF(Comp5!K36="","",Comp5!K36)</f>
        <v>Maritza Liliana Beltrán Albadán</v>
      </c>
      <c r="L125" s="174" t="str">
        <f>IF(Comp5!L36="","",Comp5!L36)</f>
        <v>Se reportaron 2 videos intitucionales promoviendo el lenguaje de señas:
-Cambiando al mundo en lenguaje de señas.(José Villada)
- Cambiando al mundo en lenguaje de señas (Hogar Fami Tuquerres)</v>
      </c>
      <c r="M125" s="129" t="str">
        <f>IF(Comp5!M36="","",Comp5!M36)</f>
        <v/>
      </c>
      <c r="N125" s="170" t="str">
        <f>IF(Comp5!N36="","",Comp5!N36)</f>
        <v/>
      </c>
      <c r="O125" s="219" t="str">
        <f>IF(Comp5!O36="","",Comp5!O36)</f>
        <v/>
      </c>
      <c r="P125" s="172" t="str">
        <f>IF(Comp5!P36="","",Comp5!P36)</f>
        <v/>
      </c>
      <c r="Q125" s="173" t="str">
        <f>IF(Comp5!Q36="","",Comp5!Q36)</f>
        <v/>
      </c>
      <c r="R125" s="174" t="str">
        <f>IF(Comp5!R36="","",Comp5!R36)</f>
        <v/>
      </c>
      <c r="S125" s="132" t="str">
        <f>IF(Comp5!S36="","",Comp5!S36)</f>
        <v/>
      </c>
      <c r="T125" s="170" t="str">
        <f>IF(Comp5!T36="","",Comp5!T36)</f>
        <v/>
      </c>
      <c r="U125" s="219" t="str">
        <f>IF(Comp5!U36="","",Comp5!U36)</f>
        <v/>
      </c>
      <c r="V125" s="172" t="str">
        <f>IF(Comp5!V36="","",Comp5!V36)</f>
        <v/>
      </c>
      <c r="W125" s="173" t="str">
        <f>IF(Comp5!W36="","",Comp5!W36)</f>
        <v/>
      </c>
      <c r="X125" s="174" t="str">
        <f>IF(Comp5!X36="","",Comp5!X36)</f>
        <v/>
      </c>
      <c r="Y125" s="129"/>
    </row>
    <row r="126" spans="1:25" ht="75.75" thickBot="1" x14ac:dyDescent="0.3">
      <c r="A126" s="451"/>
      <c r="B126" s="177" t="s">
        <v>40</v>
      </c>
      <c r="C126" s="248" t="s">
        <v>375</v>
      </c>
      <c r="D126" s="243" t="s">
        <v>376</v>
      </c>
      <c r="E126" s="187" t="s">
        <v>377</v>
      </c>
      <c r="F126" s="241">
        <v>43100</v>
      </c>
      <c r="G126" s="129"/>
      <c r="H126" s="170" t="str">
        <f>IF(Comp5!H37="","",Comp5!H37)</f>
        <v/>
      </c>
      <c r="I126" s="379" t="str">
        <f>IF(Comp5!I37="","",Comp5!I37)</f>
        <v>En Avance</v>
      </c>
      <c r="J126" s="172" t="str">
        <f>IF(Comp5!J37="","",Comp5!J37)</f>
        <v/>
      </c>
      <c r="K126" s="173" t="str">
        <f>IF(Comp5!K37="","",Comp5!K37)</f>
        <v>Maritza Liliana Beltrán Albadán</v>
      </c>
      <c r="L126" s="174" t="str">
        <f>IF(Comp5!L37="","",Comp5!L37)</f>
        <v xml:space="preserve">Se han realizado solicitudes a MinTIC para que se emita concepto de accesibilidad y usabilidad de la página Web del ICBF.  
Se realizó una mesa de trabajo GEL en la cual se establecieron los cambios a realizar en la nueva presentación de la página.  </v>
      </c>
      <c r="M126" s="129" t="str">
        <f>IF(Comp5!M37="","",Comp5!M37)</f>
        <v/>
      </c>
      <c r="N126" s="170" t="str">
        <f>IF(Comp5!N37="","",Comp5!N37)</f>
        <v/>
      </c>
      <c r="O126" s="219" t="str">
        <f>IF(Comp5!O37="","",Comp5!O37)</f>
        <v/>
      </c>
      <c r="P126" s="172" t="str">
        <f>IF(Comp5!P37="","",Comp5!P37)</f>
        <v/>
      </c>
      <c r="Q126" s="173" t="str">
        <f>IF(Comp5!Q37="","",Comp5!Q37)</f>
        <v/>
      </c>
      <c r="R126" s="174" t="str">
        <f>IF(Comp5!R37="","",Comp5!R37)</f>
        <v/>
      </c>
      <c r="S126" s="132" t="str">
        <f>IF(Comp5!S37="","",Comp5!S37)</f>
        <v/>
      </c>
      <c r="T126" s="170" t="str">
        <f>IF(Comp5!T37="","",Comp5!T37)</f>
        <v/>
      </c>
      <c r="U126" s="219" t="str">
        <f>IF(Comp5!U37="","",Comp5!U37)</f>
        <v/>
      </c>
      <c r="V126" s="172" t="str">
        <f>IF(Comp5!V37="","",Comp5!V37)</f>
        <v/>
      </c>
      <c r="W126" s="173" t="str">
        <f>IF(Comp5!W37="","",Comp5!W37)</f>
        <v/>
      </c>
      <c r="X126" s="174" t="str">
        <f>IF(Comp5!X37="","",Comp5!X37)</f>
        <v/>
      </c>
      <c r="Y126" s="129"/>
    </row>
    <row r="127" spans="1:25" s="23" customFormat="1" ht="30" customHeight="1" thickBot="1" x14ac:dyDescent="0.3">
      <c r="A127" s="434" t="s">
        <v>106</v>
      </c>
      <c r="B127" s="154"/>
      <c r="C127" s="155" t="s">
        <v>173</v>
      </c>
      <c r="D127" s="154"/>
      <c r="E127" s="154"/>
      <c r="F127" s="176"/>
      <c r="G127" s="144"/>
      <c r="H127" s="157">
        <f>IF(Comp5!H38="","",Comp5!H38)</f>
        <v>0</v>
      </c>
      <c r="I127" s="376">
        <f>IF(Comp5!I38="","",Comp5!I38)</f>
        <v>0</v>
      </c>
      <c r="J127" s="159" t="str">
        <f>IF(Comp5!J38="","",Comp5!J38)</f>
        <v>No se programaron actividades relacionadas con este objetivo</v>
      </c>
      <c r="K127" s="160" t="str">
        <f>IF(Comp5!K38="","",Comp5!K38)</f>
        <v/>
      </c>
      <c r="L127" s="161" t="str">
        <f>IF(Comp5!L38="","",Comp5!L38)</f>
        <v/>
      </c>
      <c r="M127" s="162" t="str">
        <f>IF(Comp5!M38="","",Comp5!M38)</f>
        <v/>
      </c>
      <c r="N127" s="157">
        <f>IF(Comp5!N38="","",Comp5!N38)</f>
        <v>0</v>
      </c>
      <c r="O127" s="158">
        <f>IF(Comp5!O38="","",Comp5!O38)</f>
        <v>0</v>
      </c>
      <c r="P127" s="159" t="str">
        <f>IF(Comp5!P38="","",Comp5!P38)</f>
        <v>No se programaron actividades relacionadas con este objetivo</v>
      </c>
      <c r="Q127" s="160" t="str">
        <f>IF(Comp5!Q38="","",Comp5!Q38)</f>
        <v/>
      </c>
      <c r="R127" s="161" t="str">
        <f>IF(Comp5!R38="","",Comp5!R38)</f>
        <v/>
      </c>
      <c r="S127" s="226" t="str">
        <f>IF(Comp5!S38="","",Comp5!S38)</f>
        <v/>
      </c>
      <c r="T127" s="157">
        <f>IF(Comp5!T38="","",Comp5!T38)</f>
        <v>0</v>
      </c>
      <c r="U127" s="158">
        <f>IF(Comp5!U38="","",Comp5!U38)</f>
        <v>0</v>
      </c>
      <c r="V127" s="159" t="str">
        <f>IF(Comp5!V38="","",Comp5!V38)</f>
        <v>No se programaron actividades relacionadas con este objetivo</v>
      </c>
      <c r="W127" s="160" t="str">
        <f>IF(Comp5!W38="","",Comp5!W38)</f>
        <v/>
      </c>
      <c r="X127" s="161" t="str">
        <f>IF(Comp5!X38="","",Comp5!X38)</f>
        <v/>
      </c>
      <c r="Y127" s="164"/>
    </row>
    <row r="128" spans="1:25" ht="60" x14ac:dyDescent="0.25">
      <c r="A128" s="435"/>
      <c r="B128" s="177" t="s">
        <v>76</v>
      </c>
      <c r="C128" s="223" t="s">
        <v>378</v>
      </c>
      <c r="D128" s="223" t="s">
        <v>379</v>
      </c>
      <c r="E128" s="178" t="s">
        <v>149</v>
      </c>
      <c r="F128" s="241">
        <v>43100</v>
      </c>
      <c r="G128" s="129"/>
      <c r="H128" s="227" t="str">
        <f>IF(Comp5!H39="","",Comp5!H39)</f>
        <v/>
      </c>
      <c r="I128" s="379" t="str">
        <f>IF(Comp5!I39="","",Comp5!I39)</f>
        <v>En Avance</v>
      </c>
      <c r="J128" s="184" t="str">
        <f>IF(Comp5!J39="","",Comp5!J39)</f>
        <v/>
      </c>
      <c r="K128" s="183" t="str">
        <f>IF(Comp5!K39="","",Comp5!K39)</f>
        <v>Maritza Liliana Beltrán Albadán</v>
      </c>
      <c r="L128" s="185" t="str">
        <f>IF(Comp5!L39="","",Comp5!L39)</f>
        <v>Para la vigencia 2017 se encuentran publicados los informes de enero, febrero y marzo.  A la fecha de realización del presente informe se encontraba pendiente  la publicación del informe correspondiente al mes de abril.</v>
      </c>
      <c r="M128" s="129" t="str">
        <f>IF(Comp5!M39="","",Comp5!M39)</f>
        <v/>
      </c>
      <c r="N128" s="227" t="str">
        <f>IF(Comp5!N39="","",Comp5!N39)</f>
        <v/>
      </c>
      <c r="O128" s="219" t="str">
        <f>IF(Comp5!O39="","",Comp5!O39)</f>
        <v/>
      </c>
      <c r="P128" s="184" t="str">
        <f>IF(Comp5!P39="","",Comp5!P39)</f>
        <v/>
      </c>
      <c r="Q128" s="183" t="str">
        <f>IF(Comp5!Q39="","",Comp5!Q39)</f>
        <v/>
      </c>
      <c r="R128" s="185" t="str">
        <f>IF(Comp5!R39="","",Comp5!R39)</f>
        <v/>
      </c>
      <c r="S128" s="132" t="str">
        <f>IF(Comp5!S39="","",Comp5!S39)</f>
        <v/>
      </c>
      <c r="T128" s="227" t="str">
        <f>IF(Comp5!T39="","",Comp5!T39)</f>
        <v/>
      </c>
      <c r="U128" s="219" t="str">
        <f>IF(Comp5!U39="","",Comp5!U39)</f>
        <v/>
      </c>
      <c r="V128" s="184" t="str">
        <f>IF(Comp5!V39="","",Comp5!V39)</f>
        <v/>
      </c>
      <c r="W128" s="183" t="str">
        <f>IF(Comp5!W39="","",Comp5!W39)</f>
        <v/>
      </c>
      <c r="X128" s="185" t="str">
        <f>IF(Comp5!X39="","",Comp5!X39)</f>
        <v/>
      </c>
      <c r="Y128" s="129"/>
    </row>
    <row r="129" spans="1:25" ht="51.75" thickBot="1" x14ac:dyDescent="0.3">
      <c r="A129" s="451"/>
      <c r="B129" s="177" t="s">
        <v>77</v>
      </c>
      <c r="C129" s="223" t="s">
        <v>380</v>
      </c>
      <c r="D129" s="223" t="s">
        <v>381</v>
      </c>
      <c r="E129" s="178" t="s">
        <v>149</v>
      </c>
      <c r="F129" s="241">
        <v>43100</v>
      </c>
      <c r="G129" s="129"/>
      <c r="H129" s="170" t="str">
        <f>IF(Comp5!H40="","",Comp5!H40)</f>
        <v/>
      </c>
      <c r="I129" s="379" t="str">
        <f>IF(Comp5!I40="","",Comp5!I40)</f>
        <v>En Avance</v>
      </c>
      <c r="J129" s="172" t="str">
        <f>IF(Comp5!J40="","",Comp5!J40)</f>
        <v/>
      </c>
      <c r="K129" s="173" t="str">
        <f>IF(Comp5!K40="","",Comp5!K40)</f>
        <v>Maritza Liliana Beltrán Albadán</v>
      </c>
      <c r="L129" s="174" t="str">
        <f>IF(Comp5!L40="","",Comp5!L40)</f>
        <v>El indicador A10-PT1-02 Porcentaje de derechos de petición atendidos oportunamentetiene un seguimiento mensual y durante los meses de febrero y abril ha presentado un comportamiento entre óptimo y adecuado.</v>
      </c>
      <c r="M129" s="129" t="str">
        <f>IF(Comp5!M40="","",Comp5!M40)</f>
        <v/>
      </c>
      <c r="N129" s="170" t="str">
        <f>IF(Comp5!N40="","",Comp5!N40)</f>
        <v/>
      </c>
      <c r="O129" s="219" t="str">
        <f>IF(Comp5!O40="","",Comp5!O40)</f>
        <v/>
      </c>
      <c r="P129" s="172" t="str">
        <f>IF(Comp5!P40="","",Comp5!P40)</f>
        <v/>
      </c>
      <c r="Q129" s="173" t="str">
        <f>IF(Comp5!Q40="","",Comp5!Q40)</f>
        <v/>
      </c>
      <c r="R129" s="174" t="str">
        <f>IF(Comp5!R40="","",Comp5!R40)</f>
        <v/>
      </c>
      <c r="S129" s="132" t="str">
        <f>IF(Comp5!S40="","",Comp5!S40)</f>
        <v/>
      </c>
      <c r="T129" s="170" t="str">
        <f>IF(Comp5!T40="","",Comp5!T40)</f>
        <v/>
      </c>
      <c r="U129" s="219" t="str">
        <f>IF(Comp5!U40="","",Comp5!U40)</f>
        <v/>
      </c>
      <c r="V129" s="172" t="str">
        <f>IF(Comp5!V40="","",Comp5!V40)</f>
        <v/>
      </c>
      <c r="W129" s="173" t="str">
        <f>IF(Comp5!W40="","",Comp5!W40)</f>
        <v/>
      </c>
      <c r="X129" s="174" t="str">
        <f>IF(Comp5!X40="","",Comp5!X40)</f>
        <v/>
      </c>
      <c r="Y129" s="129"/>
    </row>
    <row r="130" spans="1:25" s="23" customFormat="1" ht="30" customHeight="1" thickBot="1" x14ac:dyDescent="0.3">
      <c r="A130" s="434" t="s">
        <v>175</v>
      </c>
      <c r="B130" s="154"/>
      <c r="C130" s="155" t="s">
        <v>176</v>
      </c>
      <c r="D130" s="154"/>
      <c r="E130" s="154"/>
      <c r="F130" s="176"/>
      <c r="G130" s="144"/>
      <c r="H130" s="157">
        <f>IF(Comp5!H41="","",Comp5!H41)</f>
        <v>0</v>
      </c>
      <c r="I130" s="376">
        <f>IF(Comp5!I41="","",Comp5!I41)</f>
        <v>0</v>
      </c>
      <c r="J130" s="159">
        <f>IF(Comp5!J41="","",Comp5!J41)</f>
        <v>0</v>
      </c>
      <c r="K130" s="160" t="str">
        <f>IF(Comp5!K41="","",Comp5!K41)</f>
        <v/>
      </c>
      <c r="L130" s="161" t="str">
        <f>IF(Comp5!L41="","",Comp5!L41)</f>
        <v/>
      </c>
      <c r="M130" s="162" t="str">
        <f>IF(Comp5!M41="","",Comp5!M41)</f>
        <v/>
      </c>
      <c r="N130" s="157">
        <f>IF(Comp5!N41="","",Comp5!N41)</f>
        <v>0</v>
      </c>
      <c r="O130" s="158">
        <f>IF(Comp5!O41="","",Comp5!O41)</f>
        <v>0</v>
      </c>
      <c r="P130" s="159">
        <f>IF(Comp5!P41="","",Comp5!P41)</f>
        <v>0</v>
      </c>
      <c r="Q130" s="160" t="str">
        <f>IF(Comp5!Q41="","",Comp5!Q41)</f>
        <v/>
      </c>
      <c r="R130" s="161" t="str">
        <f>IF(Comp5!R41="","",Comp5!R41)</f>
        <v/>
      </c>
      <c r="S130" s="226" t="str">
        <f>IF(Comp5!S41="","",Comp5!S41)</f>
        <v/>
      </c>
      <c r="T130" s="157">
        <f>IF(Comp5!T41="","",Comp5!T41)</f>
        <v>0</v>
      </c>
      <c r="U130" s="158">
        <f>IF(Comp5!U41="","",Comp5!U41)</f>
        <v>0</v>
      </c>
      <c r="V130" s="159">
        <f>IF(Comp5!V41="","",Comp5!V41)</f>
        <v>0</v>
      </c>
      <c r="W130" s="160" t="str">
        <f>IF(Comp5!W41="","",Comp5!W41)</f>
        <v/>
      </c>
      <c r="X130" s="161" t="str">
        <f>IF(Comp5!X41="","",Comp5!X41)</f>
        <v/>
      </c>
      <c r="Y130" s="164"/>
    </row>
    <row r="131" spans="1:25" ht="76.5" x14ac:dyDescent="0.25">
      <c r="A131" s="435"/>
      <c r="B131" s="177" t="s">
        <v>96</v>
      </c>
      <c r="C131" s="178" t="s">
        <v>382</v>
      </c>
      <c r="D131" s="243" t="s">
        <v>383</v>
      </c>
      <c r="E131" s="243" t="s">
        <v>174</v>
      </c>
      <c r="F131" s="241">
        <v>43100</v>
      </c>
      <c r="G131" s="129"/>
      <c r="H131" s="227" t="str">
        <f>IF(Comp5!H42="","",Comp5!H42)</f>
        <v/>
      </c>
      <c r="I131" s="379" t="str">
        <f>IF(Comp5!I42="","",Comp5!I42)</f>
        <v>En Avance</v>
      </c>
      <c r="J131" s="184" t="str">
        <f>IF(Comp5!J42="","",Comp5!J42)</f>
        <v/>
      </c>
      <c r="K131" s="184" t="str">
        <f>IF(Comp5!K42="","",Comp5!K42)</f>
        <v>Maritza Liliana Beltrán Albadán</v>
      </c>
      <c r="L131" s="185" t="str">
        <f>IF(Comp5!L42="","",Comp5!L42)</f>
        <v>Se publicó el Código de Ética en la página Web de la entidad. 
Evidencia:  http://www.icbf.gov.co/portal/page/portal/PortalICBF/LeyTransparencia/Etica/Acuerdo%20005%20-%20Codigo%20de%20Etica%20y%20Buen%20Gobierno.pdf</v>
      </c>
      <c r="M131" s="129" t="str">
        <f>IF(Comp5!M42="","",Comp5!M42)</f>
        <v/>
      </c>
      <c r="N131" s="227" t="str">
        <f>IF(Comp5!N42="","",Comp5!N42)</f>
        <v/>
      </c>
      <c r="O131" s="219" t="str">
        <f>IF(Comp5!O42="","",Comp5!O42)</f>
        <v/>
      </c>
      <c r="P131" s="184" t="str">
        <f>IF(Comp5!P42="","",Comp5!P42)</f>
        <v/>
      </c>
      <c r="Q131" s="184" t="str">
        <f>IF(Comp5!Q42="","",Comp5!Q42)</f>
        <v/>
      </c>
      <c r="R131" s="185" t="str">
        <f>IF(Comp5!R42="","",Comp5!R42)</f>
        <v/>
      </c>
      <c r="S131" s="132" t="str">
        <f>IF(Comp5!S42="","",Comp5!S42)</f>
        <v/>
      </c>
      <c r="T131" s="227" t="str">
        <f>IF(Comp5!T42="","",Comp5!T42)</f>
        <v/>
      </c>
      <c r="U131" s="219" t="str">
        <f>IF(Comp5!U42="","",Comp5!U42)</f>
        <v/>
      </c>
      <c r="V131" s="184" t="str">
        <f>IF(Comp5!V42="","",Comp5!V42)</f>
        <v/>
      </c>
      <c r="W131" s="184" t="str">
        <f>IF(Comp5!W42="","",Comp5!W42)</f>
        <v/>
      </c>
      <c r="X131" s="185" t="str">
        <f>IF(Comp5!X42="","",Comp5!X42)</f>
        <v/>
      </c>
      <c r="Y131" s="129"/>
    </row>
    <row r="132" spans="1:25" ht="75" x14ac:dyDescent="0.25">
      <c r="A132" s="435"/>
      <c r="B132" s="177" t="s">
        <v>97</v>
      </c>
      <c r="C132" s="179" t="s">
        <v>384</v>
      </c>
      <c r="D132" s="223" t="s">
        <v>385</v>
      </c>
      <c r="E132" s="243" t="s">
        <v>386</v>
      </c>
      <c r="F132" s="241">
        <v>43100</v>
      </c>
      <c r="G132" s="129"/>
      <c r="H132" s="227" t="str">
        <f>IF(Comp5!H43="","",Comp5!H43)</f>
        <v/>
      </c>
      <c r="I132" s="379" t="str">
        <f>IF(Comp5!I43="","",Comp5!I43)</f>
        <v>Sin Avance</v>
      </c>
      <c r="J132" s="184" t="str">
        <f>IF(Comp5!J43="","",Comp5!J43)</f>
        <v/>
      </c>
      <c r="K132" s="184" t="str">
        <f>IF(Comp5!K43="","",Comp5!K43)</f>
        <v>Maritza Liliana Beltrán Albadán</v>
      </c>
      <c r="L132" s="185" t="str">
        <f>IF(Comp5!L43="","",Comp5!L43)</f>
        <v>No se presentó evidencia de avance o cumplimiento</v>
      </c>
      <c r="M132" s="129" t="str">
        <f>IF(Comp5!M43="","",Comp5!M43)</f>
        <v/>
      </c>
      <c r="N132" s="227" t="str">
        <f>IF(Comp5!N43="","",Comp5!N43)</f>
        <v/>
      </c>
      <c r="O132" s="219" t="str">
        <f>IF(Comp5!O43="","",Comp5!O43)</f>
        <v/>
      </c>
      <c r="P132" s="184" t="str">
        <f>IF(Comp5!P43="","",Comp5!P43)</f>
        <v/>
      </c>
      <c r="Q132" s="184" t="str">
        <f>IF(Comp5!Q43="","",Comp5!Q43)</f>
        <v/>
      </c>
      <c r="R132" s="185" t="str">
        <f>IF(Comp5!R43="","",Comp5!R43)</f>
        <v/>
      </c>
      <c r="S132" s="132" t="str">
        <f>IF(Comp5!S43="","",Comp5!S43)</f>
        <v/>
      </c>
      <c r="T132" s="227" t="str">
        <f>IF(Comp5!T43="","",Comp5!T43)</f>
        <v/>
      </c>
      <c r="U132" s="219" t="str">
        <f>IF(Comp5!U43="","",Comp5!U43)</f>
        <v/>
      </c>
      <c r="V132" s="184" t="str">
        <f>IF(Comp5!V43="","",Comp5!V43)</f>
        <v/>
      </c>
      <c r="W132" s="184" t="str">
        <f>IF(Comp5!W43="","",Comp5!W43)</f>
        <v/>
      </c>
      <c r="X132" s="185" t="str">
        <f>IF(Comp5!X43="","",Comp5!X43)</f>
        <v/>
      </c>
      <c r="Y132" s="129"/>
    </row>
    <row r="133" spans="1:25" ht="75.75" thickBot="1" x14ac:dyDescent="0.3">
      <c r="A133" s="451"/>
      <c r="B133" s="249" t="s">
        <v>98</v>
      </c>
      <c r="C133" s="192" t="s">
        <v>387</v>
      </c>
      <c r="D133" s="231" t="s">
        <v>388</v>
      </c>
      <c r="E133" s="231" t="s">
        <v>389</v>
      </c>
      <c r="F133" s="250">
        <v>43100</v>
      </c>
      <c r="G133" s="129"/>
      <c r="H133" s="205" t="str">
        <f>IF(Comp5!H44="","",Comp5!H44)</f>
        <v/>
      </c>
      <c r="I133" s="375" t="str">
        <f>IF(Comp5!I44="","",Comp5!I44)</f>
        <v>En Avance</v>
      </c>
      <c r="J133" s="207" t="str">
        <f>IF(Comp5!J44="","",Comp5!J44)</f>
        <v/>
      </c>
      <c r="K133" s="207" t="str">
        <f>IF(Comp5!K44="","",Comp5!K44)</f>
        <v>Maritza Liliana Beltrán Albadán</v>
      </c>
      <c r="L133" s="209" t="str">
        <f>IF(Comp5!L44="","",Comp5!L44)</f>
        <v xml:space="preserve">Se incluyó dentro del PIC (Plan institucional de Capacitación), el módulo de transparencia (Resolución del 27 de abril de 2017).  Tambien se evidencia el material (presentaciones power point) como parte del contenido del aula virtual.  </v>
      </c>
      <c r="M133" s="129" t="str">
        <f>IF(Comp5!M44="","",Comp5!M44)</f>
        <v/>
      </c>
      <c r="N133" s="205" t="str">
        <f>IF(Comp5!N44="","",Comp5!N44)</f>
        <v/>
      </c>
      <c r="O133" s="206" t="str">
        <f>IF(Comp5!O44="","",Comp5!O44)</f>
        <v/>
      </c>
      <c r="P133" s="207" t="str">
        <f>IF(Comp5!P44="","",Comp5!P44)</f>
        <v/>
      </c>
      <c r="Q133" s="207" t="str">
        <f>IF(Comp5!Q44="","",Comp5!Q44)</f>
        <v/>
      </c>
      <c r="R133" s="209" t="str">
        <f>IF(Comp5!R44="","",Comp5!R44)</f>
        <v/>
      </c>
      <c r="S133" s="132" t="str">
        <f>IF(Comp5!S44="","",Comp5!S44)</f>
        <v/>
      </c>
      <c r="T133" s="205" t="str">
        <f>IF(Comp5!T44="","",Comp5!T44)</f>
        <v/>
      </c>
      <c r="U133" s="206" t="str">
        <f>IF(Comp5!U44="","",Comp5!U44)</f>
        <v/>
      </c>
      <c r="V133" s="207" t="str">
        <f>IF(Comp5!V44="","",Comp5!V44)</f>
        <v/>
      </c>
      <c r="W133" s="207" t="str">
        <f>IF(Comp5!W44="","",Comp5!W44)</f>
        <v/>
      </c>
      <c r="X133" s="209" t="str">
        <f>IF(Comp5!X44="","",Comp5!X44)</f>
        <v/>
      </c>
      <c r="Y133" s="129"/>
    </row>
    <row r="134" spans="1:25" ht="13.5" thickBot="1" x14ac:dyDescent="0.3">
      <c r="A134" s="128"/>
      <c r="B134" s="129"/>
      <c r="C134" s="128"/>
      <c r="D134" s="128"/>
      <c r="E134" s="128"/>
      <c r="F134" s="130"/>
      <c r="G134" s="129"/>
      <c r="H134" s="129"/>
      <c r="I134" s="128"/>
      <c r="J134" s="129"/>
      <c r="K134" s="129"/>
      <c r="L134" s="131"/>
      <c r="M134" s="129"/>
      <c r="N134" s="129"/>
      <c r="O134" s="129"/>
      <c r="P134" s="129"/>
      <c r="Q134" s="129"/>
      <c r="R134" s="131"/>
      <c r="S134" s="132"/>
      <c r="T134" s="129"/>
      <c r="U134" s="129"/>
      <c r="V134" s="129"/>
      <c r="W134" s="129"/>
      <c r="X134" s="129"/>
      <c r="Y134" s="129"/>
    </row>
    <row r="135" spans="1:25" ht="80.099999999999994" customHeight="1" thickBot="1" x14ac:dyDescent="0.3">
      <c r="A135" s="143" t="s">
        <v>506</v>
      </c>
      <c r="B135" s="455" t="s">
        <v>507</v>
      </c>
      <c r="C135" s="466"/>
      <c r="D135" s="466"/>
      <c r="E135" s="466"/>
      <c r="F135" s="467"/>
      <c r="G135" s="215"/>
      <c r="H135" s="145" t="s">
        <v>405</v>
      </c>
      <c r="I135" s="146"/>
      <c r="J135" s="147">
        <v>42490</v>
      </c>
      <c r="K135" s="457" t="s">
        <v>400</v>
      </c>
      <c r="L135" s="457" t="s">
        <v>0</v>
      </c>
      <c r="M135" s="129"/>
      <c r="N135" s="145" t="s">
        <v>405</v>
      </c>
      <c r="O135" s="146"/>
      <c r="P135" s="147">
        <v>42978</v>
      </c>
      <c r="Q135" s="457" t="s">
        <v>400</v>
      </c>
      <c r="R135" s="457" t="s">
        <v>0</v>
      </c>
      <c r="S135" s="132"/>
      <c r="T135" s="145" t="s">
        <v>405</v>
      </c>
      <c r="U135" s="146"/>
      <c r="V135" s="147">
        <v>43100</v>
      </c>
      <c r="W135" s="457" t="s">
        <v>400</v>
      </c>
      <c r="X135" s="457" t="s">
        <v>0</v>
      </c>
    </row>
    <row r="136" spans="1:25" ht="26.25" thickBot="1" x14ac:dyDescent="0.3">
      <c r="A136" s="148" t="s">
        <v>11</v>
      </c>
      <c r="B136" s="459" t="s">
        <v>107</v>
      </c>
      <c r="C136" s="460"/>
      <c r="D136" s="149" t="s">
        <v>108</v>
      </c>
      <c r="E136" s="149" t="s">
        <v>109</v>
      </c>
      <c r="F136" s="150" t="s">
        <v>110</v>
      </c>
      <c r="G136" s="129"/>
      <c r="H136" s="152" t="s">
        <v>12</v>
      </c>
      <c r="I136" s="286" t="s">
        <v>10</v>
      </c>
      <c r="J136" s="262" t="s">
        <v>112</v>
      </c>
      <c r="K136" s="470"/>
      <c r="L136" s="470"/>
      <c r="M136" s="129"/>
      <c r="N136" s="152" t="s">
        <v>12</v>
      </c>
      <c r="O136" s="262" t="s">
        <v>10</v>
      </c>
      <c r="P136" s="262" t="s">
        <v>112</v>
      </c>
      <c r="Q136" s="470"/>
      <c r="R136" s="470"/>
      <c r="S136" s="132"/>
      <c r="T136" s="152" t="s">
        <v>12</v>
      </c>
      <c r="U136" s="262" t="s">
        <v>10</v>
      </c>
      <c r="V136" s="262" t="s">
        <v>112</v>
      </c>
      <c r="W136" s="470"/>
      <c r="X136" s="470"/>
    </row>
    <row r="137" spans="1:25" ht="15.75" thickBot="1" x14ac:dyDescent="0.3">
      <c r="A137" s="434" t="s">
        <v>102</v>
      </c>
      <c r="B137" s="154"/>
      <c r="C137" s="155"/>
      <c r="D137" s="154"/>
      <c r="E137" s="154"/>
      <c r="F137" s="176"/>
      <c r="G137" s="144"/>
      <c r="H137" s="157" t="str">
        <f>IF(Comp5!H48="","",Comp5!H48)</f>
        <v/>
      </c>
      <c r="I137" s="376" t="str">
        <f>IF(Comp5!I48="","",Comp5!I48)</f>
        <v/>
      </c>
      <c r="J137" s="159" t="str">
        <f>IF(Comp5!J48="","",Comp5!J48)</f>
        <v/>
      </c>
      <c r="K137" s="160" t="str">
        <f>IF(Comp5!K48="","",Comp5!K48)</f>
        <v/>
      </c>
      <c r="L137" s="161" t="str">
        <f>IF(Comp5!L48="","",Comp5!L48)</f>
        <v/>
      </c>
      <c r="M137" s="162" t="str">
        <f>IF(Comp5!M48="","",Comp5!M48)</f>
        <v/>
      </c>
      <c r="N137" s="157" t="str">
        <f>IF(Comp5!N48="","",Comp5!N48)</f>
        <v/>
      </c>
      <c r="O137" s="158" t="str">
        <f>IF(Comp5!O48="","",Comp5!O48)</f>
        <v/>
      </c>
      <c r="P137" s="159" t="str">
        <f>IF(Comp5!P48="","",Comp5!P48)</f>
        <v/>
      </c>
      <c r="Q137" s="160" t="str">
        <f>IF(Comp5!Q48="","",Comp5!Q48)</f>
        <v/>
      </c>
      <c r="R137" s="161" t="str">
        <f>IF(Comp5!R48="","",Comp5!R48)</f>
        <v/>
      </c>
      <c r="S137" s="226" t="str">
        <f>IF(Comp5!S48="","",Comp5!S48)</f>
        <v/>
      </c>
      <c r="T137" s="157" t="str">
        <f>IF(Comp5!T48="","",Comp5!T48)</f>
        <v/>
      </c>
      <c r="U137" s="158" t="str">
        <f>IF(Comp5!U48="","",Comp5!U48)</f>
        <v/>
      </c>
      <c r="V137" s="159" t="str">
        <f>IF(Comp5!V48="","",Comp5!V48)</f>
        <v/>
      </c>
      <c r="W137" s="160" t="str">
        <f>IF(Comp5!W48="","",Comp5!W48)</f>
        <v/>
      </c>
      <c r="X137" s="161" t="str">
        <f>IF(Comp5!X48="","",Comp5!X48)</f>
        <v/>
      </c>
    </row>
    <row r="138" spans="1:25" ht="282" customHeight="1" x14ac:dyDescent="0.25">
      <c r="A138" s="435"/>
      <c r="B138" s="177" t="s">
        <v>1</v>
      </c>
      <c r="C138" s="178" t="s">
        <v>508</v>
      </c>
      <c r="D138" s="178" t="s">
        <v>511</v>
      </c>
      <c r="E138" s="178" t="s">
        <v>512</v>
      </c>
      <c r="F138" s="241">
        <v>42809</v>
      </c>
      <c r="G138" s="129"/>
      <c r="H138" s="182">
        <f>IF(Comp6!H13="","",Comp6!H13)</f>
        <v>1</v>
      </c>
      <c r="I138" s="379" t="str">
        <f>IF(Comp6!I13="","",Comp6!I13)</f>
        <v>Cumplida (DT)</v>
      </c>
      <c r="J138" s="184" t="str">
        <f>IF(Comp6!J13="","",Comp6!J13)</f>
        <v/>
      </c>
      <c r="K138" s="281" t="str">
        <f>IF(Comp6!K13="","",Comp6!K13)</f>
        <v>Maria del Pilar Peña Siabato</v>
      </c>
      <c r="L138" s="283" t="str">
        <f>IF(Comp6!L13="","",Comp6!L13)</f>
        <v xml:space="preserve">Se evidenció que en la mesa de Transparencia adelantada el 23 de marzo se realizó taller de sensibilización y apropiacion de conocimientos para promover la participación ciudadana en la gestión institucional, con la participación de lideres técnicos de áreas misionales y de apoyo de la Sede de la Dirección General; se identificaron y plantearon estrategias para recuperar la confianza ciudadana en la Institucion y en sus servidores, así como herramientas conceptuales y metodológicas acerca del derecho a la participación, niveles de participación, mecanismos e instancias, elementos y estrategias para promover el control social como rendición de cuentas y auditorias visibles y veedurias ciudadanas. Además se llevaron a cabo ejercicios prácticos de validación y reconocimiento a las actividades del Plan de Participación ICBF 2017. 
Evidencia: Correo del 22 de marzo de 2017, invitación, agenda para el taller, presentación del taller y listado de asistencia. </v>
      </c>
      <c r="M138" s="129" t="str">
        <f>IF(Comp6!M13="","",Comp6!M13)</f>
        <v/>
      </c>
      <c r="N138" s="182" t="str">
        <f>IF(Comp6!N13="","",Comp6!N13)</f>
        <v/>
      </c>
      <c r="O138" s="219" t="str">
        <f>IF(Comp6!O13="","",Comp6!O13)</f>
        <v/>
      </c>
      <c r="P138" s="184" t="str">
        <f>IF(Comp6!P13="","",Comp6!P13)</f>
        <v/>
      </c>
      <c r="Q138" s="183" t="str">
        <f>IF(Comp6!Q13="","",Comp6!Q13)</f>
        <v/>
      </c>
      <c r="R138" s="185" t="str">
        <f>IF(Comp6!R13="","",Comp6!R13)</f>
        <v/>
      </c>
      <c r="S138" s="132" t="str">
        <f>IF(Comp6!S13="","",Comp6!S13)</f>
        <v/>
      </c>
      <c r="T138" s="182" t="str">
        <f>IF(Comp6!T13="","",Comp6!T13)</f>
        <v/>
      </c>
      <c r="U138" s="219" t="str">
        <f>IF(Comp6!U13="","",Comp6!U13)</f>
        <v/>
      </c>
      <c r="V138" s="184" t="str">
        <f>IF(Comp6!V13="","",Comp6!V13)</f>
        <v/>
      </c>
      <c r="W138" s="183" t="str">
        <f>IF(Comp6!W13="","",Comp6!W13)</f>
        <v/>
      </c>
      <c r="X138" s="185" t="str">
        <f>IF(Comp6!X13="","",Comp6!X13)</f>
        <v/>
      </c>
    </row>
    <row r="139" spans="1:25" ht="89.25" x14ac:dyDescent="0.25">
      <c r="A139" s="435"/>
      <c r="B139" s="177" t="s">
        <v>2</v>
      </c>
      <c r="C139" s="178" t="s">
        <v>509</v>
      </c>
      <c r="D139" s="178" t="s">
        <v>513</v>
      </c>
      <c r="E139" s="178" t="s">
        <v>514</v>
      </c>
      <c r="F139" s="242">
        <v>42916</v>
      </c>
      <c r="G139" s="129"/>
      <c r="H139" s="182" t="str">
        <f>IF(Comp6!H14="","",Comp6!H14)</f>
        <v/>
      </c>
      <c r="I139" s="379" t="str">
        <f>IF(Comp6!I14="","",Comp6!I14)</f>
        <v>En Avance</v>
      </c>
      <c r="J139" s="184" t="str">
        <f>IF(Comp6!J14="","",Comp6!J14)</f>
        <v/>
      </c>
      <c r="K139" s="281" t="str">
        <f>IF(Comp6!K14="","",Comp6!K14)</f>
        <v>Maria del Pilar Peña Siabato</v>
      </c>
      <c r="L139" s="283" t="str">
        <f>IF(Comp6!L14="","",Comp6!L14)</f>
        <v>La DSYA realizó actualización y socialización de la estrategia de participación ciudadana, transparencia y buen gobierno, así como de los lineamientos de rendición pública de cuentas los cuáles fueron socializados a directores regionales por la Dirección de Planeación en el marco del encuentro de directores 2017 el día 16 y 17 de marzo. 
Evidencia: Presentación.</v>
      </c>
      <c r="M139" s="129" t="str">
        <f>IF(Comp6!M14="","",Comp6!M14)</f>
        <v/>
      </c>
      <c r="N139" s="182" t="str">
        <f>IF(Comp6!N14="","",Comp6!N14)</f>
        <v/>
      </c>
      <c r="O139" s="219" t="str">
        <f>IF(Comp6!O14="","",Comp6!O14)</f>
        <v/>
      </c>
      <c r="P139" s="184" t="str">
        <f>IF(Comp6!P14="","",Comp6!P14)</f>
        <v/>
      </c>
      <c r="Q139" s="183" t="str">
        <f>IF(Comp6!Q14="","",Comp6!Q14)</f>
        <v/>
      </c>
      <c r="R139" s="185" t="str">
        <f>IF(Comp6!R14="","",Comp6!R14)</f>
        <v/>
      </c>
      <c r="S139" s="132" t="str">
        <f>IF(Comp6!S14="","",Comp6!S14)</f>
        <v/>
      </c>
      <c r="T139" s="182" t="str">
        <f>IF(Comp6!T14="","",Comp6!T14)</f>
        <v/>
      </c>
      <c r="U139" s="219" t="str">
        <f>IF(Comp6!U14="","",Comp6!U14)</f>
        <v/>
      </c>
      <c r="V139" s="184" t="str">
        <f>IF(Comp6!V14="","",Comp6!V14)</f>
        <v/>
      </c>
      <c r="W139" s="183" t="str">
        <f>IF(Comp6!W14="","",Comp6!W14)</f>
        <v/>
      </c>
      <c r="X139" s="185" t="str">
        <f>IF(Comp6!X14="","",Comp6!X14)</f>
        <v/>
      </c>
    </row>
    <row r="140" spans="1:25" ht="90.75" thickBot="1" x14ac:dyDescent="0.3">
      <c r="A140" s="435"/>
      <c r="B140" s="177" t="s">
        <v>3</v>
      </c>
      <c r="C140" s="243" t="s">
        <v>510</v>
      </c>
      <c r="D140" s="178" t="s">
        <v>515</v>
      </c>
      <c r="E140" s="178" t="s">
        <v>516</v>
      </c>
      <c r="F140" s="241">
        <v>43038</v>
      </c>
      <c r="G140" s="129"/>
      <c r="H140" s="182" t="str">
        <f>IF(Comp6!H15="","",Comp6!H15)</f>
        <v/>
      </c>
      <c r="I140" s="379" t="str">
        <f>IF(Comp6!I15="","",Comp6!I15)</f>
        <v>En Avance</v>
      </c>
      <c r="J140" s="184" t="str">
        <f>IF(Comp6!J15="","",Comp6!J15)</f>
        <v/>
      </c>
      <c r="K140" s="281" t="str">
        <f>IF(Comp6!K15="","",Comp6!K15)</f>
        <v>Maria del Pilar Peña Siabato</v>
      </c>
      <c r="L140" s="283" t="str">
        <f>IF(Comp6!L15="","",Comp6!L15)</f>
        <v>La DSYA realizó actualización y socialización de la estrategia de participación ciudadana, transparencia y buen gobierno, así como de los lineamientos de rendición pública de cuentas los cuáles fueron socializados a directores regionales por la Dirección de Planeación en el marco del encuentro de directores 2017 el día 16 y 17 de marzo. 
Evidencia: Presentación.</v>
      </c>
      <c r="M140" s="129" t="str">
        <f>IF(Comp6!M15="","",Comp6!M15)</f>
        <v/>
      </c>
      <c r="N140" s="182" t="str">
        <f>IF(Comp6!N15="","",Comp6!N15)</f>
        <v/>
      </c>
      <c r="O140" s="219" t="str">
        <f>IF(Comp6!O15="","",Comp6!O15)</f>
        <v/>
      </c>
      <c r="P140" s="184" t="str">
        <f>IF(Comp6!P15="","",Comp6!P15)</f>
        <v/>
      </c>
      <c r="Q140" s="183" t="str">
        <f>IF(Comp6!Q15="","",Comp6!Q15)</f>
        <v/>
      </c>
      <c r="R140" s="185" t="str">
        <f>IF(Comp6!R15="","",Comp6!R15)</f>
        <v/>
      </c>
      <c r="S140" s="132" t="str">
        <f>IF(Comp6!S15="","",Comp6!S15)</f>
        <v/>
      </c>
      <c r="T140" s="182" t="str">
        <f>IF(Comp6!T15="","",Comp6!T15)</f>
        <v/>
      </c>
      <c r="U140" s="219" t="str">
        <f>IF(Comp6!U15="","",Comp6!U15)</f>
        <v/>
      </c>
      <c r="V140" s="184" t="str">
        <f>IF(Comp6!V15="","",Comp6!V15)</f>
        <v/>
      </c>
      <c r="W140" s="183" t="str">
        <f>IF(Comp6!W15="","",Comp6!W15)</f>
        <v/>
      </c>
      <c r="X140" s="185" t="str">
        <f>IF(Comp6!X15="","",Comp6!X15)</f>
        <v/>
      </c>
    </row>
    <row r="141" spans="1:25" ht="15.75" thickBot="1" x14ac:dyDescent="0.3">
      <c r="A141" s="434" t="s">
        <v>103</v>
      </c>
      <c r="B141" s="154"/>
      <c r="C141" s="155"/>
      <c r="D141" s="154"/>
      <c r="E141" s="154"/>
      <c r="F141" s="176"/>
      <c r="G141" s="144"/>
      <c r="H141" s="157">
        <f>IF(Comp6!H16="","",Comp6!H16)</f>
        <v>0</v>
      </c>
      <c r="I141" s="376">
        <f>IF(Comp6!I16="","",Comp6!I16)</f>
        <v>0</v>
      </c>
      <c r="J141" s="159" t="str">
        <f>IF(Comp6!J16="","",Comp6!J16)</f>
        <v>No se programaron actividades relacionadas con este objetivo</v>
      </c>
      <c r="K141" s="160" t="str">
        <f>IF(Comp6!K16="","",Comp6!K16)</f>
        <v/>
      </c>
      <c r="L141" s="280" t="str">
        <f>IF(Comp6!L16="","",Comp6!L16)</f>
        <v/>
      </c>
      <c r="M141" s="162" t="str">
        <f>IF(Comp6!M16="","",Comp6!M16)</f>
        <v/>
      </c>
      <c r="N141" s="157">
        <f>IF(Comp6!N16="","",Comp6!N16)</f>
        <v>0</v>
      </c>
      <c r="O141" s="158">
        <f>IF(Comp6!O16="","",Comp6!O16)</f>
        <v>0</v>
      </c>
      <c r="P141" s="159" t="str">
        <f>IF(Comp6!P16="","",Comp6!P16)</f>
        <v>No se programaron actividades relacionadas con este objetivo</v>
      </c>
      <c r="Q141" s="160" t="str">
        <f>IF(Comp6!Q16="","",Comp6!Q16)</f>
        <v/>
      </c>
      <c r="R141" s="161" t="str">
        <f>IF(Comp6!R16="","",Comp6!R16)</f>
        <v/>
      </c>
      <c r="S141" s="226" t="str">
        <f>IF(Comp6!S16="","",Comp6!S16)</f>
        <v/>
      </c>
      <c r="T141" s="157">
        <f>IF(Comp6!T16="","",Comp6!T16)</f>
        <v>0</v>
      </c>
      <c r="U141" s="158">
        <f>IF(Comp6!U16="","",Comp6!U16)</f>
        <v>0</v>
      </c>
      <c r="V141" s="159" t="str">
        <f>IF(Comp6!V16="","",Comp6!V16)</f>
        <v>No se programaron actividades relacionadas con este objetivo</v>
      </c>
      <c r="W141" s="160" t="str">
        <f>IF(Comp6!W16="","",Comp6!W16)</f>
        <v/>
      </c>
      <c r="X141" s="161" t="str">
        <f>IF(Comp6!X16="","",Comp6!X16)</f>
        <v/>
      </c>
    </row>
    <row r="142" spans="1:25" ht="281.25" thickBot="1" x14ac:dyDescent="0.3">
      <c r="A142" s="436"/>
      <c r="B142" s="249" t="s">
        <v>4</v>
      </c>
      <c r="C142" s="261" t="s">
        <v>517</v>
      </c>
      <c r="D142" s="261" t="s">
        <v>518</v>
      </c>
      <c r="E142" s="261" t="s">
        <v>519</v>
      </c>
      <c r="F142" s="250">
        <v>43100</v>
      </c>
      <c r="G142" s="129"/>
      <c r="H142" s="205" t="str">
        <f>IF(Comp6!H17="","",Comp6!H17)</f>
        <v/>
      </c>
      <c r="I142" s="375" t="str">
        <f>IF(Comp6!I17="","",Comp6!I17)</f>
        <v>En Avance</v>
      </c>
      <c r="J142" s="207" t="str">
        <f>IF(Comp6!J17="","",Comp6!J17)</f>
        <v/>
      </c>
      <c r="K142" s="282" t="str">
        <f>IF(Comp6!K17="","",Comp6!K17)</f>
        <v>Maria del Pilar Peña Siabato</v>
      </c>
      <c r="L142" s="284" t="str">
        <f>IF(Comp6!L17="","",Comp6!L17)</f>
        <v xml:space="preserve">
Se documentaron las actividades del Plan de Participación 2017 y se construyó la matriz de actividades, la cual hace parte integral de este componente y contiene 40 actividades en los diferentes niveles de participación en la gestión.
Se realizó actualización de las actividades del Plan de Participación de acuerdo con las observaciones de las áreas misionales y se realizó la respectiva publicación en la página web. 
Se realizó seguimiento a la ejecución de actividades por parte de cada uno de los responsables. No obstante, se recomienda precisar el porcentaje de avance a la fecha. 
Evidencia: Matriz de actividades de actividades del Plan de Participación 2017; copia de correo electrónico a los responsables el día 19 de abril donde se solicita a las áreas actualización de la gestión en la ruta NAS correspondiente; correo del 21 de abril de 2017 realizando seguimiento Componente 6 Plan Anticorrupción - Participación Ciudadana se evidencia la ruta NAS y Publicación en la Página Web del Plan de Participación. 
</v>
      </c>
      <c r="M142" s="129" t="str">
        <f>IF(Comp6!M17="","",Comp6!M17)</f>
        <v/>
      </c>
      <c r="N142" s="205" t="str">
        <f>IF(Comp6!N17="","",Comp6!N17)</f>
        <v/>
      </c>
      <c r="O142" s="206" t="str">
        <f>IF(Comp6!O17="","",Comp6!O17)</f>
        <v/>
      </c>
      <c r="P142" s="207" t="str">
        <f>IF(Comp6!P17="","",Comp6!P17)</f>
        <v/>
      </c>
      <c r="Q142" s="208" t="str">
        <f>IF(Comp6!Q17="","",Comp6!Q17)</f>
        <v/>
      </c>
      <c r="R142" s="209" t="str">
        <f>IF(Comp6!R17="","",Comp6!R17)</f>
        <v/>
      </c>
      <c r="S142" s="132" t="str">
        <f>IF(Comp6!S17="","",Comp6!S17)</f>
        <v/>
      </c>
      <c r="T142" s="205" t="str">
        <f>IF(Comp6!T17="","",Comp6!T17)</f>
        <v/>
      </c>
      <c r="U142" s="206" t="str">
        <f>IF(Comp6!U17="","",Comp6!U17)</f>
        <v/>
      </c>
      <c r="V142" s="207" t="str">
        <f>IF(Comp6!V17="","",Comp6!V17)</f>
        <v/>
      </c>
      <c r="W142" s="208" t="str">
        <f>IF(Comp6!W17="","",Comp6!W17)</f>
        <v/>
      </c>
      <c r="X142" s="209" t="str">
        <f>IF(Comp6!X17="","",Comp6!X17)</f>
        <v/>
      </c>
    </row>
  </sheetData>
  <sheetProtection algorithmName="SHA-512" hashValue="mAs71aquVvPTPqmlMKO8WuFIEh/ecpYfMxLsECWTvKcr6tLIlIbs7N9oT6elP3e496n9763GhlU1Sk3fz5CwtQ==" saltValue="BArpw/YClcbJzPjhN3Qabg==" spinCount="100000" sheet="1" objects="1" scenarios="1" formatCells="0" formatColumns="0" formatRows="0"/>
  <customSheetViews>
    <customSheetView guid="{13CE4E0B-6D7C-47AC-BA40-02AD9E229BD1}" scale="70" showGridLines="0" fitToPage="1" hiddenColumns="1" topLeftCell="I6">
      <selection activeCell="V10" sqref="V10"/>
      <rowBreaks count="8" manualBreakCount="8">
        <brk id="34" max="20" man="1"/>
        <brk id="57" max="20" man="1"/>
        <brk id="65" max="20" man="1"/>
        <brk id="71" max="20" man="1"/>
        <brk id="76" max="20" man="1"/>
        <brk id="85" max="20" man="1"/>
        <brk id="92" max="20" man="1"/>
        <brk id="122"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70" showGridLines="0" fitToPage="1" hiddenColumns="1" topLeftCell="A127">
      <selection activeCell="L138" sqref="L138"/>
      <rowBreaks count="8" manualBreakCount="8">
        <brk id="34" max="20" man="1"/>
        <brk id="57" max="20" man="1"/>
        <brk id="65" max="20" man="1"/>
        <brk id="71" max="20" man="1"/>
        <brk id="76" max="20" man="1"/>
        <brk id="85" max="20" man="1"/>
        <brk id="92" max="20" man="1"/>
        <brk id="122" max="20" man="1"/>
      </rowBreaks>
      <pageMargins left="0.23622047244094491" right="0.23622047244094491" top="0.74803149606299213" bottom="0.74803149606299213" header="0.31496062992125984" footer="0.31496062992125984"/>
      <printOptions horizontalCentered="1"/>
      <pageSetup paperSize="5" scale="38"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68">
    <mergeCell ref="W135:W136"/>
    <mergeCell ref="X135:X136"/>
    <mergeCell ref="B136:C136"/>
    <mergeCell ref="A137:A140"/>
    <mergeCell ref="A141:A142"/>
    <mergeCell ref="B135:F135"/>
    <mergeCell ref="K135:K136"/>
    <mergeCell ref="L135:L136"/>
    <mergeCell ref="Q135:Q136"/>
    <mergeCell ref="R135:R136"/>
    <mergeCell ref="D31:D33"/>
    <mergeCell ref="A12:A13"/>
    <mergeCell ref="A14:A19"/>
    <mergeCell ref="A20:A24"/>
    <mergeCell ref="A25:A29"/>
    <mergeCell ref="A30:A33"/>
    <mergeCell ref="B35:F35"/>
    <mergeCell ref="X35:X36"/>
    <mergeCell ref="B36:C36"/>
    <mergeCell ref="R35:R36"/>
    <mergeCell ref="L72:L73"/>
    <mergeCell ref="R72:R73"/>
    <mergeCell ref="K35:K36"/>
    <mergeCell ref="Q35:Q36"/>
    <mergeCell ref="W35:W36"/>
    <mergeCell ref="L35:L36"/>
    <mergeCell ref="X99:X100"/>
    <mergeCell ref="B100:C100"/>
    <mergeCell ref="B72:F72"/>
    <mergeCell ref="B99:F99"/>
    <mergeCell ref="L99:L100"/>
    <mergeCell ref="R99:R100"/>
    <mergeCell ref="X72:X73"/>
    <mergeCell ref="B73:C73"/>
    <mergeCell ref="K99:K100"/>
    <mergeCell ref="K72:K73"/>
    <mergeCell ref="Q72:Q73"/>
    <mergeCell ref="W72:W73"/>
    <mergeCell ref="W99:W100"/>
    <mergeCell ref="Q99:Q100"/>
    <mergeCell ref="T9:X9"/>
    <mergeCell ref="B10:F10"/>
    <mergeCell ref="L10:L11"/>
    <mergeCell ref="R10:R11"/>
    <mergeCell ref="X10:X11"/>
    <mergeCell ref="B11:C11"/>
    <mergeCell ref="A9:F9"/>
    <mergeCell ref="H9:L9"/>
    <mergeCell ref="N9:R9"/>
    <mergeCell ref="K10:K11"/>
    <mergeCell ref="Q10:Q11"/>
    <mergeCell ref="W10:W11"/>
    <mergeCell ref="A93:A97"/>
    <mergeCell ref="A130:A133"/>
    <mergeCell ref="A101:A112"/>
    <mergeCell ref="A113:A115"/>
    <mergeCell ref="A116:A122"/>
    <mergeCell ref="A123:A126"/>
    <mergeCell ref="A127:A129"/>
    <mergeCell ref="A37:A45"/>
    <mergeCell ref="A74:A76"/>
    <mergeCell ref="A77:A85"/>
    <mergeCell ref="A86:A87"/>
    <mergeCell ref="A88:A92"/>
    <mergeCell ref="A46:A53"/>
    <mergeCell ref="A54:A58"/>
    <mergeCell ref="A59:A65"/>
    <mergeCell ref="A66:A70"/>
  </mergeCells>
  <conditionalFormatting sqref="I12:I36 O12:O36 U12:U36 U38:U133 O38:O133 I38:I133 U135:U140 O135:O140 I135:I140">
    <cfRule type="cellIs" dxfId="29" priority="31" operator="equal">
      <formula>"Vencida"</formula>
    </cfRule>
    <cfRule type="cellIs" dxfId="28" priority="959" operator="equal">
      <formula>"No Cumplida"</formula>
    </cfRule>
    <cfRule type="cellIs" dxfId="27" priority="960" operator="equal">
      <formula>"En Avance"</formula>
    </cfRule>
    <cfRule type="cellIs" dxfId="26" priority="961" operator="equal">
      <formula>"Cumplida (FT)"</formula>
    </cfRule>
    <cfRule type="cellIs" dxfId="25" priority="962" operator="equal">
      <formula>"Cumplida (DT)"</formula>
    </cfRule>
    <cfRule type="cellIs" dxfId="24" priority="963" operator="equal">
      <formula>"Sin Avance"</formula>
    </cfRule>
  </conditionalFormatting>
  <conditionalFormatting sqref="I37">
    <cfRule type="cellIs" dxfId="23" priority="25" operator="equal">
      <formula>"Vencida"</formula>
    </cfRule>
    <cfRule type="cellIs" dxfId="22" priority="26" operator="equal">
      <formula>"No Cumplida"</formula>
    </cfRule>
    <cfRule type="cellIs" dxfId="21" priority="27" operator="equal">
      <formula>"En Avance"</formula>
    </cfRule>
    <cfRule type="cellIs" dxfId="20" priority="28" operator="equal">
      <formula>"Cumplida (FT)"</formula>
    </cfRule>
    <cfRule type="cellIs" dxfId="19" priority="29" operator="equal">
      <formula>"Cumplida (DT)"</formula>
    </cfRule>
    <cfRule type="cellIs" dxfId="18" priority="30" operator="equal">
      <formula>"Sin Avance"</formula>
    </cfRule>
  </conditionalFormatting>
  <conditionalFormatting sqref="O37">
    <cfRule type="cellIs" dxfId="17" priority="19" operator="equal">
      <formula>"Vencida"</formula>
    </cfRule>
    <cfRule type="cellIs" dxfId="16" priority="20" operator="equal">
      <formula>"No Cumplida"</formula>
    </cfRule>
    <cfRule type="cellIs" dxfId="15" priority="21" operator="equal">
      <formula>"En Avance"</formula>
    </cfRule>
    <cfRule type="cellIs" dxfId="14" priority="22" operator="equal">
      <formula>"Cumplida (FT)"</formula>
    </cfRule>
    <cfRule type="cellIs" dxfId="13" priority="23" operator="equal">
      <formula>"Cumplida (DT)"</formula>
    </cfRule>
    <cfRule type="cellIs" dxfId="12" priority="24" operator="equal">
      <formula>"Sin Avance"</formula>
    </cfRule>
  </conditionalFormatting>
  <conditionalFormatting sqref="U37">
    <cfRule type="cellIs" dxfId="11" priority="13" operator="equal">
      <formula>"Vencida"</formula>
    </cfRule>
    <cfRule type="cellIs" dxfId="10" priority="14" operator="equal">
      <formula>"No Cumplida"</formula>
    </cfRule>
    <cfRule type="cellIs" dxfId="9" priority="15" operator="equal">
      <formula>"En Avance"</formula>
    </cfRule>
    <cfRule type="cellIs" dxfId="8" priority="16" operator="equal">
      <formula>"Cumplida (FT)"</formula>
    </cfRule>
    <cfRule type="cellIs" dxfId="7" priority="17" operator="equal">
      <formula>"Cumplida (DT)"</formula>
    </cfRule>
    <cfRule type="cellIs" dxfId="6" priority="18" operator="equal">
      <formula>"Sin Avance"</formula>
    </cfRule>
  </conditionalFormatting>
  <conditionalFormatting sqref="U141:U142 O141:O142 I141:I142">
    <cfRule type="cellIs" dxfId="5" priority="1" operator="equal">
      <formula>"Vencida"</formula>
    </cfRule>
    <cfRule type="cellIs" dxfId="4" priority="2" operator="equal">
      <formula>"No Cumplida"</formula>
    </cfRule>
    <cfRule type="cellIs" dxfId="3" priority="3" operator="equal">
      <formula>"En Avance"</formula>
    </cfRule>
    <cfRule type="cellIs" dxfId="2" priority="4" operator="equal">
      <formula>"Cumplida (FT)"</formula>
    </cfRule>
    <cfRule type="cellIs" dxfId="1" priority="5" operator="equal">
      <formula>"Cumplida (DT)"</formula>
    </cfRule>
    <cfRule type="cellIs" dxfId="0" priority="6" operator="equal">
      <formula>"Sin Avance"</formula>
    </cfRule>
  </conditionalFormatting>
  <dataValidations count="2">
    <dataValidation type="list" allowBlank="1" showInputMessage="1" showErrorMessage="1" sqref="I13 I131:I133 I15:I19 I21:I24 I26:I29 I31:I33 I38:I45 I47:I53 I55:I58 I60:I65 I67:I70 I75:I76 I78:I85 I87 I94:I97 I102:I112 I114:I115 I117:I122 I124:I126 I128:I129 I89:I92 O114:O115 O117:O122 O124:O126 O128:O129 O89:O92 O13 O131:O133 O15:O19 O21:O24 O26:O29 O31:O33 O38:O45 O47:O53 O55:O58 O60:O65 O67:O70 O75:O76 O78:O85 O87 O94:O97 O102:O112 I138:I140 O138:O140 I142 O142">
      <formula1>Califica</formula1>
    </dataValidation>
    <dataValidation type="list" allowBlank="1" showInputMessage="1" showErrorMessage="1" sqref="U131:U133 U128:U129 U124:U126 U117:U122 U114:U115 U102:U112 U94:U97 U89:U92 U87 U78:U85 U75:U76 U67:U70 U60:U65 U55:U58 U47:U53 U38:U45 U31:U33 U26:U29 U21:U24 U15:U19 U13 U138:U140 U142">
      <formula1>Califica2</formula1>
    </dataValidation>
  </dataValidations>
  <printOptions horizontalCentered="1"/>
  <pageMargins left="0.23622047244094491" right="0.23622047244094491" top="0.74803149606299213" bottom="0.74803149606299213" header="0.31496062992125984" footer="0.31496062992125984"/>
  <pageSetup scale="41" fitToHeight="0" orientation="landscape" r:id="rId3"/>
  <headerFooter>
    <oddHeader>&amp;L
&amp;C
&amp;G</oddHeader>
    <oddFooter>&amp;L&amp;9Aprobó: Yanira Villamil S. - Jefe Oficina de Control Interno 
Revisó: Flor Alicia Rojas/OCI 
Elaboró: Marcela López/Maritza Liliana Beltran / María del Pilar Peña&amp;R&amp;9&amp;P de &amp;N</oddFooter>
  </headerFooter>
  <rowBreaks count="1" manualBreakCount="1">
    <brk id="24" max="11" man="1"/>
  </rowBreaks>
  <colBreaks count="1" manualBreakCount="1">
    <brk id="12" max="132" man="1"/>
  </colBreaks>
  <legacyDrawing r:id="rId4"/>
  <legacyDrawingHF r:id="rId5"/>
  <picture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AG21"/>
  <sheetViews>
    <sheetView tabSelected="1" topLeftCell="C2" zoomScale="70" zoomScaleNormal="70" zoomScaleSheetLayoutView="40" zoomScalePageLayoutView="30" workbookViewId="0">
      <selection activeCell="J18" sqref="J18:K18"/>
    </sheetView>
  </sheetViews>
  <sheetFormatPr baseColWidth="10" defaultColWidth="0" defaultRowHeight="18.75" zeroHeight="1" x14ac:dyDescent="0.3"/>
  <cols>
    <col min="1" max="1" width="16.85546875" style="290" customWidth="1"/>
    <col min="2" max="2" width="8.85546875" style="290" customWidth="1"/>
    <col min="3" max="3" width="1.140625" style="290" customWidth="1"/>
    <col min="4" max="4" width="25.140625" style="290" customWidth="1"/>
    <col min="5" max="5" width="10.85546875" style="290" customWidth="1"/>
    <col min="6" max="6" width="38" style="290" customWidth="1"/>
    <col min="7" max="7" width="32.140625" style="290" customWidth="1"/>
    <col min="8" max="8" width="8.85546875" style="290" customWidth="1"/>
    <col min="9" max="9" width="9.85546875" style="290" customWidth="1"/>
    <col min="10" max="10" width="8.85546875" style="290" customWidth="1"/>
    <col min="11" max="11" width="12.42578125" style="290" customWidth="1"/>
    <col min="12" max="12" width="9" style="290" customWidth="1"/>
    <col min="13" max="13" width="7.85546875" style="290" customWidth="1"/>
    <col min="14" max="14" width="12.5703125" style="290" customWidth="1"/>
    <col min="15" max="15" width="17" style="290" customWidth="1"/>
    <col min="16" max="18" width="17.7109375" style="290" customWidth="1"/>
    <col min="19" max="19" width="17.7109375" style="290" hidden="1" customWidth="1"/>
    <col min="20" max="20" width="48.7109375" style="290" customWidth="1"/>
    <col min="21" max="21" width="1.7109375" style="291" customWidth="1"/>
    <col min="22" max="25" width="17.7109375" style="291" customWidth="1"/>
    <col min="26" max="26" width="52.28515625" style="290" customWidth="1"/>
    <col min="27" max="27" width="1.7109375" style="291" customWidth="1"/>
    <col min="28" max="31" width="17.7109375" style="291" customWidth="1"/>
    <col min="32" max="32" width="52.28515625" style="290" customWidth="1"/>
    <col min="33" max="33" width="9.140625" style="290" customWidth="1"/>
    <col min="34" max="16384" width="9.140625" style="290" hidden="1"/>
  </cols>
  <sheetData>
    <row r="1" spans="1:32" ht="15.95" customHeight="1" thickBot="1" x14ac:dyDescent="0.35">
      <c r="A1" s="413" t="s">
        <v>56</v>
      </c>
      <c r="B1" s="413"/>
      <c r="C1" s="413"/>
      <c r="D1" s="413"/>
      <c r="E1" s="413"/>
      <c r="F1" s="413"/>
      <c r="G1" s="413"/>
      <c r="H1" s="413"/>
      <c r="I1" s="413"/>
      <c r="J1" s="413"/>
      <c r="K1" s="413"/>
      <c r="L1" s="413"/>
      <c r="M1" s="413"/>
      <c r="N1" s="413"/>
      <c r="O1" s="413"/>
      <c r="P1" s="289"/>
      <c r="Q1" s="289"/>
      <c r="R1" s="289"/>
      <c r="S1" s="289"/>
    </row>
    <row r="2" spans="1:32" ht="49.5" customHeight="1" thickBot="1" x14ac:dyDescent="0.35">
      <c r="A2" s="423" t="s">
        <v>67</v>
      </c>
      <c r="B2" s="423"/>
      <c r="C2" s="424" t="s">
        <v>14</v>
      </c>
      <c r="D2" s="424"/>
      <c r="E2" s="424"/>
      <c r="F2" s="424"/>
      <c r="G2" s="424"/>
      <c r="H2" s="424"/>
      <c r="I2" s="292"/>
      <c r="J2" s="292"/>
      <c r="K2" s="292"/>
      <c r="L2" s="292"/>
      <c r="M2" s="292"/>
      <c r="N2" s="292"/>
      <c r="O2" s="292"/>
      <c r="P2" s="292"/>
      <c r="Q2" s="292"/>
      <c r="R2" s="292"/>
      <c r="S2" s="292"/>
    </row>
    <row r="3" spans="1:32" ht="9" customHeight="1" thickBot="1" x14ac:dyDescent="0.35">
      <c r="A3" s="292"/>
      <c r="B3" s="292"/>
      <c r="C3" s="292"/>
      <c r="D3" s="292"/>
      <c r="E3" s="292"/>
      <c r="F3" s="292"/>
      <c r="G3" s="292"/>
      <c r="H3" s="292"/>
      <c r="I3" s="292"/>
      <c r="J3" s="292"/>
      <c r="K3" s="423" t="s">
        <v>66</v>
      </c>
      <c r="L3" s="423"/>
      <c r="M3" s="424" t="s">
        <v>65</v>
      </c>
      <c r="N3" s="424"/>
      <c r="O3" s="424"/>
      <c r="P3" s="293"/>
      <c r="Q3" s="293"/>
      <c r="R3" s="293"/>
      <c r="S3" s="293"/>
    </row>
    <row r="4" spans="1:32" ht="15.95" customHeight="1" thickBot="1" x14ac:dyDescent="0.35">
      <c r="A4" s="423" t="s">
        <v>64</v>
      </c>
      <c r="B4" s="423"/>
      <c r="C4" s="424" t="s">
        <v>63</v>
      </c>
      <c r="D4" s="424"/>
      <c r="E4" s="424"/>
      <c r="F4" s="424"/>
      <c r="G4" s="424"/>
      <c r="H4" s="424"/>
      <c r="I4" s="292"/>
      <c r="J4" s="292"/>
      <c r="K4" s="423"/>
      <c r="L4" s="423"/>
      <c r="M4" s="424"/>
      <c r="N4" s="424"/>
      <c r="O4" s="424"/>
      <c r="P4" s="293"/>
      <c r="Q4" s="293"/>
      <c r="R4" s="293"/>
      <c r="S4" s="293"/>
    </row>
    <row r="5" spans="1:32" ht="9" customHeight="1" thickBot="1" x14ac:dyDescent="0.35">
      <c r="A5" s="423"/>
      <c r="B5" s="423"/>
      <c r="C5" s="424"/>
      <c r="D5" s="424"/>
      <c r="E5" s="424"/>
      <c r="F5" s="424"/>
      <c r="G5" s="424"/>
      <c r="H5" s="424"/>
      <c r="I5" s="292"/>
      <c r="J5" s="292"/>
      <c r="K5" s="292"/>
      <c r="L5" s="292"/>
      <c r="M5" s="292"/>
      <c r="N5" s="292"/>
      <c r="O5" s="292"/>
      <c r="P5" s="292"/>
      <c r="Q5" s="292"/>
      <c r="R5" s="292"/>
      <c r="S5" s="292"/>
    </row>
    <row r="6" spans="1:32" ht="9" customHeight="1" thickBot="1" x14ac:dyDescent="0.35">
      <c r="A6" s="292"/>
      <c r="B6" s="292"/>
      <c r="C6" s="292"/>
      <c r="D6" s="292"/>
      <c r="E6" s="292"/>
      <c r="F6" s="292"/>
      <c r="G6" s="292"/>
      <c r="H6" s="292"/>
      <c r="I6" s="292"/>
      <c r="J6" s="292"/>
      <c r="K6" s="423" t="s">
        <v>62</v>
      </c>
      <c r="L6" s="423"/>
      <c r="M6" s="424" t="s">
        <v>61</v>
      </c>
      <c r="N6" s="424"/>
      <c r="O6" s="424"/>
      <c r="P6" s="293"/>
      <c r="Q6" s="293"/>
      <c r="R6" s="293"/>
      <c r="S6" s="293"/>
    </row>
    <row r="7" spans="1:32" ht="15.95" customHeight="1" thickBot="1" x14ac:dyDescent="0.35">
      <c r="A7" s="423" t="s">
        <v>60</v>
      </c>
      <c r="B7" s="423"/>
      <c r="C7" s="424" t="s">
        <v>59</v>
      </c>
      <c r="D7" s="424"/>
      <c r="E7" s="424"/>
      <c r="F7" s="424"/>
      <c r="G7" s="424"/>
      <c r="H7" s="424"/>
      <c r="I7" s="292"/>
      <c r="J7" s="292"/>
      <c r="K7" s="423"/>
      <c r="L7" s="423"/>
      <c r="M7" s="424"/>
      <c r="N7" s="424"/>
      <c r="O7" s="424"/>
      <c r="P7" s="293"/>
      <c r="Q7" s="293"/>
      <c r="R7" s="293"/>
      <c r="S7" s="293"/>
    </row>
    <row r="8" spans="1:32" ht="6" customHeight="1" thickBot="1" x14ac:dyDescent="0.35">
      <c r="A8" s="423"/>
      <c r="B8" s="423"/>
      <c r="C8" s="424"/>
      <c r="D8" s="424"/>
      <c r="E8" s="424"/>
      <c r="F8" s="424"/>
      <c r="G8" s="424"/>
      <c r="H8" s="424"/>
      <c r="I8" s="292"/>
      <c r="J8" s="292"/>
      <c r="K8" s="292"/>
      <c r="L8" s="292"/>
      <c r="M8" s="292"/>
      <c r="N8" s="292"/>
      <c r="O8" s="292"/>
      <c r="P8" s="292"/>
      <c r="Q8" s="292"/>
      <c r="R8" s="292"/>
      <c r="S8" s="292"/>
    </row>
    <row r="9" spans="1:32" ht="3" customHeight="1" thickBot="1" x14ac:dyDescent="0.35">
      <c r="A9" s="423"/>
      <c r="B9" s="423"/>
      <c r="C9" s="424"/>
      <c r="D9" s="424"/>
      <c r="E9" s="424"/>
      <c r="F9" s="424"/>
      <c r="G9" s="424"/>
      <c r="H9" s="424"/>
      <c r="I9" s="292"/>
      <c r="J9" s="292"/>
      <c r="K9" s="413" t="s">
        <v>56</v>
      </c>
      <c r="L9" s="413"/>
      <c r="M9" s="413"/>
      <c r="N9" s="413"/>
      <c r="O9" s="413"/>
      <c r="P9" s="289"/>
      <c r="Q9" s="289"/>
      <c r="R9" s="289"/>
      <c r="S9" s="289"/>
    </row>
    <row r="10" spans="1:32" ht="11.1" customHeight="1" thickBot="1" x14ac:dyDescent="0.35">
      <c r="A10" s="292"/>
      <c r="B10" s="292"/>
      <c r="C10" s="292"/>
      <c r="D10" s="292"/>
      <c r="E10" s="292"/>
      <c r="F10" s="292"/>
      <c r="G10" s="292"/>
      <c r="H10" s="292"/>
      <c r="I10" s="292"/>
      <c r="J10" s="292"/>
      <c r="K10" s="413"/>
      <c r="L10" s="413"/>
      <c r="M10" s="413"/>
      <c r="N10" s="413"/>
      <c r="O10" s="413"/>
      <c r="P10" s="289"/>
      <c r="Q10" s="289"/>
      <c r="R10" s="289"/>
      <c r="S10" s="289"/>
    </row>
    <row r="11" spans="1:32" ht="6" customHeight="1" thickBot="1" x14ac:dyDescent="0.35">
      <c r="A11" s="423" t="s">
        <v>58</v>
      </c>
      <c r="B11" s="423"/>
      <c r="C11" s="424" t="s">
        <v>57</v>
      </c>
      <c r="D11" s="424"/>
      <c r="E11" s="424"/>
      <c r="F11" s="424"/>
      <c r="G11" s="424"/>
      <c r="H11" s="424"/>
      <c r="I11" s="292"/>
      <c r="J11" s="292"/>
      <c r="K11" s="413"/>
      <c r="L11" s="413"/>
      <c r="M11" s="413"/>
      <c r="N11" s="413"/>
      <c r="O11" s="413"/>
      <c r="P11" s="289"/>
      <c r="Q11" s="289"/>
      <c r="R11" s="289"/>
      <c r="S11" s="289"/>
    </row>
    <row r="12" spans="1:32" ht="18.95" customHeight="1" thickBot="1" x14ac:dyDescent="0.35">
      <c r="A12" s="423"/>
      <c r="B12" s="423"/>
      <c r="C12" s="424"/>
      <c r="D12" s="424"/>
      <c r="E12" s="424"/>
      <c r="F12" s="424"/>
      <c r="G12" s="424"/>
      <c r="H12" s="424"/>
      <c r="I12" s="292"/>
      <c r="J12" s="292"/>
      <c r="K12" s="292"/>
      <c r="L12" s="292"/>
      <c r="M12" s="292"/>
      <c r="N12" s="292"/>
      <c r="O12" s="292"/>
      <c r="P12" s="292"/>
      <c r="Q12" s="292"/>
      <c r="R12" s="292"/>
      <c r="S12" s="292"/>
    </row>
    <row r="13" spans="1:32" ht="20.100000000000001" customHeight="1" thickBot="1" x14ac:dyDescent="0.35">
      <c r="A13" s="413" t="s">
        <v>56</v>
      </c>
      <c r="B13" s="413"/>
      <c r="C13" s="413"/>
      <c r="D13" s="413"/>
      <c r="E13" s="413"/>
      <c r="F13" s="413"/>
      <c r="G13" s="413"/>
      <c r="H13" s="413"/>
      <c r="I13" s="413"/>
      <c r="J13" s="413"/>
      <c r="K13" s="413"/>
      <c r="L13" s="413"/>
      <c r="M13" s="413"/>
      <c r="N13" s="413"/>
      <c r="O13" s="413"/>
      <c r="P13" s="289"/>
      <c r="Q13" s="289"/>
      <c r="R13" s="289"/>
      <c r="S13" s="289"/>
    </row>
    <row r="14" spans="1:32" ht="42" customHeight="1" thickBot="1" x14ac:dyDescent="0.35">
      <c r="A14" s="414" t="s">
        <v>55</v>
      </c>
      <c r="B14" s="414"/>
      <c r="C14" s="414"/>
      <c r="D14" s="414"/>
      <c r="E14" s="414"/>
      <c r="F14" s="414" t="s">
        <v>179</v>
      </c>
      <c r="G14" s="414"/>
      <c r="H14" s="414"/>
      <c r="I14" s="414"/>
      <c r="J14" s="414"/>
      <c r="K14" s="414"/>
      <c r="L14" s="414" t="s">
        <v>54</v>
      </c>
      <c r="M14" s="414"/>
      <c r="N14" s="414"/>
      <c r="O14" s="415"/>
      <c r="P14" s="419" t="s">
        <v>405</v>
      </c>
      <c r="Q14" s="420"/>
      <c r="R14" s="294">
        <v>42855</v>
      </c>
      <c r="S14" s="421" t="s">
        <v>400</v>
      </c>
      <c r="T14" s="416" t="s">
        <v>0</v>
      </c>
      <c r="U14" s="295"/>
      <c r="V14" s="419" t="s">
        <v>405</v>
      </c>
      <c r="W14" s="420"/>
      <c r="X14" s="294">
        <v>42978</v>
      </c>
      <c r="Y14" s="421" t="s">
        <v>400</v>
      </c>
      <c r="Z14" s="416" t="s">
        <v>180</v>
      </c>
      <c r="AA14" s="295"/>
      <c r="AB14" s="419" t="s">
        <v>405</v>
      </c>
      <c r="AC14" s="420"/>
      <c r="AD14" s="294">
        <v>43100</v>
      </c>
      <c r="AE14" s="421" t="s">
        <v>400</v>
      </c>
      <c r="AF14" s="416" t="s">
        <v>184</v>
      </c>
    </row>
    <row r="15" spans="1:32" ht="57.95" customHeight="1" thickBot="1" x14ac:dyDescent="0.35">
      <c r="A15" s="296" t="s">
        <v>53</v>
      </c>
      <c r="B15" s="418" t="s">
        <v>52</v>
      </c>
      <c r="C15" s="418"/>
      <c r="D15" s="296" t="s">
        <v>51</v>
      </c>
      <c r="E15" s="296" t="s">
        <v>50</v>
      </c>
      <c r="F15" s="296" t="s">
        <v>49</v>
      </c>
      <c r="G15" s="296" t="s">
        <v>48</v>
      </c>
      <c r="H15" s="418" t="s">
        <v>47</v>
      </c>
      <c r="I15" s="418"/>
      <c r="J15" s="418" t="s">
        <v>46</v>
      </c>
      <c r="K15" s="418"/>
      <c r="L15" s="418" t="s">
        <v>181</v>
      </c>
      <c r="M15" s="418"/>
      <c r="N15" s="296" t="s">
        <v>182</v>
      </c>
      <c r="O15" s="297" t="s">
        <v>20</v>
      </c>
      <c r="P15" s="298" t="s">
        <v>115</v>
      </c>
      <c r="Q15" s="298" t="s">
        <v>116</v>
      </c>
      <c r="R15" s="298" t="s">
        <v>399</v>
      </c>
      <c r="S15" s="422"/>
      <c r="T15" s="417"/>
      <c r="U15" s="299"/>
      <c r="V15" s="298" t="s">
        <v>115</v>
      </c>
      <c r="W15" s="298" t="s">
        <v>116</v>
      </c>
      <c r="X15" s="298" t="s">
        <v>399</v>
      </c>
      <c r="Y15" s="422"/>
      <c r="Z15" s="417"/>
      <c r="AA15" s="299"/>
      <c r="AB15" s="298" t="s">
        <v>115</v>
      </c>
      <c r="AC15" s="298" t="s">
        <v>116</v>
      </c>
      <c r="AD15" s="298" t="s">
        <v>399</v>
      </c>
      <c r="AE15" s="422"/>
      <c r="AF15" s="417"/>
    </row>
    <row r="16" spans="1:32" ht="39.950000000000003" customHeight="1" thickBot="1" x14ac:dyDescent="0.35">
      <c r="A16" s="425"/>
      <c r="B16" s="425"/>
      <c r="C16" s="425"/>
      <c r="D16" s="425"/>
      <c r="E16" s="425"/>
      <c r="F16" s="425"/>
      <c r="G16" s="425"/>
      <c r="H16" s="425"/>
      <c r="I16" s="425"/>
      <c r="J16" s="425"/>
      <c r="K16" s="425"/>
      <c r="L16" s="425"/>
      <c r="M16" s="425"/>
      <c r="N16" s="425"/>
      <c r="O16" s="425"/>
      <c r="P16" s="300">
        <f>+COUNTIF(P17:P20,"&lt;&gt;"&amp;"")</f>
        <v>0</v>
      </c>
      <c r="Q16" s="300">
        <f>+COUNTIF(Q17:Q20,"Cumplida "&amp;"*")</f>
        <v>0</v>
      </c>
      <c r="R16" s="301" t="str">
        <f>IFERROR(+Q16/P16,"No se programaron actividades relacionadas con este objetivo")</f>
        <v>No se programaron actividades relacionadas con este objetivo</v>
      </c>
      <c r="S16" s="300"/>
      <c r="T16" s="302"/>
      <c r="U16" s="303"/>
      <c r="V16" s="300">
        <f>+COUNTIF(V17:V20,"&lt;&gt;"&amp;"")</f>
        <v>0</v>
      </c>
      <c r="W16" s="300">
        <f>+COUNTIF(W17:W20,"Cumplida "&amp;"*")</f>
        <v>0</v>
      </c>
      <c r="X16" s="301" t="str">
        <f>IFERROR(+W16/V16,"No se programaron actividades relacionadas con este objetivo")</f>
        <v>No se programaron actividades relacionadas con este objetivo</v>
      </c>
      <c r="Y16" s="300"/>
      <c r="Z16" s="302"/>
      <c r="AA16" s="303"/>
      <c r="AB16" s="300">
        <f>+COUNTIF(AB17:AB20,"&lt;&gt;"&amp;"")</f>
        <v>0</v>
      </c>
      <c r="AC16" s="300">
        <f>+COUNTIF(AC17:AC20,"Cumplida "&amp;"*")</f>
        <v>0</v>
      </c>
      <c r="AD16" s="301" t="str">
        <f>IFERROR(+AC16/AB16,"No se programaron actividades relacionadas con este objetivo")</f>
        <v>No se programaron actividades relacionadas con este objetivo</v>
      </c>
      <c r="AE16" s="300"/>
      <c r="AF16" s="302"/>
    </row>
    <row r="17" spans="1:32" ht="94.5" thickBot="1" x14ac:dyDescent="0.35">
      <c r="A17" s="304" t="s">
        <v>418</v>
      </c>
      <c r="B17" s="409" t="s">
        <v>419</v>
      </c>
      <c r="C17" s="409"/>
      <c r="D17" s="305" t="s">
        <v>204</v>
      </c>
      <c r="E17" s="304" t="s">
        <v>417</v>
      </c>
      <c r="F17" s="306" t="s">
        <v>208</v>
      </c>
      <c r="G17" s="306" t="s">
        <v>212</v>
      </c>
      <c r="H17" s="403" t="s">
        <v>45</v>
      </c>
      <c r="I17" s="403"/>
      <c r="J17" s="410" t="s">
        <v>44</v>
      </c>
      <c r="K17" s="411"/>
      <c r="L17" s="412" t="s">
        <v>416</v>
      </c>
      <c r="M17" s="412"/>
      <c r="N17" s="307" t="s">
        <v>216</v>
      </c>
      <c r="O17" s="304" t="s">
        <v>522</v>
      </c>
      <c r="P17" s="304"/>
      <c r="Q17" s="308" t="s">
        <v>394</v>
      </c>
      <c r="R17" s="304"/>
      <c r="S17" s="304" t="s">
        <v>521</v>
      </c>
      <c r="T17" s="309" t="s">
        <v>533</v>
      </c>
      <c r="U17" s="310"/>
      <c r="V17" s="304"/>
      <c r="W17" s="308"/>
      <c r="X17" s="304"/>
      <c r="Y17" s="304" t="s">
        <v>56</v>
      </c>
      <c r="Z17" s="311"/>
      <c r="AA17" s="310"/>
      <c r="AB17" s="304"/>
      <c r="AC17" s="308"/>
      <c r="AD17" s="304"/>
      <c r="AE17" s="304" t="s">
        <v>56</v>
      </c>
      <c r="AF17" s="311"/>
    </row>
    <row r="18" spans="1:32" ht="207" thickBot="1" x14ac:dyDescent="0.35">
      <c r="A18" s="312" t="s">
        <v>418</v>
      </c>
      <c r="B18" s="402" t="s">
        <v>420</v>
      </c>
      <c r="C18" s="402"/>
      <c r="D18" s="313" t="s">
        <v>205</v>
      </c>
      <c r="E18" s="312" t="s">
        <v>417</v>
      </c>
      <c r="F18" s="306" t="s">
        <v>209</v>
      </c>
      <c r="G18" s="306" t="s">
        <v>213</v>
      </c>
      <c r="H18" s="403" t="s">
        <v>45</v>
      </c>
      <c r="I18" s="403"/>
      <c r="J18" s="404" t="s">
        <v>44</v>
      </c>
      <c r="K18" s="405"/>
      <c r="L18" s="406" t="s">
        <v>416</v>
      </c>
      <c r="M18" s="406"/>
      <c r="N18" s="314" t="s">
        <v>216</v>
      </c>
      <c r="O18" s="312" t="s">
        <v>523</v>
      </c>
      <c r="P18" s="312"/>
      <c r="Q18" s="308" t="s">
        <v>394</v>
      </c>
      <c r="R18" s="312"/>
      <c r="S18" s="304" t="s">
        <v>521</v>
      </c>
      <c r="T18" s="309" t="s">
        <v>533</v>
      </c>
      <c r="U18" s="310"/>
      <c r="V18" s="312"/>
      <c r="W18" s="308"/>
      <c r="X18" s="312"/>
      <c r="Y18" s="312"/>
      <c r="Z18" s="315"/>
      <c r="AA18" s="310"/>
      <c r="AB18" s="312"/>
      <c r="AC18" s="308"/>
      <c r="AD18" s="312"/>
      <c r="AE18" s="312"/>
      <c r="AF18" s="315"/>
    </row>
    <row r="19" spans="1:32" ht="225.75" thickBot="1" x14ac:dyDescent="0.35">
      <c r="A19" s="312" t="s">
        <v>418</v>
      </c>
      <c r="B19" s="402" t="s">
        <v>421</v>
      </c>
      <c r="C19" s="402"/>
      <c r="D19" s="313" t="s">
        <v>206</v>
      </c>
      <c r="E19" s="312" t="s">
        <v>417</v>
      </c>
      <c r="F19" s="306" t="s">
        <v>210</v>
      </c>
      <c r="G19" s="306" t="s">
        <v>214</v>
      </c>
      <c r="H19" s="403" t="s">
        <v>45</v>
      </c>
      <c r="I19" s="403"/>
      <c r="J19" s="404" t="s">
        <v>44</v>
      </c>
      <c r="K19" s="405"/>
      <c r="L19" s="406" t="s">
        <v>416</v>
      </c>
      <c r="M19" s="406"/>
      <c r="N19" s="314" t="s">
        <v>216</v>
      </c>
      <c r="O19" s="312" t="s">
        <v>523</v>
      </c>
      <c r="P19" s="312"/>
      <c r="Q19" s="308" t="s">
        <v>394</v>
      </c>
      <c r="R19" s="312"/>
      <c r="S19" s="304" t="s">
        <v>521</v>
      </c>
      <c r="T19" s="309" t="s">
        <v>533</v>
      </c>
      <c r="U19" s="316"/>
      <c r="V19" s="312"/>
      <c r="W19" s="308"/>
      <c r="X19" s="312"/>
      <c r="Y19" s="312"/>
      <c r="Z19" s="317"/>
      <c r="AA19" s="316"/>
      <c r="AB19" s="312"/>
      <c r="AC19" s="308"/>
      <c r="AD19" s="312"/>
      <c r="AE19" s="312"/>
      <c r="AF19" s="317"/>
    </row>
    <row r="20" spans="1:32" ht="113.25" thickBot="1" x14ac:dyDescent="0.35">
      <c r="A20" s="312" t="s">
        <v>418</v>
      </c>
      <c r="B20" s="402" t="s">
        <v>422</v>
      </c>
      <c r="C20" s="402"/>
      <c r="D20" s="313" t="s">
        <v>207</v>
      </c>
      <c r="E20" s="312" t="s">
        <v>417</v>
      </c>
      <c r="F20" s="306" t="s">
        <v>211</v>
      </c>
      <c r="G20" s="306" t="s">
        <v>215</v>
      </c>
      <c r="H20" s="403" t="s">
        <v>45</v>
      </c>
      <c r="I20" s="403"/>
      <c r="J20" s="407" t="s">
        <v>44</v>
      </c>
      <c r="K20" s="408"/>
      <c r="L20" s="406" t="s">
        <v>416</v>
      </c>
      <c r="M20" s="406"/>
      <c r="N20" s="314" t="s">
        <v>216</v>
      </c>
      <c r="O20" s="312" t="s">
        <v>523</v>
      </c>
      <c r="P20" s="312"/>
      <c r="Q20" s="308" t="s">
        <v>394</v>
      </c>
      <c r="R20" s="312"/>
      <c r="S20" s="304" t="s">
        <v>521</v>
      </c>
      <c r="T20" s="318" t="s">
        <v>533</v>
      </c>
      <c r="U20" s="310"/>
      <c r="V20" s="312"/>
      <c r="W20" s="308"/>
      <c r="X20" s="312"/>
      <c r="Y20" s="312"/>
      <c r="Z20" s="315"/>
      <c r="AA20" s="310"/>
      <c r="AB20" s="312"/>
      <c r="AC20" s="308"/>
      <c r="AD20" s="312"/>
      <c r="AE20" s="312"/>
      <c r="AF20" s="315"/>
    </row>
    <row r="21" spans="1:32" ht="19.5" thickBot="1" x14ac:dyDescent="0.35">
      <c r="A21" s="319"/>
      <c r="B21" s="400"/>
      <c r="C21" s="400"/>
      <c r="D21" s="319"/>
      <c r="E21" s="319"/>
      <c r="F21" s="319"/>
      <c r="G21" s="319"/>
      <c r="H21" s="400"/>
      <c r="I21" s="400"/>
      <c r="J21" s="400"/>
      <c r="K21" s="400"/>
      <c r="L21" s="401"/>
      <c r="M21" s="401"/>
      <c r="N21" s="320"/>
      <c r="O21" s="319"/>
      <c r="P21" s="312"/>
      <c r="Q21" s="312"/>
      <c r="R21" s="312"/>
      <c r="S21" s="312"/>
      <c r="T21" s="321"/>
      <c r="U21" s="322"/>
      <c r="V21" s="312"/>
      <c r="W21" s="312"/>
      <c r="X21" s="312"/>
      <c r="Y21" s="312"/>
      <c r="Z21" s="321"/>
      <c r="AA21" s="322"/>
      <c r="AB21" s="312"/>
      <c r="AC21" s="312"/>
      <c r="AD21" s="312"/>
      <c r="AE21" s="312"/>
      <c r="AF21" s="317"/>
    </row>
  </sheetData>
  <customSheetViews>
    <customSheetView guid="{13CE4E0B-6D7C-47AC-BA40-02AD9E229BD1}" scale="70" fitToPage="1" hiddenRows="1" hiddenColumns="1" topLeftCell="F4">
      <selection activeCell="Q17" sqref="Q17"/>
      <rowBreaks count="1" manualBreakCount="1">
        <brk id="46" max="16383" man="1"/>
      </rowBreaks>
      <pageMargins left="0.23622047244094491" right="0.23622047244094491" top="0.74803149606299213" bottom="0.74803149606299213" header="0.31496062992125984" footer="0.31496062992125984"/>
      <printOptions horizontalCentered="1"/>
      <pageSetup scale="23"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70" fitToPage="1" hiddenRows="1" hiddenColumns="1" topLeftCell="M4">
      <selection activeCell="T20" sqref="T20"/>
      <rowBreaks count="1" manualBreakCount="1">
        <brk id="46" max="16383" man="1"/>
      </rowBreaks>
      <pageMargins left="0.23622047244094491" right="0.23622047244094491" top="0.74803149606299213" bottom="0.74803149606299213" header="0.31496062992125984" footer="0.31496062992125984"/>
      <printOptions horizontalCentered="1"/>
      <pageSetup scale="23"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52">
    <mergeCell ref="A16:O16"/>
    <mergeCell ref="S14:S15"/>
    <mergeCell ref="P14:Q14"/>
    <mergeCell ref="V14:W14"/>
    <mergeCell ref="Y14:Y15"/>
    <mergeCell ref="A1:O1"/>
    <mergeCell ref="A2:B2"/>
    <mergeCell ref="C2:H2"/>
    <mergeCell ref="K3:L4"/>
    <mergeCell ref="M3:O4"/>
    <mergeCell ref="A4:B5"/>
    <mergeCell ref="C4:H5"/>
    <mergeCell ref="K6:L7"/>
    <mergeCell ref="M6:O7"/>
    <mergeCell ref="A7:B9"/>
    <mergeCell ref="C7:H9"/>
    <mergeCell ref="K9:O11"/>
    <mergeCell ref="A11:B12"/>
    <mergeCell ref="C11:H12"/>
    <mergeCell ref="AF14:AF15"/>
    <mergeCell ref="B15:C15"/>
    <mergeCell ref="H15:I15"/>
    <mergeCell ref="J15:K15"/>
    <mergeCell ref="L15:M15"/>
    <mergeCell ref="Z14:Z15"/>
    <mergeCell ref="AB14:AC14"/>
    <mergeCell ref="AE14:AE15"/>
    <mergeCell ref="A13:O13"/>
    <mergeCell ref="A14:E14"/>
    <mergeCell ref="F14:K14"/>
    <mergeCell ref="L14:O14"/>
    <mergeCell ref="T14:T15"/>
    <mergeCell ref="B17:C17"/>
    <mergeCell ref="H17:I17"/>
    <mergeCell ref="J17:K17"/>
    <mergeCell ref="L17:M17"/>
    <mergeCell ref="B18:C18"/>
    <mergeCell ref="H18:I18"/>
    <mergeCell ref="J18:K18"/>
    <mergeCell ref="L18:M18"/>
    <mergeCell ref="B21:C21"/>
    <mergeCell ref="H21:I21"/>
    <mergeCell ref="J21:K21"/>
    <mergeCell ref="L21:M21"/>
    <mergeCell ref="B19:C19"/>
    <mergeCell ref="H19:I19"/>
    <mergeCell ref="J19:K19"/>
    <mergeCell ref="L19:M19"/>
    <mergeCell ref="B20:C20"/>
    <mergeCell ref="H20:I20"/>
    <mergeCell ref="J20:K20"/>
    <mergeCell ref="L20:M20"/>
  </mergeCells>
  <conditionalFormatting sqref="W17 W20">
    <cfRule type="cellIs" dxfId="185" priority="55" operator="equal">
      <formula>"Vencida"</formula>
    </cfRule>
    <cfRule type="cellIs" dxfId="184" priority="56" operator="equal">
      <formula>"No Cumplida"</formula>
    </cfRule>
    <cfRule type="cellIs" dxfId="183" priority="57" operator="equal">
      <formula>"En Avance"</formula>
    </cfRule>
    <cfRule type="cellIs" dxfId="182" priority="58" operator="equal">
      <formula>"Cumplida (FT)"</formula>
    </cfRule>
    <cfRule type="cellIs" dxfId="181" priority="59" operator="equal">
      <formula>"Cumplida (DT)"</formula>
    </cfRule>
    <cfRule type="cellIs" dxfId="180" priority="60" operator="equal">
      <formula>"Sin Avance"</formula>
    </cfRule>
  </conditionalFormatting>
  <conditionalFormatting sqref="W18">
    <cfRule type="cellIs" dxfId="179" priority="43" operator="equal">
      <formula>"Vencida"</formula>
    </cfRule>
    <cfRule type="cellIs" dxfId="178" priority="44" operator="equal">
      <formula>"No Cumplida"</formula>
    </cfRule>
    <cfRule type="cellIs" dxfId="177" priority="45" operator="equal">
      <formula>"En Avance"</formula>
    </cfRule>
    <cfRule type="cellIs" dxfId="176" priority="46" operator="equal">
      <formula>"Cumplida (FT)"</formula>
    </cfRule>
    <cfRule type="cellIs" dxfId="175" priority="47" operator="equal">
      <formula>"Cumplida (DT)"</formula>
    </cfRule>
    <cfRule type="cellIs" dxfId="174" priority="48" operator="equal">
      <formula>"Sin Avance"</formula>
    </cfRule>
  </conditionalFormatting>
  <conditionalFormatting sqref="W19">
    <cfRule type="cellIs" dxfId="173" priority="37" operator="equal">
      <formula>"Vencida"</formula>
    </cfRule>
    <cfRule type="cellIs" dxfId="172" priority="38" operator="equal">
      <formula>"No Cumplida"</formula>
    </cfRule>
    <cfRule type="cellIs" dxfId="171" priority="39" operator="equal">
      <formula>"En Avance"</formula>
    </cfRule>
    <cfRule type="cellIs" dxfId="170" priority="40" operator="equal">
      <formula>"Cumplida (FT)"</formula>
    </cfRule>
    <cfRule type="cellIs" dxfId="169" priority="41" operator="equal">
      <formula>"Cumplida (DT)"</formula>
    </cfRule>
    <cfRule type="cellIs" dxfId="168" priority="42" operator="equal">
      <formula>"Sin Avance"</formula>
    </cfRule>
  </conditionalFormatting>
  <conditionalFormatting sqref="AC17 AC20">
    <cfRule type="cellIs" dxfId="167" priority="31" operator="equal">
      <formula>"Vencida"</formula>
    </cfRule>
    <cfRule type="cellIs" dxfId="166" priority="32" operator="equal">
      <formula>"No Cumplida"</formula>
    </cfRule>
    <cfRule type="cellIs" dxfId="165" priority="33" operator="equal">
      <formula>"En Avance"</formula>
    </cfRule>
    <cfRule type="cellIs" dxfId="164" priority="34" operator="equal">
      <formula>"Cumplida (FT)"</formula>
    </cfRule>
    <cfRule type="cellIs" dxfId="163" priority="35" operator="equal">
      <formula>"Cumplida (DT)"</formula>
    </cfRule>
    <cfRule type="cellIs" dxfId="162" priority="36" operator="equal">
      <formula>"Sin Avance"</formula>
    </cfRule>
  </conditionalFormatting>
  <conditionalFormatting sqref="AC18">
    <cfRule type="cellIs" dxfId="161" priority="25" operator="equal">
      <formula>"Vencida"</formula>
    </cfRule>
    <cfRule type="cellIs" dxfId="160" priority="26" operator="equal">
      <formula>"No Cumplida"</formula>
    </cfRule>
    <cfRule type="cellIs" dxfId="159" priority="27" operator="equal">
      <formula>"En Avance"</formula>
    </cfRule>
    <cfRule type="cellIs" dxfId="158" priority="28" operator="equal">
      <formula>"Cumplida (FT)"</formula>
    </cfRule>
    <cfRule type="cellIs" dxfId="157" priority="29" operator="equal">
      <formula>"Cumplida (DT)"</formula>
    </cfRule>
    <cfRule type="cellIs" dxfId="156" priority="30" operator="equal">
      <formula>"Sin Avance"</formula>
    </cfRule>
  </conditionalFormatting>
  <conditionalFormatting sqref="AC19">
    <cfRule type="cellIs" dxfId="155" priority="19" operator="equal">
      <formula>"Vencida"</formula>
    </cfRule>
    <cfRule type="cellIs" dxfId="154" priority="20" operator="equal">
      <formula>"No Cumplida"</formula>
    </cfRule>
    <cfRule type="cellIs" dxfId="153" priority="21" operator="equal">
      <formula>"En Avance"</formula>
    </cfRule>
    <cfRule type="cellIs" dxfId="152" priority="22" operator="equal">
      <formula>"Cumplida (FT)"</formula>
    </cfRule>
    <cfRule type="cellIs" dxfId="151" priority="23" operator="equal">
      <formula>"Cumplida (DT)"</formula>
    </cfRule>
    <cfRule type="cellIs" dxfId="150" priority="24" operator="equal">
      <formula>"Sin Avance"</formula>
    </cfRule>
  </conditionalFormatting>
  <conditionalFormatting sqref="Q17 Q20">
    <cfRule type="cellIs" dxfId="149" priority="13" operator="equal">
      <formula>"Vencida"</formula>
    </cfRule>
    <cfRule type="cellIs" dxfId="148" priority="14" operator="equal">
      <formula>"No Cumplida"</formula>
    </cfRule>
    <cfRule type="cellIs" dxfId="147" priority="15" operator="equal">
      <formula>"En Avance"</formula>
    </cfRule>
    <cfRule type="cellIs" dxfId="146" priority="16" operator="equal">
      <formula>"Cumplida (FT)"</formula>
    </cfRule>
    <cfRule type="cellIs" dxfId="145" priority="17" operator="equal">
      <formula>"Cumplida (DT)"</formula>
    </cfRule>
    <cfRule type="cellIs" dxfId="144" priority="18" operator="equal">
      <formula>"Sin Avance"</formula>
    </cfRule>
  </conditionalFormatting>
  <conditionalFormatting sqref="Q18">
    <cfRule type="cellIs" dxfId="143" priority="7" operator="equal">
      <formula>"Vencida"</formula>
    </cfRule>
    <cfRule type="cellIs" dxfId="142" priority="8" operator="equal">
      <formula>"No Cumplida"</formula>
    </cfRule>
    <cfRule type="cellIs" dxfId="141" priority="9" operator="equal">
      <formula>"En Avance"</formula>
    </cfRule>
    <cfRule type="cellIs" dxfId="140" priority="10" operator="equal">
      <formula>"Cumplida (FT)"</formula>
    </cfRule>
    <cfRule type="cellIs" dxfId="139" priority="11" operator="equal">
      <formula>"Cumplida (DT)"</formula>
    </cfRule>
    <cfRule type="cellIs" dxfId="138" priority="12" operator="equal">
      <formula>"Sin Avance"</formula>
    </cfRule>
  </conditionalFormatting>
  <conditionalFormatting sqref="Q19">
    <cfRule type="cellIs" dxfId="137" priority="1" operator="equal">
      <formula>"Vencida"</formula>
    </cfRule>
    <cfRule type="cellIs" dxfId="136" priority="2" operator="equal">
      <formula>"No Cumplida"</formula>
    </cfRule>
    <cfRule type="cellIs" dxfId="135" priority="3" operator="equal">
      <formula>"En Avance"</formula>
    </cfRule>
    <cfRule type="cellIs" dxfId="134" priority="4" operator="equal">
      <formula>"Cumplida (FT)"</formula>
    </cfRule>
    <cfRule type="cellIs" dxfId="133" priority="5" operator="equal">
      <formula>"Cumplida (DT)"</formula>
    </cfRule>
    <cfRule type="cellIs" dxfId="132" priority="6" operator="equal">
      <formula>"Sin Avance"</formula>
    </cfRule>
  </conditionalFormatting>
  <dataValidations count="1">
    <dataValidation type="list" allowBlank="1" showInputMessage="1" showErrorMessage="1" sqref="W17:W20 AC17:AC20 Q17:Q20">
      <formula1>Califica</formula1>
    </dataValidation>
  </dataValidations>
  <printOptions horizontalCentered="1"/>
  <pageMargins left="0.23622047244094491" right="0.23622047244094491" top="0.74803149606299213" bottom="0.74803149606299213" header="0.31496062992125984" footer="0.31496062992125984"/>
  <pageSetup scale="41" fitToHeight="0" orientation="landscape" r:id="rId3"/>
  <headerFooter>
    <oddHeader>&amp;L
&amp;C
&amp;G</oddHeader>
    <oddFooter>&amp;L&amp;9Aprobó: Flor Alicia Rojas Aguilar - Jefe Oficina de Control Interno (E)
Revisó: Maria del Pilar Peña
Elaboró: Maritza Liliana Beltran / Adriana Lucia Parrado&amp;R&amp;9&amp;P de &amp;N</oddFooter>
  </headerFooter>
  <rowBreaks count="1" manualBreakCount="1">
    <brk id="46" max="16383" man="1"/>
  </rowBreaks>
  <legacyDrawing r:id="rId4"/>
  <legacyDrawingHF r:id="rId5"/>
  <picture r:id="rId6"/>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X60"/>
  <sheetViews>
    <sheetView topLeftCell="A11" zoomScale="70" zoomScaleNormal="70" zoomScaleSheetLayoutView="30" workbookViewId="0">
      <selection activeCell="H12" sqref="H12"/>
    </sheetView>
  </sheetViews>
  <sheetFormatPr baseColWidth="10" defaultColWidth="0" defaultRowHeight="15.75" zeroHeight="1" x14ac:dyDescent="0.25"/>
  <cols>
    <col min="1" max="1" width="17.42578125" style="3" customWidth="1"/>
    <col min="2" max="2" width="41.85546875" style="8" customWidth="1"/>
    <col min="3" max="3" width="21.42578125" style="3" customWidth="1"/>
    <col min="4" max="4" width="34" style="8" customWidth="1"/>
    <col min="5" max="6" width="14.7109375" style="3" customWidth="1"/>
    <col min="7" max="7" width="13" style="3" customWidth="1"/>
    <col min="8" max="8" width="96" style="3" customWidth="1"/>
    <col min="9" max="9" width="16.7109375" style="3" customWidth="1"/>
    <col min="10" max="10" width="139.85546875" style="3" customWidth="1"/>
    <col min="11" max="11" width="64" style="3" customWidth="1"/>
    <col min="12" max="12" width="57.5703125" style="3" customWidth="1"/>
    <col min="13" max="14" width="17.7109375" style="3" customWidth="1"/>
    <col min="15" max="15" width="68.5703125" style="3" customWidth="1"/>
    <col min="16" max="19" width="19.7109375" style="3" customWidth="1"/>
    <col min="20" max="20" width="68.5703125" style="3" customWidth="1"/>
    <col min="21" max="21" width="11.42578125" style="3" customWidth="1"/>
    <col min="22" max="24" width="0" style="3" hidden="1" customWidth="1"/>
    <col min="25" max="16384" width="11.42578125" style="3" hidden="1"/>
  </cols>
  <sheetData>
    <row r="1" spans="1:21" x14ac:dyDescent="0.25">
      <c r="A1" s="439" t="s">
        <v>23</v>
      </c>
      <c r="B1" s="439"/>
      <c r="C1" s="439"/>
      <c r="D1" s="439"/>
      <c r="E1" s="439"/>
      <c r="F1" s="439"/>
      <c r="G1" s="439"/>
      <c r="H1" s="439"/>
      <c r="I1" s="439"/>
      <c r="J1" s="439"/>
      <c r="K1" s="471"/>
      <c r="L1" s="471"/>
      <c r="M1" s="471"/>
      <c r="N1" s="471"/>
      <c r="O1" s="471"/>
      <c r="P1" s="471"/>
      <c r="Q1" s="471"/>
      <c r="R1" s="471"/>
      <c r="S1" s="471"/>
      <c r="T1" s="471"/>
    </row>
    <row r="2" spans="1:21" x14ac:dyDescent="0.25"/>
    <row r="3" spans="1:21" x14ac:dyDescent="0.25">
      <c r="A3" s="1" t="s">
        <v>24</v>
      </c>
      <c r="B3" s="7" t="s">
        <v>22</v>
      </c>
      <c r="C3" s="2"/>
    </row>
    <row r="4" spans="1:21" x14ac:dyDescent="0.25">
      <c r="A4" s="1" t="s">
        <v>34</v>
      </c>
      <c r="B4" s="38">
        <v>42870</v>
      </c>
      <c r="C4" s="2"/>
    </row>
    <row r="5" spans="1:21" ht="16.5" thickBot="1" x14ac:dyDescent="0.3"/>
    <row r="6" spans="1:21" s="1" customFormat="1" x14ac:dyDescent="0.25">
      <c r="A6" s="440" t="s">
        <v>25</v>
      </c>
      <c r="B6" s="441"/>
      <c r="C6" s="441"/>
      <c r="D6" s="441"/>
      <c r="E6" s="442" t="s">
        <v>28</v>
      </c>
      <c r="F6" s="442"/>
      <c r="G6" s="441" t="s">
        <v>31</v>
      </c>
      <c r="H6" s="441"/>
      <c r="I6" s="441"/>
      <c r="J6" s="441"/>
      <c r="K6" s="441"/>
      <c r="L6" s="441"/>
      <c r="M6" s="441"/>
      <c r="N6" s="441"/>
      <c r="O6" s="441"/>
      <c r="P6" s="443"/>
      <c r="Q6" s="443"/>
      <c r="R6" s="443"/>
      <c r="S6" s="443"/>
      <c r="T6" s="444"/>
    </row>
    <row r="7" spans="1:21" s="330" customFormat="1" ht="55.5" customHeight="1" x14ac:dyDescent="0.25">
      <c r="A7" s="323" t="s">
        <v>33</v>
      </c>
      <c r="B7" s="324" t="s">
        <v>26</v>
      </c>
      <c r="C7" s="324" t="s">
        <v>27</v>
      </c>
      <c r="D7" s="324" t="s">
        <v>35</v>
      </c>
      <c r="E7" s="325" t="s">
        <v>29</v>
      </c>
      <c r="F7" s="325" t="s">
        <v>30</v>
      </c>
      <c r="G7" s="324" t="s">
        <v>36</v>
      </c>
      <c r="H7" s="326" t="s">
        <v>32</v>
      </c>
      <c r="I7" s="326" t="s">
        <v>116</v>
      </c>
      <c r="J7" s="328" t="s">
        <v>140</v>
      </c>
      <c r="K7" s="327" t="s">
        <v>115</v>
      </c>
      <c r="L7" s="326" t="s">
        <v>116</v>
      </c>
      <c r="M7" s="326" t="s">
        <v>399</v>
      </c>
      <c r="N7" s="326" t="s">
        <v>400</v>
      </c>
      <c r="O7" s="328" t="s">
        <v>141</v>
      </c>
      <c r="P7" s="329" t="s">
        <v>115</v>
      </c>
      <c r="Q7" s="326" t="s">
        <v>116</v>
      </c>
      <c r="R7" s="326" t="s">
        <v>399</v>
      </c>
      <c r="S7" s="326" t="s">
        <v>400</v>
      </c>
      <c r="T7" s="328" t="s">
        <v>183</v>
      </c>
    </row>
    <row r="8" spans="1:21" s="330" customFormat="1" ht="30" customHeight="1" thickBot="1" x14ac:dyDescent="0.3">
      <c r="A8" s="445"/>
      <c r="B8" s="446"/>
      <c r="C8" s="446"/>
      <c r="D8" s="446"/>
      <c r="E8" s="446"/>
      <c r="F8" s="446"/>
      <c r="G8" s="446"/>
      <c r="H8" s="446"/>
      <c r="I8" s="332">
        <f>+COUNTIF(I9:I22,"Cumplida "&amp;"*")</f>
        <v>0</v>
      </c>
      <c r="J8" s="334"/>
      <c r="K8" s="331">
        <f>+COUNTIF(K9:K22,"&lt;&gt;"&amp;"")</f>
        <v>0</v>
      </c>
      <c r="L8" s="332">
        <f>+COUNTIF(L9:L22,"Cumplida "&amp;"*")</f>
        <v>0</v>
      </c>
      <c r="M8" s="333" t="str">
        <f>IFERROR(+L8/K8,"No se programaron actividades relacionadas con este objetivo")</f>
        <v>No se programaron actividades relacionadas con este objetivo</v>
      </c>
      <c r="N8" s="332"/>
      <c r="O8" s="334"/>
      <c r="P8" s="332">
        <f>+COUNTIF(P9:P22,"&lt;&gt;"&amp;"")</f>
        <v>0</v>
      </c>
      <c r="Q8" s="332">
        <f>+COUNTIF(Q9:Q22,"Cumplida "&amp;"*")</f>
        <v>0</v>
      </c>
      <c r="R8" s="333" t="str">
        <f>IFERROR(+Q8/P8,"No se programaron actividades relacionadas con este objetivo")</f>
        <v>No se programaron actividades relacionadas con este objetivo</v>
      </c>
      <c r="S8" s="332"/>
      <c r="T8" s="334"/>
    </row>
    <row r="9" spans="1:21" s="339" customFormat="1" ht="105" customHeight="1" x14ac:dyDescent="0.25">
      <c r="A9" s="355" t="s">
        <v>424</v>
      </c>
      <c r="B9" s="356" t="s">
        <v>434</v>
      </c>
      <c r="C9" s="356" t="s">
        <v>448</v>
      </c>
      <c r="D9" s="357" t="s">
        <v>462</v>
      </c>
      <c r="E9" s="358">
        <v>42736</v>
      </c>
      <c r="F9" s="358">
        <v>43100</v>
      </c>
      <c r="G9" s="359"/>
      <c r="H9" s="360" t="s">
        <v>494</v>
      </c>
      <c r="I9" s="361" t="s">
        <v>396</v>
      </c>
      <c r="J9" s="371" t="s">
        <v>614</v>
      </c>
      <c r="K9" s="362"/>
      <c r="L9" s="362"/>
      <c r="M9" s="363"/>
      <c r="N9" s="363"/>
      <c r="O9" s="364"/>
      <c r="P9" s="364"/>
      <c r="Q9" s="361"/>
      <c r="R9" s="364"/>
      <c r="S9" s="364"/>
      <c r="T9" s="365"/>
      <c r="U9" s="338"/>
    </row>
    <row r="10" spans="1:21" s="339" customFormat="1" ht="409.6" customHeight="1" x14ac:dyDescent="0.25">
      <c r="A10" s="366" t="s">
        <v>425</v>
      </c>
      <c r="B10" s="257" t="s">
        <v>435</v>
      </c>
      <c r="C10" s="257" t="s">
        <v>449</v>
      </c>
      <c r="D10" s="257" t="s">
        <v>463</v>
      </c>
      <c r="E10" s="259" t="s">
        <v>476</v>
      </c>
      <c r="F10" s="259" t="s">
        <v>485</v>
      </c>
      <c r="G10" s="335"/>
      <c r="H10" s="257" t="s">
        <v>495</v>
      </c>
      <c r="I10" s="353" t="s">
        <v>396</v>
      </c>
      <c r="J10" s="369" t="s">
        <v>609</v>
      </c>
      <c r="K10" s="354"/>
      <c r="L10" s="354"/>
      <c r="M10" s="276"/>
      <c r="N10" s="276"/>
      <c r="O10" s="337"/>
      <c r="P10" s="337"/>
      <c r="Q10" s="353"/>
      <c r="R10" s="337"/>
      <c r="S10" s="337"/>
      <c r="T10" s="336"/>
      <c r="U10" s="338"/>
    </row>
    <row r="11" spans="1:21" s="339" customFormat="1" ht="380.25" customHeight="1" x14ac:dyDescent="0.25">
      <c r="A11" s="437" t="s">
        <v>426</v>
      </c>
      <c r="B11" s="257" t="s">
        <v>436</v>
      </c>
      <c r="C11" s="257" t="s">
        <v>450</v>
      </c>
      <c r="D11" s="257" t="s">
        <v>464</v>
      </c>
      <c r="E11" s="259" t="s">
        <v>477</v>
      </c>
      <c r="F11" s="259" t="s">
        <v>486</v>
      </c>
      <c r="G11" s="335"/>
      <c r="H11" s="257" t="s">
        <v>496</v>
      </c>
      <c r="I11" s="353" t="s">
        <v>396</v>
      </c>
      <c r="J11" s="370" t="s">
        <v>607</v>
      </c>
      <c r="K11" s="354"/>
      <c r="L11" s="354"/>
      <c r="M11" s="276"/>
      <c r="N11" s="276"/>
      <c r="O11" s="337"/>
      <c r="P11" s="337"/>
      <c r="Q11" s="353"/>
      <c r="R11" s="337"/>
      <c r="S11" s="337"/>
      <c r="T11" s="336"/>
      <c r="U11" s="338"/>
    </row>
    <row r="12" spans="1:21" s="339" customFormat="1" ht="213" customHeight="1" x14ac:dyDescent="0.25">
      <c r="A12" s="437"/>
      <c r="B12" s="257" t="s">
        <v>437</v>
      </c>
      <c r="C12" s="257" t="s">
        <v>451</v>
      </c>
      <c r="D12" s="257" t="s">
        <v>465</v>
      </c>
      <c r="E12" s="258">
        <v>42736</v>
      </c>
      <c r="F12" s="258">
        <v>43100</v>
      </c>
      <c r="G12" s="335"/>
      <c r="H12" s="257" t="s">
        <v>497</v>
      </c>
      <c r="I12" s="353" t="s">
        <v>396</v>
      </c>
      <c r="J12" s="372" t="s">
        <v>574</v>
      </c>
      <c r="K12" s="354"/>
      <c r="L12" s="354"/>
      <c r="M12" s="276"/>
      <c r="N12" s="276"/>
      <c r="O12" s="337"/>
      <c r="P12" s="337"/>
      <c r="Q12" s="353"/>
      <c r="R12" s="337"/>
      <c r="S12" s="337"/>
      <c r="T12" s="336"/>
      <c r="U12" s="338"/>
    </row>
    <row r="13" spans="1:21" s="339" customFormat="1" ht="197.25" customHeight="1" x14ac:dyDescent="0.25">
      <c r="A13" s="437"/>
      <c r="B13" s="259" t="s">
        <v>438</v>
      </c>
      <c r="C13" s="257" t="s">
        <v>452</v>
      </c>
      <c r="D13" s="257" t="s">
        <v>466</v>
      </c>
      <c r="E13" s="258">
        <v>42736</v>
      </c>
      <c r="F13" s="258">
        <v>43100</v>
      </c>
      <c r="G13" s="335"/>
      <c r="H13" s="257" t="s">
        <v>498</v>
      </c>
      <c r="I13" s="353" t="s">
        <v>396</v>
      </c>
      <c r="J13" s="369" t="s">
        <v>606</v>
      </c>
      <c r="K13" s="354"/>
      <c r="L13" s="354"/>
      <c r="M13" s="276"/>
      <c r="N13" s="276"/>
      <c r="O13" s="337"/>
      <c r="P13" s="337"/>
      <c r="Q13" s="353"/>
      <c r="R13" s="337"/>
      <c r="S13" s="337"/>
      <c r="T13" s="336"/>
      <c r="U13" s="338"/>
    </row>
    <row r="14" spans="1:21" s="339" customFormat="1" ht="232.5" customHeight="1" x14ac:dyDescent="0.25">
      <c r="A14" s="366" t="s">
        <v>427</v>
      </c>
      <c r="B14" s="257" t="s">
        <v>439</v>
      </c>
      <c r="C14" s="257" t="s">
        <v>453</v>
      </c>
      <c r="D14" s="257" t="s">
        <v>467</v>
      </c>
      <c r="E14" s="259" t="s">
        <v>478</v>
      </c>
      <c r="F14" s="259" t="s">
        <v>487</v>
      </c>
      <c r="G14" s="335"/>
      <c r="H14" s="259" t="s">
        <v>499</v>
      </c>
      <c r="I14" s="353" t="s">
        <v>617</v>
      </c>
      <c r="J14" s="369" t="s">
        <v>624</v>
      </c>
      <c r="K14" s="354"/>
      <c r="L14" s="354"/>
      <c r="M14" s="276"/>
      <c r="N14" s="276"/>
      <c r="O14" s="337"/>
      <c r="P14" s="337"/>
      <c r="Q14" s="353"/>
      <c r="R14" s="337"/>
      <c r="S14" s="337"/>
      <c r="T14" s="336"/>
      <c r="U14" s="338"/>
    </row>
    <row r="15" spans="1:21" s="339" customFormat="1" ht="409.5" customHeight="1" x14ac:dyDescent="0.2">
      <c r="A15" s="437" t="s">
        <v>428</v>
      </c>
      <c r="B15" s="257" t="s">
        <v>440</v>
      </c>
      <c r="C15" s="257" t="s">
        <v>454</v>
      </c>
      <c r="D15" s="270" t="s">
        <v>468</v>
      </c>
      <c r="E15" s="269" t="s">
        <v>479</v>
      </c>
      <c r="F15" s="269" t="s">
        <v>488</v>
      </c>
      <c r="G15" s="335"/>
      <c r="H15" s="257" t="s">
        <v>500</v>
      </c>
      <c r="I15" s="353" t="s">
        <v>396</v>
      </c>
      <c r="J15" s="447" t="s">
        <v>605</v>
      </c>
      <c r="K15" s="354"/>
      <c r="L15" s="354"/>
      <c r="M15" s="337"/>
      <c r="N15" s="353"/>
      <c r="O15" s="337"/>
      <c r="P15" s="337"/>
      <c r="Q15" s="353"/>
      <c r="R15" s="337"/>
      <c r="S15" s="337"/>
      <c r="T15" s="336"/>
    </row>
    <row r="16" spans="1:21" s="339" customFormat="1" ht="409.5" x14ac:dyDescent="0.25">
      <c r="A16" s="437"/>
      <c r="B16" s="257" t="s">
        <v>441</v>
      </c>
      <c r="C16" s="257" t="s">
        <v>455</v>
      </c>
      <c r="D16" s="270" t="s">
        <v>469</v>
      </c>
      <c r="E16" s="259" t="s">
        <v>480</v>
      </c>
      <c r="F16" s="259" t="s">
        <v>489</v>
      </c>
      <c r="G16" s="335"/>
      <c r="H16" s="259" t="s">
        <v>501</v>
      </c>
      <c r="I16" s="353" t="s">
        <v>396</v>
      </c>
      <c r="J16" s="447"/>
      <c r="K16" s="354"/>
      <c r="L16" s="354"/>
      <c r="M16" s="276"/>
      <c r="N16" s="276"/>
      <c r="O16" s="337"/>
      <c r="P16" s="337"/>
      <c r="Q16" s="353"/>
      <c r="R16" s="337"/>
      <c r="S16" s="337"/>
      <c r="T16" s="336"/>
    </row>
    <row r="17" spans="1:20" s="339" customFormat="1" ht="138" customHeight="1" x14ac:dyDescent="0.25">
      <c r="A17" s="366" t="s">
        <v>429</v>
      </c>
      <c r="B17" s="257" t="s">
        <v>442</v>
      </c>
      <c r="C17" s="271" t="s">
        <v>456</v>
      </c>
      <c r="D17" s="270" t="s">
        <v>470</v>
      </c>
      <c r="E17" s="259" t="s">
        <v>481</v>
      </c>
      <c r="F17" s="259" t="s">
        <v>490</v>
      </c>
      <c r="G17" s="335"/>
      <c r="H17" s="257" t="s">
        <v>502</v>
      </c>
      <c r="I17" s="353" t="s">
        <v>394</v>
      </c>
      <c r="J17" s="369" t="s">
        <v>623</v>
      </c>
      <c r="K17" s="354"/>
      <c r="L17" s="354"/>
      <c r="M17" s="276"/>
      <c r="N17" s="276"/>
      <c r="O17" s="337"/>
      <c r="P17" s="337"/>
      <c r="Q17" s="353"/>
      <c r="R17" s="337"/>
      <c r="S17" s="337"/>
      <c r="T17" s="336"/>
    </row>
    <row r="18" spans="1:20" s="339" customFormat="1" ht="409.5" x14ac:dyDescent="0.25">
      <c r="A18" s="366" t="s">
        <v>430</v>
      </c>
      <c r="B18" s="259" t="s">
        <v>443</v>
      </c>
      <c r="C18" s="259" t="s">
        <v>457</v>
      </c>
      <c r="D18" s="259" t="s">
        <v>471</v>
      </c>
      <c r="E18" s="258">
        <v>42736</v>
      </c>
      <c r="F18" s="258">
        <v>43100</v>
      </c>
      <c r="G18" s="335"/>
      <c r="H18" s="259" t="s">
        <v>494</v>
      </c>
      <c r="I18" s="353" t="s">
        <v>396</v>
      </c>
      <c r="J18" s="369" t="s">
        <v>608</v>
      </c>
      <c r="K18" s="354"/>
      <c r="L18" s="354"/>
      <c r="M18" s="276"/>
      <c r="N18" s="276"/>
      <c r="O18" s="337"/>
      <c r="P18" s="337"/>
      <c r="Q18" s="353"/>
      <c r="R18" s="337"/>
      <c r="S18" s="337"/>
      <c r="T18" s="288"/>
    </row>
    <row r="19" spans="1:20" s="339" customFormat="1" ht="131.25" customHeight="1" x14ac:dyDescent="0.25">
      <c r="A19" s="366" t="s">
        <v>431</v>
      </c>
      <c r="B19" s="259" t="s">
        <v>444</v>
      </c>
      <c r="C19" s="259" t="s">
        <v>458</v>
      </c>
      <c r="D19" s="257" t="s">
        <v>472</v>
      </c>
      <c r="E19" s="258">
        <v>42736</v>
      </c>
      <c r="F19" s="258">
        <v>43100</v>
      </c>
      <c r="G19" s="335"/>
      <c r="H19" s="259" t="s">
        <v>494</v>
      </c>
      <c r="I19" s="353" t="s">
        <v>396</v>
      </c>
      <c r="J19" s="369" t="s">
        <v>612</v>
      </c>
      <c r="K19" s="354"/>
      <c r="L19" s="354"/>
      <c r="M19" s="276"/>
      <c r="N19" s="276"/>
      <c r="O19" s="337"/>
      <c r="P19" s="337"/>
      <c r="Q19" s="353"/>
      <c r="R19" s="337"/>
      <c r="S19" s="337"/>
      <c r="T19" s="288"/>
    </row>
    <row r="20" spans="1:20" s="339" customFormat="1" ht="110.25" customHeight="1" x14ac:dyDescent="0.25">
      <c r="A20" s="366" t="s">
        <v>432</v>
      </c>
      <c r="B20" s="257" t="s">
        <v>445</v>
      </c>
      <c r="C20" s="259" t="s">
        <v>459</v>
      </c>
      <c r="D20" s="257" t="s">
        <v>473</v>
      </c>
      <c r="E20" s="259" t="s">
        <v>482</v>
      </c>
      <c r="F20" s="259" t="s">
        <v>491</v>
      </c>
      <c r="G20" s="335"/>
      <c r="H20" s="259" t="s">
        <v>503</v>
      </c>
      <c r="I20" s="353" t="s">
        <v>396</v>
      </c>
      <c r="J20" s="369" t="s">
        <v>613</v>
      </c>
      <c r="K20" s="354"/>
      <c r="L20" s="354"/>
      <c r="M20" s="276"/>
      <c r="N20" s="276"/>
      <c r="O20" s="337"/>
      <c r="P20" s="337"/>
      <c r="Q20" s="353"/>
      <c r="R20" s="337"/>
      <c r="S20" s="337"/>
      <c r="T20" s="288"/>
    </row>
    <row r="21" spans="1:20" s="339" customFormat="1" ht="183" customHeight="1" x14ac:dyDescent="0.25">
      <c r="A21" s="437" t="s">
        <v>433</v>
      </c>
      <c r="B21" s="272" t="s">
        <v>446</v>
      </c>
      <c r="C21" s="259" t="s">
        <v>460</v>
      </c>
      <c r="D21" s="257" t="s">
        <v>474</v>
      </c>
      <c r="E21" s="259" t="s">
        <v>483</v>
      </c>
      <c r="F21" s="259" t="s">
        <v>492</v>
      </c>
      <c r="G21" s="335"/>
      <c r="H21" s="259" t="s">
        <v>504</v>
      </c>
      <c r="I21" s="353" t="s">
        <v>396</v>
      </c>
      <c r="J21" s="369" t="s">
        <v>575</v>
      </c>
      <c r="K21" s="354"/>
      <c r="L21" s="354"/>
      <c r="M21" s="276"/>
      <c r="N21" s="276"/>
      <c r="O21" s="340"/>
      <c r="P21" s="340"/>
      <c r="Q21" s="353"/>
      <c r="R21" s="340"/>
      <c r="S21" s="340"/>
      <c r="T21" s="336"/>
    </row>
    <row r="22" spans="1:20" s="339" customFormat="1" ht="165.75" thickBot="1" x14ac:dyDescent="0.25">
      <c r="A22" s="438"/>
      <c r="B22" s="273" t="s">
        <v>447</v>
      </c>
      <c r="C22" s="274" t="s">
        <v>461</v>
      </c>
      <c r="D22" s="275" t="s">
        <v>475</v>
      </c>
      <c r="E22" s="274" t="s">
        <v>484</v>
      </c>
      <c r="F22" s="274" t="s">
        <v>493</v>
      </c>
      <c r="G22" s="341"/>
      <c r="H22" s="367" t="s">
        <v>505</v>
      </c>
      <c r="I22" s="342" t="s">
        <v>396</v>
      </c>
      <c r="J22" s="373" t="s">
        <v>576</v>
      </c>
      <c r="K22" s="368"/>
      <c r="L22" s="368"/>
      <c r="M22" s="277"/>
      <c r="N22" s="277"/>
      <c r="O22" s="344"/>
      <c r="P22" s="344"/>
      <c r="Q22" s="342"/>
      <c r="R22" s="344"/>
      <c r="S22" s="344"/>
      <c r="T22" s="343"/>
    </row>
    <row r="23" spans="1:20" s="339" customFormat="1" x14ac:dyDescent="0.25">
      <c r="A23" s="345"/>
      <c r="B23" s="346"/>
      <c r="C23" s="346"/>
      <c r="D23" s="346"/>
      <c r="E23" s="346"/>
      <c r="F23" s="346"/>
      <c r="G23" s="347"/>
      <c r="H23" s="348"/>
      <c r="I23" s="349"/>
      <c r="J23" s="350"/>
      <c r="K23" s="350"/>
      <c r="L23" s="350"/>
      <c r="M23" s="350"/>
      <c r="N23" s="350"/>
      <c r="O23" s="350"/>
      <c r="P23" s="350"/>
      <c r="Q23" s="350"/>
      <c r="R23" s="350"/>
      <c r="S23" s="350"/>
      <c r="T23" s="350"/>
    </row>
    <row r="24" spans="1:20" hidden="1" x14ac:dyDescent="0.25"/>
    <row r="25" spans="1:20" hidden="1" x14ac:dyDescent="0.25"/>
    <row r="26" spans="1:20" hidden="1" x14ac:dyDescent="0.25"/>
    <row r="27" spans="1:20" hidden="1" x14ac:dyDescent="0.25"/>
    <row r="28" spans="1:20" hidden="1" x14ac:dyDescent="0.25"/>
    <row r="29" spans="1:20" hidden="1" x14ac:dyDescent="0.25"/>
    <row r="30" spans="1:20" hidden="1" x14ac:dyDescent="0.25">
      <c r="F30" s="351"/>
      <c r="G30" s="352"/>
      <c r="H30" s="352"/>
      <c r="I30" s="352"/>
    </row>
    <row r="31" spans="1:20" hidden="1" x14ac:dyDescent="0.25"/>
    <row r="32" spans="1:20"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sheetData>
  <customSheetViews>
    <customSheetView guid="{13CE4E0B-6D7C-47AC-BA40-02AD9E229BD1}" scale="70" showPageBreaks="1" fitToPage="1" hiddenRows="1" hiddenColumns="1" topLeftCell="A5">
      <selection activeCell="A6" sqref="A6:D6"/>
      <rowBreaks count="2" manualBreakCount="2">
        <brk id="16" max="9" man="1"/>
        <brk id="20" max="16383" man="1"/>
      </rowBreaks>
      <pageMargins left="0.23622047244094491" right="0.23622047244094491" top="0.74803149606299213" bottom="0.74803149606299213" header="0.31496062992125984" footer="0.31496062992125984"/>
      <printOptions horizontalCentered="1"/>
      <pageSetup scale="21"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 guid="{A18BB86E-DB44-47F1-B842-D73307AB453F}" scale="70" fitToPage="1" hiddenRows="1" hiddenColumns="1">
      <selection activeCell="A21" sqref="A21:A22"/>
      <rowBreaks count="2" manualBreakCount="2">
        <brk id="16" max="9" man="1"/>
        <brk id="20" max="16383" man="1"/>
      </rowBreaks>
      <pageMargins left="0.23622047244094491" right="0.23622047244094491" top="0.74803149606299213" bottom="0.74803149606299213" header="0.31496062992125984" footer="0.31496062992125984"/>
      <printOptions horizontalCentered="1"/>
      <pageSetup scale="21" fitToHeight="0" orientation="landscape" r:id="rId2"/>
      <headerFooter>
        <oddHeader>&amp;L
&amp;C
&amp;G</oddHeader>
        <oddFooter>&amp;L&amp;9Aprobó: Flor Alicia Rojas Aguilar - Jefe Oficina de Control Interno (E)
Revisó: Maria del Pilar Peña
Elaboró: Maritza Liliana Beltran / Adriana Lucia Parrado&amp;R&amp;9&amp;P de &amp;N</oddFooter>
      </headerFooter>
    </customSheetView>
  </customSheetViews>
  <mergeCells count="9">
    <mergeCell ref="A15:A16"/>
    <mergeCell ref="A21:A22"/>
    <mergeCell ref="A6:D6"/>
    <mergeCell ref="E6:F6"/>
    <mergeCell ref="G6:T6"/>
    <mergeCell ref="A11:A13"/>
    <mergeCell ref="A8:H8"/>
    <mergeCell ref="J15:J16"/>
    <mergeCell ref="A1:J1"/>
  </mergeCells>
  <conditionalFormatting sqref="Q9">
    <cfRule type="cellIs" dxfId="59" priority="37" operator="equal">
      <formula>"Vencida"</formula>
    </cfRule>
    <cfRule type="cellIs" dxfId="58" priority="38" operator="equal">
      <formula>"No Cumplida"</formula>
    </cfRule>
    <cfRule type="cellIs" dxfId="57" priority="39" operator="equal">
      <formula>"En Avance"</formula>
    </cfRule>
    <cfRule type="cellIs" dxfId="56" priority="40" operator="equal">
      <formula>"Cumplida (FT)"</formula>
    </cfRule>
    <cfRule type="cellIs" dxfId="55" priority="41" operator="equal">
      <formula>"Cumplida (DT)"</formula>
    </cfRule>
    <cfRule type="cellIs" dxfId="54" priority="42" operator="equal">
      <formula>"Sin Avance"</formula>
    </cfRule>
  </conditionalFormatting>
  <conditionalFormatting sqref="Q10:Q22">
    <cfRule type="cellIs" dxfId="53" priority="31" operator="equal">
      <formula>"Vencida"</formula>
    </cfRule>
    <cfRule type="cellIs" dxfId="52" priority="32" operator="equal">
      <formula>"No Cumplida"</formula>
    </cfRule>
    <cfRule type="cellIs" dxfId="51" priority="33" operator="equal">
      <formula>"En Avance"</formula>
    </cfRule>
    <cfRule type="cellIs" dxfId="50" priority="34" operator="equal">
      <formula>"Cumplida (FT)"</formula>
    </cfRule>
    <cfRule type="cellIs" dxfId="49" priority="35" operator="equal">
      <formula>"Cumplida (DT)"</formula>
    </cfRule>
    <cfRule type="cellIs" dxfId="48" priority="36" operator="equal">
      <formula>"Sin Avance"</formula>
    </cfRule>
  </conditionalFormatting>
  <conditionalFormatting sqref="I9">
    <cfRule type="cellIs" dxfId="47" priority="25" operator="equal">
      <formula>"Vencida"</formula>
    </cfRule>
    <cfRule type="cellIs" dxfId="46" priority="26" operator="equal">
      <formula>"No Cumplida"</formula>
    </cfRule>
    <cfRule type="cellIs" dxfId="45" priority="27" operator="equal">
      <formula>"En Avance"</formula>
    </cfRule>
    <cfRule type="cellIs" dxfId="44" priority="28" operator="equal">
      <formula>"Cumplida (FT)"</formula>
    </cfRule>
    <cfRule type="cellIs" dxfId="43" priority="29" operator="equal">
      <formula>"Cumplida (DT)"</formula>
    </cfRule>
    <cfRule type="cellIs" dxfId="42" priority="30" operator="equal">
      <formula>"Sin Avance"</formula>
    </cfRule>
  </conditionalFormatting>
  <conditionalFormatting sqref="I10:I22">
    <cfRule type="cellIs" dxfId="41" priority="19" operator="equal">
      <formula>"Vencida"</formula>
    </cfRule>
    <cfRule type="cellIs" dxfId="40" priority="20" operator="equal">
      <formula>"No Cumplida"</formula>
    </cfRule>
    <cfRule type="cellIs" dxfId="39" priority="21" operator="equal">
      <formula>"En Avance"</formula>
    </cfRule>
    <cfRule type="cellIs" dxfId="38" priority="22" operator="equal">
      <formula>"Cumplida (FT)"</formula>
    </cfRule>
    <cfRule type="cellIs" dxfId="37" priority="23" operator="equal">
      <formula>"Cumplida (DT)"</formula>
    </cfRule>
    <cfRule type="cellIs" dxfId="36" priority="24" operator="equal">
      <formula>"Sin Avance"</formula>
    </cfRule>
  </conditionalFormatting>
  <conditionalFormatting sqref="N15">
    <cfRule type="cellIs" dxfId="35" priority="1" operator="equal">
      <formula>"Vencida"</formula>
    </cfRule>
    <cfRule type="cellIs" dxfId="34" priority="2" operator="equal">
      <formula>"No Cumplida"</formula>
    </cfRule>
    <cfRule type="cellIs" dxfId="33" priority="3" operator="equal">
      <formula>"En Avance"</formula>
    </cfRule>
    <cfRule type="cellIs" dxfId="32" priority="4" operator="equal">
      <formula>"Cumplida (FT)"</formula>
    </cfRule>
    <cfRule type="cellIs" dxfId="31" priority="5" operator="equal">
      <formula>"Cumplida (DT)"</formula>
    </cfRule>
    <cfRule type="cellIs" dxfId="30" priority="6" operator="equal">
      <formula>"Sin Avance"</formula>
    </cfRule>
  </conditionalFormatting>
  <dataValidations disablePrompts="1" count="1">
    <dataValidation type="list" allowBlank="1" showInputMessage="1" showErrorMessage="1" sqref="I9:I22 Q9:Q22">
      <formula1>Califica</formula1>
    </dataValidation>
  </dataValidations>
  <printOptions horizontalCentered="1"/>
  <pageMargins left="0.23622047244094491" right="0.23622047244094491" top="0.74803149606299213" bottom="0.74803149606299213" header="0.31496062992125984" footer="0.31496062992125984"/>
  <pageSetup scale="32" fitToHeight="0" orientation="landscape" r:id="rId3"/>
  <headerFooter>
    <oddHeader>&amp;L
&amp;C
&amp;G</oddHeader>
    <oddFooter>&amp;L&amp;9Aprobó: Yanira Villamil S. - Jefe Oficina de Control Interno 
Revisó: Flor Alicia Rojas/OCI
Elaboró: Marcela López/ Maritza Liliana Beltran / María del Pilar Peña&amp;R&amp;9&amp;P de &amp;N</oddFooter>
  </headerFooter>
  <rowBreaks count="1" manualBreakCount="1">
    <brk id="15" max="12" man="1"/>
  </rowBreaks>
  <legacyDrawing r:id="rId4"/>
  <legacyDrawingHF r:id="rId5"/>
  <pictur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16</vt:i4>
      </vt:variant>
    </vt:vector>
  </HeadingPairs>
  <TitlesOfParts>
    <vt:vector size="25" baseType="lpstr">
      <vt:lpstr>Inicio</vt:lpstr>
      <vt:lpstr>Comp1</vt:lpstr>
      <vt:lpstr>Comp3</vt:lpstr>
      <vt:lpstr>Comp4</vt:lpstr>
      <vt:lpstr>Comp5</vt:lpstr>
      <vt:lpstr>Comp6</vt:lpstr>
      <vt:lpstr>PAAC versión imprimible</vt:lpstr>
      <vt:lpstr>Comp 2</vt:lpstr>
      <vt:lpstr>Seguimiento mapa de riesgos</vt:lpstr>
      <vt:lpstr>'Comp 2'!Área_de_impresión</vt:lpstr>
      <vt:lpstr>Comp1!Área_de_impresión</vt:lpstr>
      <vt:lpstr>Comp3!Área_de_impresión</vt:lpstr>
      <vt:lpstr>Comp4!Área_de_impresión</vt:lpstr>
      <vt:lpstr>Comp5!Área_de_impresión</vt:lpstr>
      <vt:lpstr>Comp6!Área_de_impresión</vt:lpstr>
      <vt:lpstr>'PAAC versión imprimible'!Área_de_impresión</vt:lpstr>
      <vt:lpstr>'Seguimiento mapa de riesgos'!Área_de_impresión</vt:lpstr>
      <vt:lpstr>Califica</vt:lpstr>
      <vt:lpstr>Califica2</vt:lpstr>
      <vt:lpstr>Comp1!Títulos_a_imprimir</vt:lpstr>
      <vt:lpstr>Comp3!Títulos_a_imprimir</vt:lpstr>
      <vt:lpstr>Comp4!Títulos_a_imprimir</vt:lpstr>
      <vt:lpstr>Comp5!Títulos_a_imprimir</vt:lpstr>
      <vt:lpstr>Comp6!Títulos_a_imprimir</vt:lpstr>
      <vt:lpstr>'PAAC versión imprimible'!Títulos_a_imprimir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Flor Alicia Rojas Aguilar</cp:lastModifiedBy>
  <cp:lastPrinted>2017-05-15T22:28:10Z</cp:lastPrinted>
  <dcterms:created xsi:type="dcterms:W3CDTF">2014-07-11T18:50:50Z</dcterms:created>
  <dcterms:modified xsi:type="dcterms:W3CDTF">2017-05-15T22:29:27Z</dcterms:modified>
</cp:coreProperties>
</file>