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ICBF\CONTRATACION\2014\TERCER LINEA\"/>
    </mc:Choice>
  </mc:AlternateContent>
  <bookViews>
    <workbookView xWindow="0" yWindow="0" windowWidth="25200" windowHeight="11985" tabRatio="598" activeTab="2"/>
  </bookViews>
  <sheets>
    <sheet name="JURIDICA" sheetId="9" r:id="rId1"/>
    <sheet name="GRUPO 14" sheetId="11" r:id="rId2"/>
    <sheet name="GRUPO 13" sheetId="8" r:id="rId3"/>
    <sheet name="FINANCIERA" sheetId="10" r:id="rId4"/>
  </sheets>
  <calcPr calcId="152511"/>
</workbook>
</file>

<file path=xl/calcChain.xml><?xml version="1.0" encoding="utf-8"?>
<calcChain xmlns="http://schemas.openxmlformats.org/spreadsheetml/2006/main">
  <c r="F138" i="11" l="1"/>
  <c r="D149" i="11" s="1"/>
  <c r="E123" i="11"/>
  <c r="D148" i="11" s="1"/>
  <c r="E148" i="11" s="1"/>
  <c r="M117" i="11"/>
  <c r="L117" i="11"/>
  <c r="K117" i="11"/>
  <c r="C119" i="11" s="1"/>
  <c r="A111" i="11"/>
  <c r="A112" i="11" s="1"/>
  <c r="A113" i="11" s="1"/>
  <c r="A114" i="11" s="1"/>
  <c r="A115" i="11" s="1"/>
  <c r="A116" i="11" s="1"/>
  <c r="A110" i="11"/>
  <c r="N109" i="11"/>
  <c r="N117" i="11" s="1"/>
  <c r="M57" i="11"/>
  <c r="C62" i="11" s="1"/>
  <c r="L57" i="11"/>
  <c r="K57" i="11"/>
  <c r="C61" i="11" s="1"/>
  <c r="A51" i="11"/>
  <c r="A52" i="11" s="1"/>
  <c r="A53" i="11" s="1"/>
  <c r="A54" i="11" s="1"/>
  <c r="A55" i="11" s="1"/>
  <c r="A56" i="11" s="1"/>
  <c r="A50" i="11"/>
  <c r="N49" i="11"/>
  <c r="N57" i="11" s="1"/>
  <c r="D41" i="11"/>
  <c r="E40" i="11"/>
  <c r="E24" i="11"/>
  <c r="E24" i="8" l="1"/>
  <c r="C12" i="10" l="1"/>
  <c r="C13" i="10" s="1"/>
  <c r="M114" i="8"/>
  <c r="L114" i="8"/>
  <c r="K114" i="8"/>
  <c r="A107" i="8"/>
  <c r="A108" i="8" s="1"/>
  <c r="A109" i="8" s="1"/>
  <c r="A110" i="8" s="1"/>
  <c r="A111" i="8" s="1"/>
  <c r="A112" i="8" s="1"/>
  <c r="A113" i="8" s="1"/>
  <c r="N106" i="8"/>
  <c r="N114" i="8" s="1"/>
  <c r="N49" i="8"/>
  <c r="N54" i="8" s="1"/>
  <c r="D41" i="8"/>
  <c r="E40" i="8" s="1"/>
  <c r="E120" i="8" l="1"/>
  <c r="D145" i="8" s="1"/>
  <c r="F135" i="8"/>
  <c r="D146" i="8" s="1"/>
  <c r="E145" i="8" l="1"/>
  <c r="C116" i="8" l="1"/>
  <c r="M54" i="8"/>
  <c r="C59" i="8" s="1"/>
  <c r="L54" i="8"/>
  <c r="K54" i="8"/>
  <c r="C58" i="8" s="1"/>
  <c r="A50" i="8"/>
  <c r="A51" i="8" s="1"/>
  <c r="A52" i="8" s="1"/>
  <c r="A53" i="8" s="1"/>
</calcChain>
</file>

<file path=xl/sharedStrings.xml><?xml version="1.0" encoding="utf-8"?>
<sst xmlns="http://schemas.openxmlformats.org/spreadsheetml/2006/main" count="922" uniqueCount="258">
  <si>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</si>
  <si>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</si>
  <si>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</si>
  <si>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</si>
  <si>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</si>
  <si>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</si>
  <si>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</si>
  <si>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</si>
  <si>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</si>
  <si>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</si>
  <si>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</si>
  <si>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</si>
  <si>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</si>
  <si>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</si>
  <si>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</si>
  <si>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</si>
  <si>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</si>
  <si>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</si>
  <si>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</si>
  <si>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</si>
  <si>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</si>
  <si>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</si>
  <si>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</si>
  <si>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</si>
  <si>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</si>
  <si>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</si>
  <si>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</si>
  <si>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</si>
  <si>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</si>
  <si>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</si>
  <si>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</si>
  <si>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</si>
  <si>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</si>
  <si>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</si>
  <si>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</si>
  <si>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</si>
  <si>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</si>
  <si>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</si>
  <si>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</si>
  <si>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</si>
  <si>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</si>
  <si>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</si>
  <si>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</si>
  <si>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Numero
 del contrato</t>
  </si>
  <si>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</si>
  <si>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</si>
  <si>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</si>
  <si>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</si>
  <si>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</si>
  <si>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</si>
  <si>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</si>
  <si>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</si>
  <si>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</si>
  <si>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</si>
  <si>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</si>
  <si>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</si>
  <si>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</si>
  <si>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</si>
  <si>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</si>
  <si>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</si>
  <si>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ACTA DE INFORME DE EVALUACION DE PROPUESTAS</t>
  </si>
  <si>
    <t>CONVOCATORIA PÚBLICA DE APORTE No XX DE 2014</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</si>
  <si>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</si>
  <si>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</si>
  <si>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</si>
  <si>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</si>
  <si>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</si>
  <si>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</si>
  <si>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</si>
  <si>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</si>
  <si>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</si>
  <si>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</si>
  <si>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</si>
  <si>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</si>
  <si>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</si>
  <si>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</si>
  <si>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</si>
  <si>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</si>
  <si>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</si>
  <si>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</si>
  <si>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</si>
  <si>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</si>
  <si>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CUMPLE - NO CUMPLE</t>
  </si>
  <si>
    <t>NIVEL DE ENDEUDAMIENTO</t>
  </si>
  <si>
    <t>CONSOLIDADO GENERAL:</t>
  </si>
  <si>
    <t>EL PROPONENTE CUMPLE ______ NO CUMPLE _______</t>
  </si>
  <si>
    <t xml:space="preserve">CON LA CAPACIDAD FINANCIERA </t>
  </si>
  <si>
    <t>PROPONENTE No. 1. xxxxxxxxxxx</t>
  </si>
  <si>
    <t>PROPONENTE</t>
  </si>
  <si>
    <t>NOTA EXPLICATIVA: Este formato se debe diligenciarse cuantas veces sea necesario de acuerdo al numero de oferentes.</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</si>
  <si>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</si>
  <si>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</si>
  <si>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</si>
  <si>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</si>
  <si>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</si>
  <si>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PROPONENTE No. 2. xxxxxxxxxxx</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</si>
  <si>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</si>
  <si>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</si>
  <si>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</si>
  <si>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</si>
  <si>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</si>
  <si>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</si>
  <si>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</si>
  <si>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</si>
  <si>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</si>
  <si>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</si>
  <si>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</si>
  <si>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</si>
  <si>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</si>
  <si>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</si>
  <si>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</si>
  <si>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</si>
  <si>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</si>
  <si>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</si>
  <si>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</si>
  <si>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</si>
  <si>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</si>
  <si>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</si>
  <si>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</si>
  <si>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</si>
  <si>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</si>
  <si>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EMPRESA</t>
  </si>
  <si>
    <t>FECHA DE INICIO Y TERMINACIÓN</t>
  </si>
  <si>
    <t xml:space="preserve">FUNCIONES </t>
  </si>
  <si>
    <t xml:space="preserve">CARTA DE COMPROMISO DE SUSCRIBIR EL CONTRATO FORMATO 8 </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</si>
  <si>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</si>
  <si>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</si>
  <si>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</si>
  <si>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</si>
  <si>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</si>
  <si>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</si>
  <si>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</si>
  <si>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</si>
  <si>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</si>
  <si>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r>
      <t xml:space="preserve">En ______________, a los </t>
    </r>
    <r>
      <rPr>
        <b/>
        <sz val="11"/>
        <color theme="1"/>
        <rFont val="Arial Narrow"/>
        <family val="2"/>
      </rPr>
      <t xml:space="preserve">XXXXX </t>
    </r>
    <r>
      <rPr>
        <sz val="11"/>
        <color theme="1"/>
        <rFont val="Arial Narrow"/>
        <family val="2"/>
      </rPr>
      <t xml:space="preserve">de 2014, en las instalaciones del Instituto Colombiano de Bienestar Familiar –ICBF- de la Regional </t>
    </r>
    <r>
      <rPr>
        <b/>
        <sz val="11"/>
        <color theme="1"/>
        <rFont val="Arial Narrow"/>
        <family val="2"/>
      </rPr>
      <t xml:space="preserve">XXXXX </t>
    </r>
    <r>
      <rPr>
        <sz val="11"/>
        <color theme="1"/>
        <rFont val="Arial Narrow"/>
        <family val="2"/>
      </rPr>
      <t>se reunieron los integrantes del Comité Evaluador, a saber: Estudio Técnico</t>
    </r>
    <r>
      <rPr>
        <b/>
        <sz val="11"/>
        <color theme="1"/>
        <rFont val="Arial Narrow"/>
        <family val="2"/>
      </rPr>
      <t xml:space="preserve">: </t>
    </r>
    <r>
      <rPr>
        <sz val="11"/>
        <color theme="1"/>
        <rFont val="Arial Narrow"/>
        <family val="2"/>
      </rPr>
      <t>____________________________; ______________________Estudio Financiero</t>
    </r>
    <r>
      <rPr>
        <b/>
        <sz val="11"/>
        <color theme="1"/>
        <rFont val="Arial Narrow"/>
        <family val="2"/>
      </rPr>
      <t>:</t>
    </r>
    <r>
      <rPr>
        <sz val="11"/>
        <color theme="1"/>
        <rFont val="Arial Narrow"/>
        <family val="2"/>
      </rPr>
      <t xml:space="preserve"> _______________________; y Estudio Jurídico</t>
    </r>
    <r>
      <rPr>
        <b/>
        <sz val="11"/>
        <color theme="1"/>
        <rFont val="Arial Narrow"/>
        <family val="2"/>
      </rPr>
      <t>:</t>
    </r>
    <r>
      <rPr>
        <sz val="11"/>
        <color theme="1"/>
        <rFont val="Arial Narrow"/>
        <family val="2"/>
      </rPr>
      <t xml:space="preserve"> ________________con el fin de estudiar y evaluar las propuestas presentadas con ocasión de la Convocatoria Pública de aporte No. __ de 2014, cuyo objeto consiste en</t>
    </r>
    <r>
      <rPr>
        <b/>
        <sz val="11"/>
        <color theme="1"/>
        <rFont val="Arial Narrow"/>
        <family val="2"/>
      </rPr>
      <t>: XXXXXXX</t>
    </r>
  </si>
  <si>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</si>
  <si>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</si>
  <si>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</si>
  <si>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</si>
  <si>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</si>
  <si>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</si>
  <si>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</si>
  <si>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</si>
  <si>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</si>
  <si>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</si>
  <si>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</si>
  <si>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</si>
  <si>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</si>
  <si>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</si>
  <si>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</si>
  <si>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</si>
  <si>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</si>
  <si>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</si>
  <si>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</si>
  <si>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</si>
  <si>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N</t>
  </si>
  <si>
    <t>VALOR TOTAL DEL PRESUPUESTO OFICIAL DE LOS GRUPOS A LOS QUE SE PRESENTA:</t>
  </si>
  <si>
    <t>VALOR TOTAL DEL PRESUPUESTO DE LOS GRUPOS A LOS QUE SE PRESENTA EN SMMLV:</t>
  </si>
  <si>
    <t>INFORMACION A 31 DE DICIEMBRE DE 2013</t>
  </si>
  <si>
    <t>LIQUIDEZ*</t>
  </si>
  <si>
    <t>* VER NOTA 5 DEL NUMERAL 3.18</t>
  </si>
  <si>
    <t>ICBF</t>
  </si>
  <si>
    <t>X</t>
  </si>
  <si>
    <t>CDI</t>
  </si>
  <si>
    <t>NA</t>
  </si>
  <si>
    <t xml:space="preserve">ISTITUCIONAL </t>
  </si>
  <si>
    <t>ASOCIACION SEMBRADORES DE ESPERANZA</t>
  </si>
  <si>
    <t>ALCALDIA MUNICIPIO DE ATRATO</t>
  </si>
  <si>
    <t xml:space="preserve">QUIBDO RURAL </t>
  </si>
  <si>
    <t>SD</t>
  </si>
  <si>
    <t>QUIBDO URBANO</t>
  </si>
  <si>
    <t>COORDINADORA</t>
  </si>
  <si>
    <t>AYUSLEYDDYS SINISTERRA CORDOBA</t>
  </si>
  <si>
    <t>TRABAJADORA SOCIAL</t>
  </si>
  <si>
    <t>UNIVERSIDAD TECN.CHOCO</t>
  </si>
  <si>
    <t>HOSPITAL ISMAEL ROLDAN</t>
  </si>
  <si>
    <t>1 AÑO</t>
  </si>
  <si>
    <t>MARISOL CORDOBA MENA</t>
  </si>
  <si>
    <t>PASTORAL SOCIAL DIOCESIS DE QUIBDO</t>
  </si>
  <si>
    <t>PROMOTORA COMUNITARIA</t>
  </si>
  <si>
    <t>YEL  I PATRICIA LOZANO</t>
  </si>
  <si>
    <t>SEMBRADORES DE ESPERANZA</t>
  </si>
  <si>
    <t>2 MESES</t>
  </si>
  <si>
    <t>YANELY PALACIOS CUESTA</t>
  </si>
  <si>
    <t>PSICOLOGA</t>
  </si>
  <si>
    <t>UNIVERSID. SAN BUENAVENTURA</t>
  </si>
  <si>
    <t>FUNDACION PACIFICA</t>
  </si>
  <si>
    <t>DORA ISABEL FLOREZ CUESTA</t>
  </si>
  <si>
    <t>ADMINISTRADORA DE EMPRESA</t>
  </si>
  <si>
    <t>UNIVERS.TECNOLOGICA CHOCO</t>
  </si>
  <si>
    <t>ASOCIACION NACIONAL DE ESTUDIANTES AFROCOLOMBIANO</t>
  </si>
  <si>
    <t>SEGUNDO PERIODO 2010 AL  PRIMER PERIODO 2011</t>
  </si>
  <si>
    <t>AUXILIAR ADMINISTRATIVO</t>
  </si>
  <si>
    <t>DENNA MARIA REYES CXORDOBA</t>
  </si>
  <si>
    <t>TRA BAJADORA SOCIAL</t>
  </si>
  <si>
    <t>UNIVERSID.TECNOLO.CHOCO</t>
  </si>
  <si>
    <t>FUNDACION UNIVERSITARIA CATOLICA DEL NORTE</t>
  </si>
  <si>
    <t>13/08/2012 AL 12/01/2013</t>
  </si>
  <si>
    <t>GESTORA</t>
  </si>
  <si>
    <t>LONIA YOCONDA AVELLANEDA MURILLO</t>
  </si>
  <si>
    <t>UNIVERSID.TECNOL.CHOCO</t>
  </si>
  <si>
    <t>COMFACHOCO</t>
  </si>
  <si>
    <t>01/01/2011 AL 30/08/2011</t>
  </si>
  <si>
    <t>COORDINADORA DEL CENTRO DE RECUPERACION NUTRICIONAL</t>
  </si>
  <si>
    <t>PSICOSOCIAL</t>
  </si>
  <si>
    <t>YACIRA CUESTA RODRIGUEZ</t>
  </si>
  <si>
    <t>35 892845</t>
  </si>
  <si>
    <t>UNIVERSD.TECNOLOGICA</t>
  </si>
  <si>
    <t>OCUPAR TEMPORALES FUNDACION PLAN</t>
  </si>
  <si>
    <t>20/06/211 AL 30/01/2012</t>
  </si>
  <si>
    <t>PROFESIONAL DE APOYO</t>
  </si>
  <si>
    <t>BELLA LUZ HURTADO MARTINEZ</t>
  </si>
  <si>
    <t>TRABAJDDORA SOCIAL</t>
  </si>
  <si>
    <t>UNIVERSI.TECNOL.CHOCO</t>
  </si>
  <si>
    <t>05/02/2010 AL 31/07/</t>
  </si>
  <si>
    <t>GESTORA SOCIAL</t>
  </si>
  <si>
    <t>BERTHA ALICIA IBARGUEN RIVAS</t>
  </si>
  <si>
    <t>UNIVERSID.TE C NO.CHOCO</t>
  </si>
  <si>
    <t>UTCH</t>
  </si>
  <si>
    <t>2009 A 2011</t>
  </si>
  <si>
    <t>COORDINADORA DE PRACTICA</t>
  </si>
  <si>
    <t>MARIA CATALINA CORDOBA</t>
  </si>
  <si>
    <t>PLAN</t>
  </si>
  <si>
    <t>03/02/2014 AL 28/10/2014</t>
  </si>
  <si>
    <t>AUXILIAR COMUNITARIA</t>
  </si>
  <si>
    <t>DIANA ROMAÑA CORDOBA</t>
  </si>
  <si>
    <t>NO CUENTA CON EXPERIENCIA</t>
  </si>
  <si>
    <t>YOLVIS SORAYA GOMEZ</t>
  </si>
  <si>
    <t>FUNDACION FIRME AMANECER</t>
  </si>
  <si>
    <t>01/06/2004 AL 31 /12/2006</t>
  </si>
  <si>
    <t>MARIA DEYANIRA VALOY MURILLO</t>
  </si>
  <si>
    <t>TECNICO EN PSICOPEDAGOGIA INFANTIL</t>
  </si>
  <si>
    <t>INSTITUTO IPS</t>
  </si>
  <si>
    <t>15/31/2010</t>
  </si>
  <si>
    <t>SANMY YASIRA MATURIN MENA</t>
  </si>
  <si>
    <t>FUNDACION PANAMERICANA</t>
  </si>
  <si>
    <t>HARLENIS YUDY MORENO PEREA</t>
  </si>
  <si>
    <t>U IVERSID.TECNOL.CHOCO</t>
  </si>
  <si>
    <t>4 AÑOS</t>
  </si>
  <si>
    <t>COGESTORA SOCIAL</t>
  </si>
  <si>
    <t>ELSY FILOMENA FIGUEROA MOSQUERA</t>
  </si>
  <si>
    <t>UNIVERS.TECNOLOG.CHOCO</t>
  </si>
  <si>
    <t>SECRETARIA DE EDUCACION</t>
  </si>
  <si>
    <t>06/2009 A 01/2010</t>
  </si>
  <si>
    <t>DOCENTE</t>
  </si>
  <si>
    <t>VIANNY MARCELA LERMA ARBOLEDA</t>
  </si>
  <si>
    <t>UNIVERS.TECNOL.CHOCO</t>
  </si>
  <si>
    <t>ASOCIACION SEMBRADORES DE  ESPERANZA</t>
  </si>
  <si>
    <t>20/10/2013 AL 31/07/2014</t>
  </si>
  <si>
    <t>ZADY SAMIRA PALACIOS MENA</t>
  </si>
  <si>
    <t>UNIVERSID.ANTONIO NARIÑO</t>
  </si>
  <si>
    <t>INSTITUTO INTEGRADO CARRASQUILLA INDUSTRIAL</t>
  </si>
  <si>
    <t>MARIA MIRYAN MORENO VASQUEZ</t>
  </si>
  <si>
    <t>UNIVERSIT.TECNOL.CHOCO</t>
  </si>
  <si>
    <t>CORPORACION DIA DE LA NIÑEZ</t>
  </si>
  <si>
    <t>10/7/2012 AL 30/04/2014</t>
  </si>
  <si>
    <t xml:space="preserve">PRESENTA LA MISMA EXPERIENCIA HABILITANTE  DEL GRUPO 13 </t>
  </si>
  <si>
    <t>CONTRATO TRASLAPADO  Y CON LA MISMA EXPERIENCIA DEL GRUPO 13</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</si>
</sst>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quot;$&quot;\ #,##0_);[Red]\(&quot;$&quot;\ #,##0\)"/>
    <numFmt numFmtId="165" formatCode="[$$-240A]\ #,##0"/>
    <numFmt numFmtId="166" formatCode="[$$-2C0A]\ #,##0"/>
    <numFmt numFmtId="167" formatCode="[$$-240A]\ #,##0.00"/>
    <numFmt numFmtId="168" formatCode="_-* #,##0\ _€_-;\-* #,##0\ _€_-;_-* &quot;-&quot;??\ _€_-;_-@_-"/>
    <numFmt numFmtId="169" formatCode="[$$-2C0A]\ #,##0.00"/>
    <numFmt numFmtId="170" formatCode="_-* #,##0_-;\-* #,##0_-;_-* &quot;-&quot;??_-;_-@_-"/>
  </numFmts>
  <fonts count="37"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b/>
      <u/>
      <sz val="16"/>
      <color theme="1"/>
      <name val="Calibri"/>
      <family val="2"/>
      <scheme val="minor"/>
    </font>
    <font>
      <sz val="12"/>
      <color rgb="FF7030A0"/>
      <name val="Arial"/>
      <family val="2"/>
    </font>
    <font>
      <b/>
      <sz val="12"/>
      <name val="Arial"/>
      <family val="2"/>
    </font>
    <font>
      <sz val="12"/>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291">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4" fontId="0" fillId="0" borderId="0" xfId="0" applyNumberFormat="1" applyAlignment="1">
      <alignment horizontal="center" vertical="center"/>
    </xf>
    <xf numFmtId="0" fontId="1" fillId="0" borderId="0" xfId="0" applyFont="1" applyAlignment="1">
      <alignment horizontal="center" vertical="center"/>
    </xf>
    <xf numFmtId="166" fontId="0" fillId="0" borderId="0" xfId="0" applyNumberFormat="1" applyFill="1" applyBorder="1" applyAlignment="1">
      <alignment horizontal="center" vertical="center"/>
    </xf>
    <xf numFmtId="165" fontId="0" fillId="0" borderId="0" xfId="0" applyNumberFormat="1" applyBorder="1" applyAlignment="1">
      <alignment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166" fontId="0" fillId="4" borderId="1" xfId="0" applyNumberFormat="1" applyFill="1" applyBorder="1" applyAlignment="1" applyProtection="1">
      <alignment vertical="center"/>
      <protection locked="0"/>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69" fontId="1" fillId="0" borderId="1" xfId="0" applyNumberFormat="1" applyFont="1" applyFill="1" applyBorder="1" applyAlignment="1">
      <alignment horizontal="center" vertical="center"/>
    </xf>
    <xf numFmtId="0" fontId="0" fillId="0" borderId="1" xfId="0" applyBorder="1" applyAlignment="1">
      <alignment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1"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31" fillId="0" borderId="0" xfId="0" applyFont="1" applyAlignment="1">
      <alignment horizontal="justify" vertical="center"/>
    </xf>
    <xf numFmtId="0" fontId="25" fillId="6" borderId="1" xfId="0"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7" borderId="27" xfId="0" applyFont="1" applyFill="1" applyBorder="1" applyAlignment="1">
      <alignment vertical="center"/>
    </xf>
    <xf numFmtId="0" fontId="28" fillId="7"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7" borderId="29" xfId="0" applyFont="1" applyFill="1" applyBorder="1" applyAlignment="1">
      <alignment vertical="center"/>
    </xf>
    <xf numFmtId="0" fontId="29" fillId="7" borderId="28" xfId="0" applyFont="1" applyFill="1" applyBorder="1" applyAlignment="1">
      <alignment vertical="center"/>
    </xf>
    <xf numFmtId="0" fontId="29" fillId="7" borderId="0" xfId="0" applyFont="1" applyFill="1" applyAlignment="1">
      <alignment vertical="center"/>
    </xf>
    <xf numFmtId="0" fontId="29" fillId="7" borderId="29" xfId="0" applyFont="1" applyFill="1" applyBorder="1" applyAlignment="1">
      <alignment vertical="center"/>
    </xf>
    <xf numFmtId="0" fontId="28" fillId="7" borderId="30" xfId="0" applyFont="1" applyFill="1" applyBorder="1" applyAlignment="1">
      <alignment vertical="center"/>
    </xf>
    <xf numFmtId="0" fontId="28" fillId="7" borderId="33" xfId="0" applyFont="1" applyFill="1" applyBorder="1" applyAlignment="1">
      <alignment vertical="center"/>
    </xf>
    <xf numFmtId="0" fontId="28" fillId="7" borderId="0" xfId="0" applyFont="1" applyFill="1" applyAlignment="1">
      <alignment horizontal="center" vertical="center"/>
    </xf>
    <xf numFmtId="0" fontId="28" fillId="7" borderId="29" xfId="0" applyFont="1" applyFill="1" applyBorder="1" applyAlignment="1">
      <alignment horizontal="center" vertical="center"/>
    </xf>
    <xf numFmtId="0" fontId="29" fillId="7" borderId="25" xfId="0" applyFont="1" applyFill="1" applyBorder="1" applyAlignment="1">
      <alignment vertical="center"/>
    </xf>
    <xf numFmtId="0" fontId="29" fillId="8" borderId="26" xfId="0" applyFont="1" applyFill="1" applyBorder="1" applyAlignment="1">
      <alignment vertical="center"/>
    </xf>
    <xf numFmtId="0" fontId="29" fillId="7" borderId="27" xfId="0" applyFont="1" applyFill="1" applyBorder="1" applyAlignment="1">
      <alignment vertical="center"/>
    </xf>
    <xf numFmtId="0" fontId="29" fillId="8" borderId="0" xfId="0" applyFont="1" applyFill="1" applyAlignment="1">
      <alignment vertical="center"/>
    </xf>
    <xf numFmtId="0" fontId="29" fillId="7" borderId="33" xfId="0" applyFont="1" applyFill="1" applyBorder="1" applyAlignment="1">
      <alignment vertical="center"/>
    </xf>
    <xf numFmtId="0" fontId="29" fillId="8" borderId="35" xfId="0" applyFont="1" applyFill="1" applyBorder="1" applyAlignment="1">
      <alignment vertical="center"/>
    </xf>
    <xf numFmtId="0" fontId="29" fillId="7" borderId="36" xfId="0" applyFont="1" applyFill="1" applyBorder="1" applyAlignment="1">
      <alignment vertical="center"/>
    </xf>
    <xf numFmtId="0" fontId="28" fillId="7" borderId="28" xfId="0" applyFont="1" applyFill="1" applyBorder="1" applyAlignment="1">
      <alignment vertical="center"/>
    </xf>
    <xf numFmtId="0" fontId="29" fillId="8" borderId="0" xfId="0" applyFont="1" applyFill="1" applyAlignment="1">
      <alignment horizontal="center" vertical="center"/>
    </xf>
    <xf numFmtId="0" fontId="29" fillId="8" borderId="35" xfId="0" applyFont="1" applyFill="1" applyBorder="1" applyAlignment="1">
      <alignment horizontal="center" vertical="center"/>
    </xf>
    <xf numFmtId="0" fontId="28" fillId="7" borderId="36" xfId="0" applyFont="1" applyFill="1" applyBorder="1" applyAlignment="1">
      <alignment horizontal="center" vertical="center"/>
    </xf>
    <xf numFmtId="0" fontId="28" fillId="7" borderId="0" xfId="0" applyFont="1" applyFill="1" applyAlignment="1">
      <alignment horizontal="right" vertical="center"/>
    </xf>
    <xf numFmtId="0" fontId="28" fillId="7" borderId="0" xfId="0" applyFont="1" applyFill="1" applyAlignment="1">
      <alignment vertical="center"/>
    </xf>
    <xf numFmtId="0" fontId="29" fillId="0" borderId="29" xfId="0" applyFont="1" applyBorder="1" applyAlignment="1">
      <alignment vertical="center"/>
    </xf>
    <xf numFmtId="0" fontId="29" fillId="7" borderId="35" xfId="0" applyFont="1" applyFill="1" applyBorder="1" applyAlignment="1">
      <alignment vertical="center" wrapText="1"/>
    </xf>
    <xf numFmtId="0" fontId="30" fillId="0" borderId="0" xfId="0" applyFont="1"/>
    <xf numFmtId="0" fontId="34"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5" fillId="7" borderId="33" xfId="0" applyFont="1" applyFill="1" applyBorder="1" applyAlignment="1">
      <alignment vertical="center"/>
    </xf>
    <xf numFmtId="0" fontId="35" fillId="7" borderId="33" xfId="0" applyFont="1" applyFill="1" applyBorder="1" applyAlignment="1">
      <alignment horizontal="center" vertical="center"/>
    </xf>
    <xf numFmtId="0" fontId="35" fillId="7" borderId="33" xfId="0" applyFont="1" applyFill="1" applyBorder="1" applyAlignment="1">
      <alignment vertical="center" wrapText="1"/>
    </xf>
    <xf numFmtId="166" fontId="0" fillId="3" borderId="0" xfId="0" applyNumberFormat="1" applyFill="1" applyBorder="1" applyAlignment="1">
      <alignment horizontal="right" vertical="center" wrapText="1"/>
    </xf>
    <xf numFmtId="170" fontId="0" fillId="3" borderId="1" xfId="1" applyNumberFormat="1" applyFont="1" applyFill="1" applyBorder="1" applyAlignment="1">
      <alignment vertical="center"/>
    </xf>
    <xf numFmtId="166" fontId="0" fillId="0" borderId="0" xfId="0" applyNumberFormat="1" applyFill="1" applyBorder="1" applyAlignment="1">
      <alignment vertical="center" wrapText="1"/>
    </xf>
    <xf numFmtId="166" fontId="0" fillId="3" borderId="1" xfId="0" applyNumberFormat="1" applyFill="1" applyBorder="1" applyAlignment="1">
      <alignment vertical="center"/>
    </xf>
    <xf numFmtId="3" fontId="0" fillId="3" borderId="1" xfId="0" applyNumberFormat="1" applyFill="1" applyBorder="1" applyAlignment="1">
      <alignment horizontal="right" vertical="center"/>
    </xf>
    <xf numFmtId="0" fontId="0" fillId="0" borderId="0" xfId="0" applyBorder="1" applyAlignment="1"/>
    <xf numFmtId="0" fontId="0" fillId="0" borderId="0" xfId="0" applyFill="1" applyBorder="1" applyAlignment="1">
      <alignment horizontal="center"/>
    </xf>
    <xf numFmtId="0" fontId="0" fillId="0" borderId="0" xfId="0" applyFill="1" applyBorder="1" applyAlignment="1"/>
    <xf numFmtId="0" fontId="0" fillId="0" borderId="0" xfId="0" applyBorder="1" applyAlignment="1">
      <alignment horizontal="center" vertical="center"/>
    </xf>
    <xf numFmtId="0" fontId="2" fillId="0" borderId="1" xfId="0" applyFont="1" applyBorder="1"/>
    <xf numFmtId="17" fontId="0" fillId="0" borderId="1" xfId="0" applyNumberFormat="1" applyBorder="1" applyAlignment="1"/>
    <xf numFmtId="14" fontId="0" fillId="0" borderId="1" xfId="0" applyNumberFormat="1" applyFill="1" applyBorder="1" applyAlignment="1">
      <alignment wrapText="1"/>
    </xf>
    <xf numFmtId="0" fontId="0" fillId="0" borderId="0" xfId="0" applyBorder="1" applyAlignment="1">
      <alignment wrapText="1"/>
    </xf>
    <xf numFmtId="0" fontId="0" fillId="0" borderId="0" xfId="0" applyFill="1" applyBorder="1"/>
    <xf numFmtId="14" fontId="0" fillId="0" borderId="1" xfId="0" applyNumberFormat="1" applyBorder="1" applyAlignment="1"/>
    <xf numFmtId="14" fontId="0" fillId="0" borderId="1" xfId="0" applyNumberFormat="1" applyFill="1" applyBorder="1" applyAlignment="1"/>
    <xf numFmtId="17" fontId="0" fillId="0" borderId="0" xfId="0" applyNumberFormat="1" applyBorder="1" applyAlignment="1"/>
    <xf numFmtId="14" fontId="0" fillId="0" borderId="0" xfId="0" applyNumberFormat="1" applyFill="1" applyBorder="1" applyAlignment="1"/>
    <xf numFmtId="14" fontId="0" fillId="0" borderId="0" xfId="0" applyNumberFormat="1" applyBorder="1" applyAlignment="1"/>
    <xf numFmtId="0" fontId="0" fillId="0" borderId="1" xfId="0" applyBorder="1" applyAlignment="1">
      <alignment wrapText="1"/>
    </xf>
    <xf numFmtId="0" fontId="2" fillId="0" borderId="1" xfId="0" applyFont="1" applyBorder="1" applyAlignment="1">
      <alignment wrapText="1"/>
    </xf>
    <xf numFmtId="0" fontId="0" fillId="0" borderId="0" xfId="0" applyFill="1" applyBorder="1" applyAlignment="1">
      <alignment wrapText="1"/>
    </xf>
    <xf numFmtId="0" fontId="2" fillId="0" borderId="0" xfId="0" applyFont="1" applyFill="1" applyBorder="1" applyAlignment="1">
      <alignment wrapText="1"/>
    </xf>
    <xf numFmtId="0" fontId="2" fillId="0" borderId="0" xfId="0" applyFont="1" applyFill="1" applyBorder="1" applyAlignment="1"/>
    <xf numFmtId="14" fontId="0" fillId="0" borderId="0" xfId="0" applyNumberFormat="1" applyFill="1" applyBorder="1" applyAlignment="1">
      <alignment wrapText="1"/>
    </xf>
    <xf numFmtId="0" fontId="2" fillId="0" borderId="0" xfId="0" applyFont="1" applyFill="1" applyBorder="1" applyAlignment="1">
      <alignment horizontal="right"/>
    </xf>
    <xf numFmtId="3" fontId="2" fillId="0" borderId="0" xfId="0" applyNumberFormat="1" applyFont="1" applyFill="1" applyBorder="1" applyAlignment="1"/>
    <xf numFmtId="0" fontId="0" fillId="0" borderId="0" xfId="0" applyFill="1" applyBorder="1" applyAlignment="1">
      <alignment horizontal="right" wrapText="1"/>
    </xf>
    <xf numFmtId="0" fontId="0" fillId="0" borderId="1" xfId="0" applyBorder="1" applyAlignment="1">
      <alignment wrapText="1"/>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4" fillId="4" borderId="1" xfId="0" applyFont="1" applyFill="1" applyBorder="1" applyAlignment="1">
      <alignment horizontal="center" vertical="center" wrapText="1"/>
    </xf>
    <xf numFmtId="49" fontId="14" fillId="4" borderId="1" xfId="0" applyNumberFormat="1" applyFont="1" applyFill="1" applyBorder="1" applyAlignment="1" applyProtection="1">
      <alignment horizontal="center" vertical="center" wrapText="1"/>
      <protection locked="0"/>
    </xf>
    <xf numFmtId="9" fontId="13" fillId="4" borderId="1" xfId="0" applyNumberFormat="1"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wrapText="1"/>
      <protection locked="0"/>
    </xf>
    <xf numFmtId="14" fontId="13" fillId="4" borderId="1" xfId="0" applyNumberFormat="1" applyFont="1" applyFill="1" applyBorder="1" applyAlignment="1" applyProtection="1">
      <alignment horizontal="center" vertical="center" wrapText="1"/>
      <protection locked="0"/>
    </xf>
    <xf numFmtId="15" fontId="13" fillId="4" borderId="1" xfId="0" applyNumberFormat="1" applyFont="1" applyFill="1" applyBorder="1" applyAlignment="1" applyProtection="1">
      <alignment horizontal="center" vertical="center" wrapText="1"/>
      <protection locked="0"/>
    </xf>
    <xf numFmtId="2" fontId="13" fillId="4" borderId="1" xfId="0" applyNumberFormat="1" applyFont="1" applyFill="1" applyBorder="1" applyAlignment="1" applyProtection="1">
      <alignment horizontal="center" vertical="center" wrapText="1"/>
      <protection locked="0"/>
    </xf>
    <xf numFmtId="168" fontId="13" fillId="4" borderId="1" xfId="1" applyNumberFormat="1" applyFont="1" applyFill="1" applyBorder="1" applyAlignment="1">
      <alignment horizontal="right" vertical="center" wrapText="1"/>
    </xf>
    <xf numFmtId="0" fontId="11" fillId="4" borderId="1" xfId="0" applyFont="1" applyFill="1" applyBorder="1" applyAlignment="1">
      <alignment horizontal="left" vertical="center" wrapText="1"/>
    </xf>
    <xf numFmtId="0" fontId="11" fillId="4" borderId="0" xfId="0" applyFont="1" applyFill="1" applyBorder="1" applyAlignment="1">
      <alignment horizontal="left" vertical="center" wrapText="1"/>
    </xf>
    <xf numFmtId="0" fontId="14" fillId="4" borderId="0" xfId="0" applyFont="1" applyFill="1" applyAlignment="1">
      <alignment horizontal="left" vertical="center" wrapText="1"/>
    </xf>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25" fillId="6" borderId="1" xfId="0" applyFont="1" applyFill="1" applyBorder="1" applyAlignment="1">
      <alignment horizontal="center" vertical="center" wrapText="1"/>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26" fillId="0" borderId="24" xfId="0" applyFont="1" applyBorder="1" applyAlignment="1">
      <alignment horizontal="left" vertical="justify" wrapText="1"/>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0" fillId="0" borderId="1" xfId="0" applyBorder="1" applyAlignment="1">
      <alignment horizontal="center"/>
    </xf>
    <xf numFmtId="0" fontId="26" fillId="7" borderId="19" xfId="0" applyFont="1" applyFill="1" applyBorder="1" applyAlignment="1">
      <alignment horizontal="left" vertical="justify" wrapText="1"/>
    </xf>
    <xf numFmtId="0" fontId="26" fillId="7" borderId="20" xfId="0" applyFont="1" applyFill="1" applyBorder="1" applyAlignment="1">
      <alignment horizontal="left" vertical="justify" wrapText="1"/>
    </xf>
    <xf numFmtId="0" fontId="26" fillId="7" borderId="21" xfId="0" applyFont="1" applyFill="1" applyBorder="1" applyAlignment="1">
      <alignment horizontal="left" vertical="justify" wrapText="1"/>
    </xf>
    <xf numFmtId="0" fontId="26" fillId="7" borderId="22" xfId="0" applyFont="1" applyFill="1" applyBorder="1" applyAlignment="1">
      <alignment horizontal="left" vertical="justify" wrapText="1"/>
    </xf>
    <xf numFmtId="0" fontId="26" fillId="7" borderId="23" xfId="0" applyFont="1" applyFill="1" applyBorder="1" applyAlignment="1">
      <alignment horizontal="left" vertical="justify" wrapText="1"/>
    </xf>
    <xf numFmtId="0" fontId="26" fillId="7" borderId="24" xfId="0" applyFont="1" applyFill="1" applyBorder="1" applyAlignment="1">
      <alignment horizontal="left" vertical="justify" wrapText="1"/>
    </xf>
    <xf numFmtId="0" fontId="25" fillId="0" borderId="1" xfId="0" applyFont="1" applyBorder="1" applyAlignment="1">
      <alignment horizontal="center" vertical="center" wrapText="1"/>
    </xf>
    <xf numFmtId="0" fontId="33" fillId="10" borderId="0" xfId="0" applyFont="1" applyFill="1" applyAlignment="1">
      <alignment horizontal="center"/>
    </xf>
    <xf numFmtId="0" fontId="32" fillId="0" borderId="0" xfId="0" applyFont="1" applyAlignment="1">
      <alignment horizontal="center" vertical="center"/>
    </xf>
    <xf numFmtId="0" fontId="26" fillId="7" borderId="22" xfId="0" applyFont="1" applyFill="1" applyBorder="1" applyAlignment="1">
      <alignment horizontal="center" vertical="justify" wrapText="1"/>
    </xf>
    <xf numFmtId="0" fontId="26" fillId="7" borderId="23" xfId="0" applyFont="1" applyFill="1" applyBorder="1" applyAlignment="1">
      <alignment horizontal="center" vertical="justify" wrapText="1"/>
    </xf>
    <xf numFmtId="0" fontId="26" fillId="7" borderId="24" xfId="0" applyFont="1" applyFill="1" applyBorder="1" applyAlignment="1">
      <alignment horizontal="center" vertical="justify"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0" borderId="13" xfId="0" applyBorder="1" applyAlignment="1">
      <alignment horizontal="center" vertical="center"/>
    </xf>
    <xf numFmtId="0" fontId="0" fillId="0" borderId="4" xfId="0" applyBorder="1" applyAlignment="1">
      <alignment horizontal="center" vertical="center"/>
    </xf>
    <xf numFmtId="0" fontId="19" fillId="0" borderId="1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7" fillId="0" borderId="0" xfId="0" applyFont="1" applyFill="1" applyAlignment="1">
      <alignment horizontal="left" vertical="center" wrapText="1"/>
    </xf>
    <xf numFmtId="0" fontId="7" fillId="2" borderId="6" xfId="0" applyFont="1" applyFill="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28" xfId="0" applyBorder="1"/>
    <xf numFmtId="0" fontId="28" fillId="7" borderId="35" xfId="0" applyFont="1" applyFill="1" applyBorder="1" applyAlignment="1">
      <alignment vertical="center" wrapText="1"/>
    </xf>
    <xf numFmtId="0" fontId="28" fillId="7" borderId="34" xfId="0" applyFont="1" applyFill="1" applyBorder="1" applyAlignment="1">
      <alignment vertical="center" wrapText="1"/>
    </xf>
    <xf numFmtId="0" fontId="28" fillId="9" borderId="30" xfId="0" applyFont="1" applyFill="1" applyBorder="1" applyAlignment="1">
      <alignment horizontal="center" vertical="center"/>
    </xf>
    <xf numFmtId="0" fontId="28" fillId="9" borderId="32" xfId="0" applyFont="1" applyFill="1" applyBorder="1" applyAlignment="1">
      <alignment horizontal="center" vertical="center"/>
    </xf>
    <xf numFmtId="0" fontId="28" fillId="9" borderId="31" xfId="0" applyFont="1" applyFill="1" applyBorder="1" applyAlignment="1">
      <alignment horizontal="center" vertical="center"/>
    </xf>
    <xf numFmtId="0" fontId="29" fillId="7" borderId="38" xfId="0" applyFont="1" applyFill="1" applyBorder="1" applyAlignment="1">
      <alignment vertical="center"/>
    </xf>
    <xf numFmtId="0" fontId="28" fillId="7" borderId="25" xfId="0" applyFont="1" applyFill="1" applyBorder="1" applyAlignment="1">
      <alignment vertical="center"/>
    </xf>
    <xf numFmtId="0" fontId="28" fillId="7" borderId="33" xfId="0" applyFont="1" applyFill="1" applyBorder="1" applyAlignment="1">
      <alignment vertical="center"/>
    </xf>
    <xf numFmtId="0" fontId="28" fillId="7" borderId="26" xfId="0" applyFont="1" applyFill="1" applyBorder="1" applyAlignment="1">
      <alignment vertical="center" wrapText="1"/>
    </xf>
    <xf numFmtId="0" fontId="28" fillId="7" borderId="37" xfId="0" applyFont="1" applyFill="1" applyBorder="1" applyAlignment="1">
      <alignment vertical="center" wrapText="1"/>
    </xf>
    <xf numFmtId="0" fontId="29" fillId="7" borderId="39" xfId="0" applyFont="1" applyFill="1" applyBorder="1" applyAlignment="1">
      <alignment vertical="center"/>
    </xf>
    <xf numFmtId="0" fontId="28" fillId="7" borderId="25"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0" xfId="0" applyFont="1" applyFill="1" applyAlignment="1">
      <alignment horizontal="center" vertical="center" wrapText="1"/>
    </xf>
    <xf numFmtId="0" fontId="29" fillId="7" borderId="32" xfId="0" applyFont="1" applyFill="1" applyBorder="1" applyAlignment="1">
      <alignment horizontal="center" vertical="center" wrapText="1"/>
    </xf>
    <xf numFmtId="0" fontId="29" fillId="7" borderId="31" xfId="0" applyFont="1" applyFill="1" applyBorder="1" applyAlignment="1">
      <alignment horizontal="center" vertical="center" wrapText="1"/>
    </xf>
    <xf numFmtId="0" fontId="36" fillId="7" borderId="32" xfId="0" applyFont="1" applyFill="1" applyBorder="1" applyAlignment="1">
      <alignment horizontal="center" vertical="center" wrapText="1"/>
    </xf>
    <xf numFmtId="0" fontId="36" fillId="7" borderId="31" xfId="0" applyFont="1" applyFill="1" applyBorder="1" applyAlignment="1">
      <alignment horizontal="center" vertical="center" wrapText="1"/>
    </xf>
    <xf numFmtId="44" fontId="36" fillId="7" borderId="32" xfId="3" applyFont="1" applyFill="1" applyBorder="1" applyAlignment="1">
      <alignment horizontal="center" vertical="center" wrapText="1"/>
    </xf>
    <xf numFmtId="44" fontId="36" fillId="7" borderId="31" xfId="3" applyFont="1" applyFill="1" applyBorder="1" applyAlignment="1">
      <alignment horizontal="center" vertical="center" wrapText="1"/>
    </xf>
    <xf numFmtId="0" fontId="35" fillId="7" borderId="32" xfId="0" applyFont="1" applyFill="1" applyBorder="1" applyAlignment="1">
      <alignment horizontal="center" vertical="center" wrapText="1"/>
    </xf>
    <xf numFmtId="0" fontId="35" fillId="7" borderId="31" xfId="0" applyFont="1" applyFill="1" applyBorder="1" applyAlignment="1">
      <alignment horizontal="center" vertical="center" wrapText="1"/>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8"/>
  <sheetViews>
    <sheetView workbookViewId="0">
      <selection activeCell="A46" sqref="A46:D46"/>
    </sheetView>
  </sheetViews>
  <sheetFormatPr baseColWidth="10" defaultRowHeight="15" x14ac:dyDescent="0.25"/>
  <cols>
    <col min="2" max="2" width="13.85546875" customWidth="1"/>
    <col min="3" max="3" width="13.7109375" customWidth="1"/>
    <col min="4" max="4" width="15.5703125" customWidth="1"/>
    <col min="6" max="6" width="9.85546875" customWidth="1"/>
    <col min="7" max="7" width="9.42578125" customWidth="1"/>
  </cols>
  <sheetData>
    <row r="2" spans="1:12" ht="39.75" customHeight="1" x14ac:dyDescent="0.35">
      <c r="A2" s="230" t="s">
        <v>89</v>
      </c>
      <c r="B2" s="230"/>
      <c r="C2" s="230"/>
      <c r="D2" s="230"/>
      <c r="E2" s="230"/>
      <c r="F2" s="230"/>
      <c r="G2" s="230"/>
      <c r="H2" s="230"/>
      <c r="I2" s="230"/>
      <c r="J2" s="230"/>
      <c r="K2" s="230"/>
      <c r="L2" s="230"/>
    </row>
    <row r="4" spans="1:12" ht="16.5" x14ac:dyDescent="0.25">
      <c r="A4" s="211" t="s">
        <v>60</v>
      </c>
      <c r="B4" s="211"/>
      <c r="C4" s="211"/>
      <c r="D4" s="211"/>
      <c r="E4" s="211"/>
      <c r="F4" s="211"/>
      <c r="G4" s="211"/>
      <c r="H4" s="211"/>
      <c r="I4" s="211"/>
      <c r="J4" s="211"/>
      <c r="K4" s="211"/>
      <c r="L4" s="211"/>
    </row>
    <row r="5" spans="1:12" ht="16.5" x14ac:dyDescent="0.25">
      <c r="A5" s="78"/>
    </row>
    <row r="6" spans="1:12" ht="16.5" x14ac:dyDescent="0.25">
      <c r="A6" s="211" t="s">
        <v>61</v>
      </c>
      <c r="B6" s="211"/>
      <c r="C6" s="211"/>
      <c r="D6" s="211"/>
      <c r="E6" s="211"/>
      <c r="F6" s="211"/>
      <c r="G6" s="211"/>
      <c r="H6" s="211"/>
      <c r="I6" s="211"/>
      <c r="J6" s="211"/>
      <c r="K6" s="211"/>
      <c r="L6" s="211"/>
    </row>
    <row r="7" spans="1:12" ht="16.5" x14ac:dyDescent="0.25">
      <c r="A7" s="79"/>
    </row>
    <row r="8" spans="1:12" ht="109.5" customHeight="1" x14ac:dyDescent="0.25">
      <c r="A8" s="212" t="s">
        <v>134</v>
      </c>
      <c r="B8" s="212"/>
      <c r="C8" s="212"/>
      <c r="D8" s="212"/>
      <c r="E8" s="212"/>
      <c r="F8" s="212"/>
      <c r="G8" s="212"/>
      <c r="H8" s="212"/>
      <c r="I8" s="212"/>
      <c r="J8" s="212"/>
      <c r="K8" s="212"/>
      <c r="L8" s="212"/>
    </row>
    <row r="9" spans="1:12" ht="45.75" customHeight="1" x14ac:dyDescent="0.25">
      <c r="A9" s="212"/>
      <c r="B9" s="212"/>
      <c r="C9" s="212"/>
      <c r="D9" s="212"/>
      <c r="E9" s="212"/>
      <c r="F9" s="212"/>
      <c r="G9" s="212"/>
      <c r="H9" s="212"/>
      <c r="I9" s="212"/>
      <c r="J9" s="212"/>
      <c r="K9" s="212"/>
      <c r="L9" s="212"/>
    </row>
    <row r="10" spans="1:12" ht="28.5" customHeight="1" x14ac:dyDescent="0.25">
      <c r="A10" s="212" t="s">
        <v>92</v>
      </c>
      <c r="B10" s="212"/>
      <c r="C10" s="212"/>
      <c r="D10" s="212"/>
      <c r="E10" s="212"/>
      <c r="F10" s="212"/>
      <c r="G10" s="212"/>
      <c r="H10" s="212"/>
      <c r="I10" s="212"/>
      <c r="J10" s="212"/>
      <c r="K10" s="212"/>
      <c r="L10" s="212"/>
    </row>
    <row r="11" spans="1:12" ht="28.5" customHeight="1" x14ac:dyDescent="0.25">
      <c r="A11" s="212"/>
      <c r="B11" s="212"/>
      <c r="C11" s="212"/>
      <c r="D11" s="212"/>
      <c r="E11" s="212"/>
      <c r="F11" s="212"/>
      <c r="G11" s="212"/>
      <c r="H11" s="212"/>
      <c r="I11" s="212"/>
      <c r="J11" s="212"/>
      <c r="K11" s="212"/>
      <c r="L11" s="212"/>
    </row>
    <row r="12" spans="1:12" ht="15.75" thickBot="1" x14ac:dyDescent="0.3"/>
    <row r="13" spans="1:12" ht="15.75" thickBot="1" x14ac:dyDescent="0.3">
      <c r="A13" s="80" t="s">
        <v>62</v>
      </c>
      <c r="B13" s="213" t="s">
        <v>88</v>
      </c>
      <c r="C13" s="214"/>
      <c r="D13" s="214"/>
      <c r="E13" s="214"/>
      <c r="F13" s="214"/>
      <c r="G13" s="214"/>
      <c r="H13" s="214"/>
      <c r="I13" s="214"/>
      <c r="J13" s="214"/>
      <c r="K13" s="214"/>
      <c r="L13" s="214"/>
    </row>
    <row r="14" spans="1:12" ht="15.75" thickBot="1" x14ac:dyDescent="0.3">
      <c r="A14" s="81">
        <v>1</v>
      </c>
      <c r="B14" s="229"/>
      <c r="C14" s="229"/>
      <c r="D14" s="229"/>
      <c r="E14" s="229"/>
      <c r="F14" s="229"/>
      <c r="G14" s="229"/>
      <c r="H14" s="229"/>
      <c r="I14" s="229"/>
      <c r="J14" s="229"/>
      <c r="K14" s="229"/>
      <c r="L14" s="229"/>
    </row>
    <row r="15" spans="1:12" ht="15.75" thickBot="1" x14ac:dyDescent="0.3">
      <c r="A15" s="81">
        <v>2</v>
      </c>
      <c r="B15" s="229"/>
      <c r="C15" s="229"/>
      <c r="D15" s="229"/>
      <c r="E15" s="229"/>
      <c r="F15" s="229"/>
      <c r="G15" s="229"/>
      <c r="H15" s="229"/>
      <c r="I15" s="229"/>
      <c r="J15" s="229"/>
      <c r="K15" s="229"/>
      <c r="L15" s="229"/>
    </row>
    <row r="16" spans="1:12" ht="15.75" thickBot="1" x14ac:dyDescent="0.3">
      <c r="A16" s="81">
        <v>3</v>
      </c>
      <c r="B16" s="229"/>
      <c r="C16" s="229"/>
      <c r="D16" s="229"/>
      <c r="E16" s="229"/>
      <c r="F16" s="229"/>
      <c r="G16" s="229"/>
      <c r="H16" s="229"/>
      <c r="I16" s="229"/>
      <c r="J16" s="229"/>
      <c r="K16" s="229"/>
      <c r="L16" s="229"/>
    </row>
    <row r="17" spans="1:12" ht="15.75" thickBot="1" x14ac:dyDescent="0.3">
      <c r="A17" s="81">
        <v>4</v>
      </c>
      <c r="B17" s="229"/>
      <c r="C17" s="229"/>
      <c r="D17" s="229"/>
      <c r="E17" s="229"/>
      <c r="F17" s="229"/>
      <c r="G17" s="229"/>
      <c r="H17" s="229"/>
      <c r="I17" s="229"/>
      <c r="J17" s="229"/>
      <c r="K17" s="229"/>
      <c r="L17" s="229"/>
    </row>
    <row r="18" spans="1:12" ht="15.75" thickBot="1" x14ac:dyDescent="0.3">
      <c r="A18" s="81">
        <v>5</v>
      </c>
      <c r="B18" s="229"/>
      <c r="C18" s="229"/>
      <c r="D18" s="229"/>
      <c r="E18" s="229"/>
      <c r="F18" s="229"/>
      <c r="G18" s="229"/>
      <c r="H18" s="229"/>
      <c r="I18" s="229"/>
      <c r="J18" s="229"/>
      <c r="K18" s="229"/>
      <c r="L18" s="229"/>
    </row>
    <row r="19" spans="1:12" x14ac:dyDescent="0.25">
      <c r="A19" s="88"/>
      <c r="B19" s="88"/>
      <c r="C19" s="88"/>
      <c r="D19" s="88"/>
      <c r="E19" s="88"/>
      <c r="F19" s="88"/>
      <c r="G19" s="88"/>
      <c r="H19" s="88"/>
      <c r="I19" s="88"/>
      <c r="J19" s="88"/>
      <c r="K19" s="88"/>
      <c r="L19" s="88"/>
    </row>
    <row r="20" spans="1:12" x14ac:dyDescent="0.25">
      <c r="A20" s="89"/>
      <c r="B20" s="88"/>
      <c r="C20" s="88"/>
      <c r="D20" s="88"/>
      <c r="E20" s="88"/>
      <c r="F20" s="88"/>
      <c r="G20" s="88"/>
      <c r="H20" s="88"/>
      <c r="I20" s="88"/>
      <c r="J20" s="88"/>
      <c r="K20" s="88"/>
      <c r="L20" s="88"/>
    </row>
    <row r="21" spans="1:12" x14ac:dyDescent="0.25">
      <c r="A21" s="231" t="s">
        <v>87</v>
      </c>
      <c r="B21" s="231"/>
      <c r="C21" s="231"/>
      <c r="D21" s="231"/>
      <c r="E21" s="231"/>
      <c r="F21" s="231"/>
      <c r="G21" s="231"/>
      <c r="H21" s="231"/>
      <c r="I21" s="231"/>
      <c r="J21" s="231"/>
      <c r="K21" s="231"/>
      <c r="L21" s="231"/>
    </row>
    <row r="23" spans="1:12" ht="27" customHeight="1" x14ac:dyDescent="0.25">
      <c r="A23" s="215" t="s">
        <v>63</v>
      </c>
      <c r="B23" s="215"/>
      <c r="C23" s="215"/>
      <c r="D23" s="215"/>
      <c r="E23" s="83" t="s">
        <v>64</v>
      </c>
      <c r="F23" s="82" t="s">
        <v>65</v>
      </c>
      <c r="G23" s="82" t="s">
        <v>66</v>
      </c>
      <c r="H23" s="215" t="s">
        <v>3</v>
      </c>
      <c r="I23" s="215"/>
      <c r="J23" s="215"/>
      <c r="K23" s="215"/>
      <c r="L23" s="215"/>
    </row>
    <row r="24" spans="1:12" ht="30.75" customHeight="1" x14ac:dyDescent="0.25">
      <c r="A24" s="223" t="s">
        <v>96</v>
      </c>
      <c r="B24" s="224"/>
      <c r="C24" s="224"/>
      <c r="D24" s="225"/>
      <c r="E24" s="84"/>
      <c r="F24" s="1"/>
      <c r="G24" s="1"/>
      <c r="H24" s="222"/>
      <c r="I24" s="222"/>
      <c r="J24" s="222"/>
      <c r="K24" s="222"/>
      <c r="L24" s="222"/>
    </row>
    <row r="25" spans="1:12" ht="35.25" customHeight="1" x14ac:dyDescent="0.25">
      <c r="A25" s="226" t="s">
        <v>97</v>
      </c>
      <c r="B25" s="227"/>
      <c r="C25" s="227"/>
      <c r="D25" s="228"/>
      <c r="E25" s="85"/>
      <c r="F25" s="1"/>
      <c r="G25" s="1"/>
      <c r="H25" s="222"/>
      <c r="I25" s="222"/>
      <c r="J25" s="222"/>
      <c r="K25" s="222"/>
      <c r="L25" s="222"/>
    </row>
    <row r="26" spans="1:12" ht="24.75" customHeight="1" x14ac:dyDescent="0.25">
      <c r="A26" s="226" t="s">
        <v>135</v>
      </c>
      <c r="B26" s="227"/>
      <c r="C26" s="227"/>
      <c r="D26" s="228"/>
      <c r="E26" s="85"/>
      <c r="F26" s="1"/>
      <c r="G26" s="1"/>
      <c r="H26" s="222"/>
      <c r="I26" s="222"/>
      <c r="J26" s="222"/>
      <c r="K26" s="222"/>
      <c r="L26" s="222"/>
    </row>
    <row r="27" spans="1:12" ht="27" customHeight="1" x14ac:dyDescent="0.25">
      <c r="A27" s="216" t="s">
        <v>67</v>
      </c>
      <c r="B27" s="217"/>
      <c r="C27" s="217"/>
      <c r="D27" s="218"/>
      <c r="E27" s="86"/>
      <c r="F27" s="1"/>
      <c r="G27" s="1"/>
      <c r="H27" s="222"/>
      <c r="I27" s="222"/>
      <c r="J27" s="222"/>
      <c r="K27" s="222"/>
      <c r="L27" s="222"/>
    </row>
    <row r="28" spans="1:12" ht="20.25" customHeight="1" x14ac:dyDescent="0.25">
      <c r="A28" s="216" t="s">
        <v>91</v>
      </c>
      <c r="B28" s="217"/>
      <c r="C28" s="217"/>
      <c r="D28" s="218"/>
      <c r="E28" s="86"/>
      <c r="F28" s="1"/>
      <c r="G28" s="1"/>
      <c r="H28" s="219"/>
      <c r="I28" s="220"/>
      <c r="J28" s="220"/>
      <c r="K28" s="220"/>
      <c r="L28" s="221"/>
    </row>
    <row r="29" spans="1:12" ht="28.5" customHeight="1" x14ac:dyDescent="0.25">
      <c r="A29" s="216" t="s">
        <v>136</v>
      </c>
      <c r="B29" s="217"/>
      <c r="C29" s="217"/>
      <c r="D29" s="218"/>
      <c r="E29" s="86"/>
      <c r="F29" s="1"/>
      <c r="G29" s="1"/>
      <c r="H29" s="222"/>
      <c r="I29" s="222"/>
      <c r="J29" s="222"/>
      <c r="K29" s="222"/>
      <c r="L29" s="222"/>
    </row>
    <row r="30" spans="1:12" ht="28.5" customHeight="1" x14ac:dyDescent="0.25">
      <c r="A30" s="216" t="s">
        <v>94</v>
      </c>
      <c r="B30" s="217"/>
      <c r="C30" s="217"/>
      <c r="D30" s="218"/>
      <c r="E30" s="86"/>
      <c r="F30" s="1"/>
      <c r="G30" s="1"/>
      <c r="H30" s="219"/>
      <c r="I30" s="220"/>
      <c r="J30" s="220"/>
      <c r="K30" s="220"/>
      <c r="L30" s="221"/>
    </row>
    <row r="31" spans="1:12" ht="15.75" customHeight="1" x14ac:dyDescent="0.25">
      <c r="A31" s="226" t="s">
        <v>68</v>
      </c>
      <c r="B31" s="227"/>
      <c r="C31" s="227"/>
      <c r="D31" s="228"/>
      <c r="E31" s="85"/>
      <c r="F31" s="1"/>
      <c r="G31" s="1"/>
      <c r="H31" s="222"/>
      <c r="I31" s="222"/>
      <c r="J31" s="222"/>
      <c r="K31" s="222"/>
      <c r="L31" s="222"/>
    </row>
    <row r="32" spans="1:12" ht="19.5" customHeight="1" x14ac:dyDescent="0.25">
      <c r="A32" s="226" t="s">
        <v>69</v>
      </c>
      <c r="B32" s="227"/>
      <c r="C32" s="227"/>
      <c r="D32" s="228"/>
      <c r="E32" s="85"/>
      <c r="F32" s="1"/>
      <c r="G32" s="1"/>
      <c r="H32" s="222"/>
      <c r="I32" s="222"/>
      <c r="J32" s="222"/>
      <c r="K32" s="222"/>
      <c r="L32" s="222"/>
    </row>
    <row r="33" spans="1:12" ht="27.75" customHeight="1" x14ac:dyDescent="0.25">
      <c r="A33" s="226" t="s">
        <v>70</v>
      </c>
      <c r="B33" s="227"/>
      <c r="C33" s="227"/>
      <c r="D33" s="228"/>
      <c r="E33" s="85"/>
      <c r="F33" s="1"/>
      <c r="G33" s="1"/>
      <c r="H33" s="222"/>
      <c r="I33" s="222"/>
      <c r="J33" s="222"/>
      <c r="K33" s="222"/>
      <c r="L33" s="222"/>
    </row>
    <row r="34" spans="1:12" ht="61.5" customHeight="1" x14ac:dyDescent="0.25">
      <c r="A34" s="226" t="s">
        <v>71</v>
      </c>
      <c r="B34" s="227"/>
      <c r="C34" s="227"/>
      <c r="D34" s="228"/>
      <c r="E34" s="85"/>
      <c r="F34" s="1"/>
      <c r="G34" s="1"/>
      <c r="H34" s="222"/>
      <c r="I34" s="222"/>
      <c r="J34" s="222"/>
      <c r="K34" s="222"/>
      <c r="L34" s="222"/>
    </row>
    <row r="35" spans="1:12" ht="17.25" customHeight="1" x14ac:dyDescent="0.25">
      <c r="A35" s="226" t="s">
        <v>72</v>
      </c>
      <c r="B35" s="227"/>
      <c r="C35" s="227"/>
      <c r="D35" s="228"/>
      <c r="E35" s="85"/>
      <c r="F35" s="1"/>
      <c r="G35" s="1"/>
      <c r="H35" s="222"/>
      <c r="I35" s="222"/>
      <c r="J35" s="222"/>
      <c r="K35" s="222"/>
      <c r="L35" s="222"/>
    </row>
    <row r="36" spans="1:12" ht="24" customHeight="1" x14ac:dyDescent="0.25">
      <c r="A36" s="232" t="s">
        <v>93</v>
      </c>
      <c r="B36" s="233"/>
      <c r="C36" s="233"/>
      <c r="D36" s="234"/>
      <c r="E36" s="85"/>
      <c r="F36" s="1"/>
      <c r="G36" s="1"/>
      <c r="H36" s="219"/>
      <c r="I36" s="220"/>
      <c r="J36" s="220"/>
      <c r="K36" s="220"/>
      <c r="L36" s="221"/>
    </row>
    <row r="37" spans="1:12" ht="24" customHeight="1" x14ac:dyDescent="0.25">
      <c r="A37" s="226" t="s">
        <v>98</v>
      </c>
      <c r="B37" s="227"/>
      <c r="C37" s="227"/>
      <c r="D37" s="228"/>
      <c r="E37" s="85"/>
      <c r="F37" s="1"/>
      <c r="G37" s="1"/>
      <c r="H37" s="219"/>
      <c r="I37" s="220"/>
      <c r="J37" s="220"/>
      <c r="K37" s="220"/>
      <c r="L37" s="221"/>
    </row>
    <row r="38" spans="1:12" ht="28.5" customHeight="1" x14ac:dyDescent="0.25">
      <c r="A38" s="226" t="s">
        <v>99</v>
      </c>
      <c r="B38" s="227"/>
      <c r="C38" s="227"/>
      <c r="D38" s="228"/>
      <c r="E38" s="87"/>
      <c r="F38" s="1"/>
      <c r="G38" s="1"/>
      <c r="H38" s="222"/>
      <c r="I38" s="222"/>
      <c r="J38" s="222"/>
      <c r="K38" s="222"/>
      <c r="L38" s="222"/>
    </row>
    <row r="41" spans="1:12" x14ac:dyDescent="0.25">
      <c r="A41" s="231" t="s">
        <v>95</v>
      </c>
      <c r="B41" s="231"/>
      <c r="C41" s="231"/>
      <c r="D41" s="231"/>
      <c r="E41" s="231"/>
      <c r="F41" s="231"/>
      <c r="G41" s="231"/>
      <c r="H41" s="231"/>
      <c r="I41" s="231"/>
      <c r="J41" s="231"/>
      <c r="K41" s="231"/>
      <c r="L41" s="231"/>
    </row>
    <row r="43" spans="1:12" ht="15" customHeight="1" x14ac:dyDescent="0.25">
      <c r="A43" s="215" t="s">
        <v>63</v>
      </c>
      <c r="B43" s="215"/>
      <c r="C43" s="215"/>
      <c r="D43" s="215"/>
      <c r="E43" s="83" t="s">
        <v>64</v>
      </c>
      <c r="F43" s="90" t="s">
        <v>65</v>
      </c>
      <c r="G43" s="90" t="s">
        <v>66</v>
      </c>
      <c r="H43" s="215" t="s">
        <v>3</v>
      </c>
      <c r="I43" s="215"/>
      <c r="J43" s="215"/>
      <c r="K43" s="215"/>
      <c r="L43" s="215"/>
    </row>
    <row r="44" spans="1:12" ht="30" customHeight="1" x14ac:dyDescent="0.25">
      <c r="A44" s="223" t="s">
        <v>96</v>
      </c>
      <c r="B44" s="224"/>
      <c r="C44" s="224"/>
      <c r="D44" s="225"/>
      <c r="E44" s="84"/>
      <c r="F44" s="1"/>
      <c r="G44" s="1"/>
      <c r="H44" s="222"/>
      <c r="I44" s="222"/>
      <c r="J44" s="222"/>
      <c r="K44" s="222"/>
      <c r="L44" s="222"/>
    </row>
    <row r="45" spans="1:12" ht="15" customHeight="1" x14ac:dyDescent="0.25">
      <c r="A45" s="226" t="s">
        <v>97</v>
      </c>
      <c r="B45" s="227"/>
      <c r="C45" s="227"/>
      <c r="D45" s="228"/>
      <c r="E45" s="85"/>
      <c r="F45" s="1"/>
      <c r="G45" s="1"/>
      <c r="H45" s="222"/>
      <c r="I45" s="222"/>
      <c r="J45" s="222"/>
      <c r="K45" s="222"/>
      <c r="L45" s="222"/>
    </row>
    <row r="46" spans="1:12" ht="15" customHeight="1" x14ac:dyDescent="0.25">
      <c r="A46" s="226" t="s">
        <v>135</v>
      </c>
      <c r="B46" s="227"/>
      <c r="C46" s="227"/>
      <c r="D46" s="228"/>
      <c r="E46" s="85"/>
      <c r="F46" s="1"/>
      <c r="G46" s="1"/>
      <c r="H46" s="222"/>
      <c r="I46" s="222"/>
      <c r="J46" s="222"/>
      <c r="K46" s="222"/>
      <c r="L46" s="222"/>
    </row>
    <row r="47" spans="1:12" ht="15" customHeight="1" x14ac:dyDescent="0.25">
      <c r="A47" s="216" t="s">
        <v>67</v>
      </c>
      <c r="B47" s="217"/>
      <c r="C47" s="217"/>
      <c r="D47" s="218"/>
      <c r="E47" s="86"/>
      <c r="F47" s="1"/>
      <c r="G47" s="1"/>
      <c r="H47" s="222"/>
      <c r="I47" s="222"/>
      <c r="J47" s="222"/>
      <c r="K47" s="222"/>
      <c r="L47" s="222"/>
    </row>
    <row r="48" spans="1:12" ht="15" customHeight="1" x14ac:dyDescent="0.25">
      <c r="A48" s="216" t="s">
        <v>91</v>
      </c>
      <c r="B48" s="217"/>
      <c r="C48" s="217"/>
      <c r="D48" s="218"/>
      <c r="E48" s="86"/>
      <c r="F48" s="1"/>
      <c r="G48" s="1"/>
      <c r="H48" s="219"/>
      <c r="I48" s="220"/>
      <c r="J48" s="220"/>
      <c r="K48" s="220"/>
      <c r="L48" s="221"/>
    </row>
    <row r="49" spans="1:12" ht="37.5" customHeight="1" x14ac:dyDescent="0.25">
      <c r="A49" s="216" t="s">
        <v>136</v>
      </c>
      <c r="B49" s="217"/>
      <c r="C49" s="217"/>
      <c r="D49" s="218"/>
      <c r="E49" s="86"/>
      <c r="F49" s="1"/>
      <c r="G49" s="1"/>
      <c r="H49" s="222"/>
      <c r="I49" s="222"/>
      <c r="J49" s="222"/>
      <c r="K49" s="222"/>
      <c r="L49" s="222"/>
    </row>
    <row r="50" spans="1:12" ht="15" customHeight="1" x14ac:dyDescent="0.25">
      <c r="A50" s="216" t="s">
        <v>94</v>
      </c>
      <c r="B50" s="217"/>
      <c r="C50" s="217"/>
      <c r="D50" s="218"/>
      <c r="E50" s="86"/>
      <c r="F50" s="1"/>
      <c r="G50" s="1"/>
      <c r="H50" s="219"/>
      <c r="I50" s="220"/>
      <c r="J50" s="220"/>
      <c r="K50" s="220"/>
      <c r="L50" s="221"/>
    </row>
    <row r="51" spans="1:12" ht="15" customHeight="1" x14ac:dyDescent="0.25">
      <c r="A51" s="226" t="s">
        <v>68</v>
      </c>
      <c r="B51" s="227"/>
      <c r="C51" s="227"/>
      <c r="D51" s="228"/>
      <c r="E51" s="85"/>
      <c r="F51" s="1"/>
      <c r="G51" s="1"/>
      <c r="H51" s="222"/>
      <c r="I51" s="222"/>
      <c r="J51" s="222"/>
      <c r="K51" s="222"/>
      <c r="L51" s="222"/>
    </row>
    <row r="52" spans="1:12" ht="15" customHeight="1" x14ac:dyDescent="0.25">
      <c r="A52" s="226" t="s">
        <v>69</v>
      </c>
      <c r="B52" s="227"/>
      <c r="C52" s="227"/>
      <c r="D52" s="228"/>
      <c r="E52" s="85"/>
      <c r="F52" s="1"/>
      <c r="G52" s="1"/>
      <c r="H52" s="222"/>
      <c r="I52" s="222"/>
      <c r="J52" s="222"/>
      <c r="K52" s="222"/>
      <c r="L52" s="222"/>
    </row>
    <row r="53" spans="1:12" ht="15" customHeight="1" x14ac:dyDescent="0.25">
      <c r="A53" s="226" t="s">
        <v>70</v>
      </c>
      <c r="B53" s="227"/>
      <c r="C53" s="227"/>
      <c r="D53" s="228"/>
      <c r="E53" s="85"/>
      <c r="F53" s="1"/>
      <c r="G53" s="1"/>
      <c r="H53" s="222"/>
      <c r="I53" s="222"/>
      <c r="J53" s="222"/>
      <c r="K53" s="222"/>
      <c r="L53" s="222"/>
    </row>
    <row r="54" spans="1:12" ht="15" customHeight="1" x14ac:dyDescent="0.25">
      <c r="A54" s="226" t="s">
        <v>71</v>
      </c>
      <c r="B54" s="227"/>
      <c r="C54" s="227"/>
      <c r="D54" s="228"/>
      <c r="E54" s="85"/>
      <c r="F54" s="1"/>
      <c r="G54" s="1"/>
      <c r="H54" s="222"/>
      <c r="I54" s="222"/>
      <c r="J54" s="222"/>
      <c r="K54" s="222"/>
      <c r="L54" s="222"/>
    </row>
    <row r="55" spans="1:12" ht="15" customHeight="1" x14ac:dyDescent="0.25">
      <c r="A55" s="226" t="s">
        <v>72</v>
      </c>
      <c r="B55" s="227"/>
      <c r="C55" s="227"/>
      <c r="D55" s="228"/>
      <c r="E55" s="85"/>
      <c r="F55" s="1"/>
      <c r="G55" s="1"/>
      <c r="H55" s="222"/>
      <c r="I55" s="222"/>
      <c r="J55" s="222"/>
      <c r="K55" s="222"/>
      <c r="L55" s="222"/>
    </row>
    <row r="56" spans="1:12" ht="15" customHeight="1" x14ac:dyDescent="0.25">
      <c r="A56" s="232" t="s">
        <v>93</v>
      </c>
      <c r="B56" s="233"/>
      <c r="C56" s="233"/>
      <c r="D56" s="234"/>
      <c r="E56" s="85"/>
      <c r="F56" s="1"/>
      <c r="G56" s="1"/>
      <c r="H56" s="219"/>
      <c r="I56" s="220"/>
      <c r="J56" s="220"/>
      <c r="K56" s="220"/>
      <c r="L56" s="221"/>
    </row>
    <row r="57" spans="1:12" ht="15" customHeight="1" x14ac:dyDescent="0.25">
      <c r="A57" s="226" t="s">
        <v>98</v>
      </c>
      <c r="B57" s="227"/>
      <c r="C57" s="227"/>
      <c r="D57" s="228"/>
      <c r="E57" s="85"/>
      <c r="F57" s="1"/>
      <c r="G57" s="1"/>
      <c r="H57" s="219"/>
      <c r="I57" s="220"/>
      <c r="J57" s="220"/>
      <c r="K57" s="220"/>
      <c r="L57" s="221"/>
    </row>
    <row r="58" spans="1:12" ht="15" customHeight="1" x14ac:dyDescent="0.25">
      <c r="A58" s="226" t="s">
        <v>99</v>
      </c>
      <c r="B58" s="227"/>
      <c r="C58" s="227"/>
      <c r="D58" s="228"/>
      <c r="E58" s="87"/>
      <c r="F58" s="1"/>
      <c r="G58" s="1"/>
      <c r="H58" s="222"/>
      <c r="I58" s="222"/>
      <c r="J58" s="222"/>
      <c r="K58" s="222"/>
      <c r="L58" s="222"/>
    </row>
  </sheetData>
  <mergeCells count="77">
    <mergeCell ref="A57:D57"/>
    <mergeCell ref="A58:D58"/>
    <mergeCell ref="H58:L58"/>
    <mergeCell ref="H57:L57"/>
    <mergeCell ref="H37:L37"/>
    <mergeCell ref="A54:D54"/>
    <mergeCell ref="H54:L54"/>
    <mergeCell ref="A55:D55"/>
    <mergeCell ref="H55:L55"/>
    <mergeCell ref="A56:D56"/>
    <mergeCell ref="H56:L56"/>
    <mergeCell ref="A51:D51"/>
    <mergeCell ref="H51:L51"/>
    <mergeCell ref="A52:D52"/>
    <mergeCell ref="H52:L52"/>
    <mergeCell ref="A53:D53"/>
    <mergeCell ref="H53:L53"/>
    <mergeCell ref="A48:D48"/>
    <mergeCell ref="H48:L48"/>
    <mergeCell ref="A49:D49"/>
    <mergeCell ref="H49:L49"/>
    <mergeCell ref="A50:D50"/>
    <mergeCell ref="H50:L50"/>
    <mergeCell ref="A45:D45"/>
    <mergeCell ref="H45:L45"/>
    <mergeCell ref="A46:D46"/>
    <mergeCell ref="H46:L46"/>
    <mergeCell ref="A47:D47"/>
    <mergeCell ref="H47:L47"/>
    <mergeCell ref="A41:L41"/>
    <mergeCell ref="A43:D43"/>
    <mergeCell ref="H43:L43"/>
    <mergeCell ref="A44:D44"/>
    <mergeCell ref="H44:L44"/>
    <mergeCell ref="H36:L36"/>
    <mergeCell ref="A36:D36"/>
    <mergeCell ref="A37:D37"/>
    <mergeCell ref="A30:D30"/>
    <mergeCell ref="H30:L30"/>
    <mergeCell ref="A31:D31"/>
    <mergeCell ref="H38:L38"/>
    <mergeCell ref="A2:L2"/>
    <mergeCell ref="A21:L21"/>
    <mergeCell ref="H29:L29"/>
    <mergeCell ref="H31:L31"/>
    <mergeCell ref="H32:L32"/>
    <mergeCell ref="H33:L33"/>
    <mergeCell ref="H34:L34"/>
    <mergeCell ref="H35:L35"/>
    <mergeCell ref="A32:D32"/>
    <mergeCell ref="A33:D33"/>
    <mergeCell ref="A34:D34"/>
    <mergeCell ref="A35:D35"/>
    <mergeCell ref="A38:D38"/>
    <mergeCell ref="H23:L23"/>
    <mergeCell ref="A29:D29"/>
    <mergeCell ref="B14:L14"/>
    <mergeCell ref="B15:L15"/>
    <mergeCell ref="B16:L16"/>
    <mergeCell ref="B17:L17"/>
    <mergeCell ref="B18:L18"/>
    <mergeCell ref="A23:D23"/>
    <mergeCell ref="A28:D28"/>
    <mergeCell ref="H28:L28"/>
    <mergeCell ref="H25:L25"/>
    <mergeCell ref="H26:L26"/>
    <mergeCell ref="H27:L27"/>
    <mergeCell ref="A24:D24"/>
    <mergeCell ref="A25:D25"/>
    <mergeCell ref="A26:D26"/>
    <mergeCell ref="H24:L24"/>
    <mergeCell ref="A27:D27"/>
    <mergeCell ref="A4:L4"/>
    <mergeCell ref="A6:L6"/>
    <mergeCell ref="A8:L9"/>
    <mergeCell ref="A10:L11"/>
    <mergeCell ref="B13:L13"/>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9"/>
  <sheetViews>
    <sheetView topLeftCell="B13" zoomScale="70" zoomScaleNormal="70" workbookViewId="0">
      <selection activeCell="F62" sqref="F62"/>
    </sheetView>
  </sheetViews>
  <sheetFormatPr baseColWidth="10" defaultRowHeight="15" x14ac:dyDescent="0.25"/>
  <cols>
    <col min="1" max="1" width="3.140625" style="9" bestFit="1"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3" width="18.7109375" style="9" customWidth="1"/>
    <col min="14" max="14" width="22.140625" style="9" customWidth="1"/>
    <col min="15" max="15" width="26.140625" style="9" customWidth="1"/>
    <col min="16" max="16" width="19.5703125" style="9" bestFit="1" customWidth="1"/>
    <col min="17" max="17" width="30.42578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238" t="s">
        <v>59</v>
      </c>
      <c r="C2" s="239"/>
      <c r="D2" s="239"/>
      <c r="E2" s="239"/>
      <c r="F2" s="239"/>
      <c r="G2" s="239"/>
      <c r="H2" s="239"/>
      <c r="I2" s="239"/>
      <c r="J2" s="239"/>
      <c r="K2" s="239"/>
      <c r="L2" s="239"/>
      <c r="M2" s="239"/>
      <c r="N2" s="239"/>
      <c r="O2" s="239"/>
      <c r="P2" s="239"/>
    </row>
    <row r="4" spans="2:16" ht="26.25" x14ac:dyDescent="0.25">
      <c r="B4" s="238" t="s">
        <v>44</v>
      </c>
      <c r="C4" s="239"/>
      <c r="D4" s="239"/>
      <c r="E4" s="239"/>
      <c r="F4" s="239"/>
      <c r="G4" s="239"/>
      <c r="H4" s="239"/>
      <c r="I4" s="239"/>
      <c r="J4" s="239"/>
      <c r="K4" s="239"/>
      <c r="L4" s="239"/>
      <c r="M4" s="239"/>
      <c r="N4" s="239"/>
      <c r="O4" s="239"/>
      <c r="P4" s="239"/>
    </row>
    <row r="5" spans="2:16" ht="15.75" thickBot="1" x14ac:dyDescent="0.3"/>
    <row r="6" spans="2:16" ht="21.75" thickBot="1" x14ac:dyDescent="0.3">
      <c r="B6" s="11" t="s">
        <v>4</v>
      </c>
      <c r="C6" s="240" t="s">
        <v>166</v>
      </c>
      <c r="D6" s="240"/>
      <c r="E6" s="240"/>
      <c r="F6" s="240"/>
      <c r="G6" s="240"/>
      <c r="H6" s="240"/>
      <c r="I6" s="240"/>
      <c r="J6" s="240"/>
      <c r="K6" s="240"/>
      <c r="L6" s="240"/>
      <c r="M6" s="240"/>
      <c r="N6" s="241"/>
    </row>
    <row r="7" spans="2:16" ht="16.5" thickBot="1" x14ac:dyDescent="0.3">
      <c r="B7" s="12" t="s">
        <v>5</v>
      </c>
      <c r="C7" s="240"/>
      <c r="D7" s="240"/>
      <c r="E7" s="240"/>
      <c r="F7" s="240"/>
      <c r="G7" s="240"/>
      <c r="H7" s="240"/>
      <c r="I7" s="240"/>
      <c r="J7" s="240"/>
      <c r="K7" s="240"/>
      <c r="L7" s="240"/>
      <c r="M7" s="240"/>
      <c r="N7" s="241"/>
    </row>
    <row r="8" spans="2:16" ht="16.5" thickBot="1" x14ac:dyDescent="0.3">
      <c r="B8" s="12" t="s">
        <v>6</v>
      </c>
      <c r="C8" s="240"/>
      <c r="D8" s="240"/>
      <c r="E8" s="240"/>
      <c r="F8" s="240"/>
      <c r="G8" s="240"/>
      <c r="H8" s="240"/>
      <c r="I8" s="240"/>
      <c r="J8" s="240"/>
      <c r="K8" s="240"/>
      <c r="L8" s="240"/>
      <c r="M8" s="240"/>
      <c r="N8" s="241"/>
    </row>
    <row r="9" spans="2:16" ht="16.5" thickBot="1" x14ac:dyDescent="0.3">
      <c r="B9" s="12" t="s">
        <v>7</v>
      </c>
      <c r="C9" s="240"/>
      <c r="D9" s="240"/>
      <c r="E9" s="240"/>
      <c r="F9" s="240"/>
      <c r="G9" s="240"/>
      <c r="H9" s="240"/>
      <c r="I9" s="240"/>
      <c r="J9" s="240"/>
      <c r="K9" s="240"/>
      <c r="L9" s="240"/>
      <c r="M9" s="240"/>
      <c r="N9" s="241"/>
    </row>
    <row r="10" spans="2:16" ht="16.5" thickBot="1" x14ac:dyDescent="0.3">
      <c r="B10" s="12" t="s">
        <v>8</v>
      </c>
      <c r="C10" s="242">
        <v>14</v>
      </c>
      <c r="D10" s="242"/>
      <c r="E10" s="243"/>
      <c r="F10" s="34"/>
      <c r="G10" s="34"/>
      <c r="H10" s="34"/>
      <c r="I10" s="34"/>
      <c r="J10" s="34"/>
      <c r="K10" s="34"/>
      <c r="L10" s="34"/>
      <c r="M10" s="34"/>
      <c r="N10" s="35"/>
    </row>
    <row r="11" spans="2:16" ht="16.5" thickBot="1" x14ac:dyDescent="0.3">
      <c r="B11" s="14" t="s">
        <v>9</v>
      </c>
      <c r="C11" s="15">
        <v>41971</v>
      </c>
      <c r="D11" s="16"/>
      <c r="E11" s="16"/>
      <c r="F11" s="16"/>
      <c r="G11" s="16"/>
      <c r="H11" s="16"/>
      <c r="I11" s="16"/>
      <c r="J11" s="16"/>
      <c r="K11" s="16"/>
      <c r="L11" s="16"/>
      <c r="M11" s="16"/>
      <c r="N11" s="17"/>
    </row>
    <row r="12" spans="2:16" ht="15.75" x14ac:dyDescent="0.25">
      <c r="B12" s="13"/>
      <c r="C12" s="18"/>
      <c r="D12" s="19"/>
      <c r="E12" s="19"/>
      <c r="F12" s="19"/>
      <c r="G12" s="19"/>
      <c r="H12" s="19"/>
      <c r="I12" s="110"/>
      <c r="J12" s="110"/>
      <c r="K12" s="110"/>
      <c r="L12" s="110"/>
      <c r="M12" s="110"/>
      <c r="N12" s="19"/>
    </row>
    <row r="13" spans="2:16" x14ac:dyDescent="0.25">
      <c r="I13" s="110"/>
      <c r="J13" s="110"/>
      <c r="K13" s="110"/>
      <c r="L13" s="110"/>
      <c r="M13" s="110"/>
      <c r="N13" s="111"/>
    </row>
    <row r="14" spans="2:16" ht="45.75" customHeight="1" x14ac:dyDescent="0.25">
      <c r="B14" s="244" t="s">
        <v>100</v>
      </c>
      <c r="C14" s="244"/>
      <c r="D14" s="198" t="s">
        <v>12</v>
      </c>
      <c r="E14" s="198" t="s">
        <v>13</v>
      </c>
      <c r="F14" s="198" t="s">
        <v>29</v>
      </c>
      <c r="G14" s="93"/>
      <c r="I14" s="38"/>
      <c r="J14" s="38"/>
      <c r="K14" s="38"/>
      <c r="L14" s="38"/>
      <c r="M14" s="38"/>
      <c r="N14" s="111"/>
    </row>
    <row r="15" spans="2:16" x14ac:dyDescent="0.25">
      <c r="B15" s="244"/>
      <c r="C15" s="244"/>
      <c r="D15" s="198">
        <v>14</v>
      </c>
      <c r="E15" s="36">
        <v>2990091062</v>
      </c>
      <c r="F15" s="170">
        <v>1099</v>
      </c>
      <c r="G15" s="94"/>
      <c r="I15" s="39"/>
      <c r="J15" s="39"/>
      <c r="K15" s="39"/>
      <c r="L15" s="39"/>
      <c r="M15" s="39"/>
      <c r="N15" s="111"/>
    </row>
    <row r="16" spans="2:16" x14ac:dyDescent="0.25">
      <c r="B16" s="244"/>
      <c r="C16" s="244"/>
      <c r="D16" s="198"/>
      <c r="E16" s="36"/>
      <c r="F16" s="170"/>
      <c r="G16" s="94"/>
      <c r="I16" s="39"/>
      <c r="J16" s="39"/>
      <c r="K16" s="39"/>
      <c r="L16" s="39"/>
      <c r="M16" s="39"/>
      <c r="N16" s="111"/>
    </row>
    <row r="17" spans="1:14" x14ac:dyDescent="0.25">
      <c r="B17" s="244"/>
      <c r="C17" s="244"/>
      <c r="D17" s="198"/>
      <c r="E17" s="36"/>
      <c r="F17" s="170"/>
      <c r="G17" s="166"/>
      <c r="I17" s="39"/>
      <c r="J17" s="39"/>
      <c r="K17" s="39"/>
      <c r="L17" s="39"/>
      <c r="M17" s="39"/>
      <c r="N17" s="111"/>
    </row>
    <row r="18" spans="1:14" x14ac:dyDescent="0.25">
      <c r="B18" s="244"/>
      <c r="C18" s="244"/>
      <c r="D18" s="198"/>
      <c r="E18" s="167"/>
      <c r="F18" s="170"/>
      <c r="G18" s="94"/>
      <c r="H18" s="22"/>
      <c r="I18" s="39"/>
      <c r="J18" s="39"/>
      <c r="K18" s="39"/>
      <c r="L18" s="39"/>
      <c r="M18" s="39"/>
      <c r="N18" s="20"/>
    </row>
    <row r="19" spans="1:14" x14ac:dyDescent="0.25">
      <c r="B19" s="244"/>
      <c r="C19" s="244"/>
      <c r="D19" s="198"/>
      <c r="E19" s="37"/>
      <c r="F19" s="36"/>
      <c r="G19" s="94"/>
      <c r="H19" s="22"/>
      <c r="I19" s="41"/>
      <c r="J19" s="41"/>
      <c r="K19" s="41"/>
      <c r="L19" s="41"/>
      <c r="M19" s="41"/>
      <c r="N19" s="20"/>
    </row>
    <row r="20" spans="1:14" x14ac:dyDescent="0.25">
      <c r="B20" s="244"/>
      <c r="C20" s="244"/>
      <c r="D20" s="198"/>
      <c r="E20" s="37"/>
      <c r="F20" s="36"/>
      <c r="G20" s="94"/>
      <c r="H20" s="22"/>
      <c r="I20" s="110"/>
      <c r="J20" s="110"/>
      <c r="K20" s="110"/>
      <c r="L20" s="110"/>
      <c r="M20" s="110"/>
      <c r="N20" s="20"/>
    </row>
    <row r="21" spans="1:14" x14ac:dyDescent="0.25">
      <c r="B21" s="244"/>
      <c r="C21" s="244"/>
      <c r="D21" s="198"/>
      <c r="E21" s="169"/>
      <c r="F21" s="36"/>
      <c r="G21" s="94"/>
      <c r="H21" s="22"/>
      <c r="I21" s="110"/>
      <c r="J21" s="110"/>
      <c r="K21" s="110"/>
      <c r="L21" s="110"/>
      <c r="M21" s="110"/>
      <c r="N21" s="20"/>
    </row>
    <row r="22" spans="1:14" ht="15.75" thickBot="1" x14ac:dyDescent="0.3">
      <c r="B22" s="245" t="s">
        <v>14</v>
      </c>
      <c r="C22" s="246"/>
      <c r="D22" s="198"/>
      <c r="E22" s="36">
        <v>2990091062</v>
      </c>
      <c r="F22" s="170"/>
      <c r="G22" s="94"/>
      <c r="H22" s="22"/>
      <c r="I22" s="110"/>
      <c r="J22" s="110"/>
      <c r="K22" s="110"/>
      <c r="L22" s="110"/>
      <c r="M22" s="110"/>
      <c r="N22" s="20"/>
    </row>
    <row r="23" spans="1:14" ht="45.75" thickBot="1" x14ac:dyDescent="0.3">
      <c r="A23" s="43"/>
      <c r="B23" s="54" t="s">
        <v>15</v>
      </c>
      <c r="C23" s="54" t="s">
        <v>101</v>
      </c>
      <c r="E23" s="168"/>
      <c r="F23" s="38"/>
      <c r="G23" s="38"/>
      <c r="H23" s="38"/>
      <c r="I23" s="10"/>
      <c r="J23" s="10"/>
      <c r="K23" s="10"/>
      <c r="L23" s="10"/>
      <c r="M23" s="10"/>
    </row>
    <row r="24" spans="1:14" ht="15.75" thickBot="1" x14ac:dyDescent="0.3">
      <c r="A24" s="44">
        <v>1</v>
      </c>
      <c r="C24" s="46">
        <v>879</v>
      </c>
      <c r="D24" s="42"/>
      <c r="E24" s="45">
        <f>E22</f>
        <v>2990091062</v>
      </c>
      <c r="F24" s="40"/>
      <c r="G24" s="40"/>
      <c r="H24" s="40"/>
      <c r="I24" s="23"/>
      <c r="J24" s="23"/>
      <c r="K24" s="23"/>
      <c r="L24" s="23"/>
      <c r="M24" s="23"/>
    </row>
    <row r="25" spans="1:14" x14ac:dyDescent="0.25">
      <c r="A25" s="102"/>
      <c r="C25" s="103"/>
      <c r="D25" s="39"/>
      <c r="E25" s="104"/>
      <c r="F25" s="40"/>
      <c r="G25" s="40"/>
      <c r="H25" s="40"/>
      <c r="I25" s="23"/>
      <c r="J25" s="23"/>
      <c r="K25" s="23"/>
      <c r="L25" s="23"/>
      <c r="M25" s="23"/>
    </row>
    <row r="26" spans="1:14" x14ac:dyDescent="0.25">
      <c r="A26" s="102"/>
      <c r="C26" s="103"/>
      <c r="D26" s="39"/>
      <c r="E26" s="104"/>
      <c r="F26" s="40"/>
      <c r="G26" s="40"/>
      <c r="H26" s="40"/>
      <c r="I26" s="23"/>
      <c r="J26" s="23"/>
      <c r="K26" s="23"/>
      <c r="L26" s="23"/>
      <c r="M26" s="23"/>
    </row>
    <row r="27" spans="1:14" x14ac:dyDescent="0.25">
      <c r="A27" s="102"/>
      <c r="B27" s="125" t="s">
        <v>137</v>
      </c>
      <c r="C27" s="107"/>
      <c r="D27" s="107"/>
      <c r="E27" s="107"/>
      <c r="F27" s="107"/>
      <c r="G27" s="107"/>
      <c r="H27" s="107"/>
      <c r="I27" s="110"/>
      <c r="J27" s="110"/>
      <c r="K27" s="110"/>
      <c r="L27" s="110"/>
      <c r="M27" s="110"/>
      <c r="N27" s="111"/>
    </row>
    <row r="28" spans="1:14" x14ac:dyDescent="0.25">
      <c r="A28" s="102"/>
      <c r="B28" s="107"/>
      <c r="C28" s="107"/>
      <c r="D28" s="107"/>
      <c r="E28" s="107"/>
      <c r="F28" s="107"/>
      <c r="G28" s="107"/>
      <c r="H28" s="107"/>
      <c r="I28" s="110"/>
      <c r="J28" s="110"/>
      <c r="K28" s="110"/>
      <c r="L28" s="110"/>
      <c r="M28" s="110"/>
      <c r="N28" s="111"/>
    </row>
    <row r="29" spans="1:14" x14ac:dyDescent="0.25">
      <c r="A29" s="102"/>
      <c r="B29" s="128" t="s">
        <v>33</v>
      </c>
      <c r="C29" s="128" t="s">
        <v>138</v>
      </c>
      <c r="D29" s="128" t="s">
        <v>139</v>
      </c>
      <c r="E29" s="107"/>
      <c r="F29" s="107"/>
      <c r="G29" s="107"/>
      <c r="H29" s="107"/>
      <c r="I29" s="110"/>
      <c r="J29" s="110"/>
      <c r="K29" s="110"/>
      <c r="L29" s="110"/>
      <c r="M29" s="110"/>
      <c r="N29" s="111"/>
    </row>
    <row r="30" spans="1:14" x14ac:dyDescent="0.25">
      <c r="A30" s="102"/>
      <c r="B30" s="124" t="s">
        <v>140</v>
      </c>
      <c r="C30" s="124"/>
      <c r="D30" s="124" t="s">
        <v>162</v>
      </c>
      <c r="E30" s="107"/>
      <c r="F30" s="107"/>
      <c r="G30" s="107"/>
      <c r="H30" s="107"/>
      <c r="I30" s="110"/>
      <c r="J30" s="110"/>
      <c r="K30" s="110"/>
      <c r="L30" s="110"/>
      <c r="M30" s="110"/>
      <c r="N30" s="111"/>
    </row>
    <row r="31" spans="1:14" x14ac:dyDescent="0.25">
      <c r="A31" s="102"/>
      <c r="B31" s="124" t="s">
        <v>141</v>
      </c>
      <c r="C31" s="124"/>
      <c r="D31" s="124" t="s">
        <v>162</v>
      </c>
      <c r="E31" s="107"/>
      <c r="F31" s="107"/>
      <c r="G31" s="107"/>
      <c r="H31" s="107"/>
      <c r="I31" s="110"/>
      <c r="J31" s="110"/>
      <c r="K31" s="110"/>
      <c r="L31" s="110"/>
      <c r="M31" s="110"/>
      <c r="N31" s="111"/>
    </row>
    <row r="32" spans="1:14" x14ac:dyDescent="0.25">
      <c r="A32" s="102"/>
      <c r="B32" s="124" t="s">
        <v>142</v>
      </c>
      <c r="C32" s="124"/>
      <c r="D32" s="124" t="s">
        <v>162</v>
      </c>
      <c r="E32" s="107"/>
      <c r="F32" s="107"/>
      <c r="G32" s="107"/>
      <c r="H32" s="107"/>
      <c r="I32" s="110"/>
      <c r="J32" s="110"/>
      <c r="K32" s="110"/>
      <c r="L32" s="110"/>
      <c r="M32" s="110"/>
      <c r="N32" s="111"/>
    </row>
    <row r="33" spans="1:17" x14ac:dyDescent="0.25">
      <c r="A33" s="102"/>
      <c r="B33" s="124" t="s">
        <v>143</v>
      </c>
      <c r="C33" s="124"/>
      <c r="D33" s="124"/>
      <c r="E33" s="107"/>
      <c r="F33" s="107"/>
      <c r="G33" s="107"/>
      <c r="H33" s="107"/>
      <c r="I33" s="110"/>
      <c r="J33" s="110"/>
      <c r="K33" s="110"/>
      <c r="L33" s="110"/>
      <c r="M33" s="110"/>
      <c r="N33" s="111"/>
    </row>
    <row r="34" spans="1:17" x14ac:dyDescent="0.25">
      <c r="A34" s="102"/>
      <c r="B34" s="107"/>
      <c r="C34" s="107"/>
      <c r="D34" s="107"/>
      <c r="E34" s="107"/>
      <c r="F34" s="107"/>
      <c r="G34" s="107"/>
      <c r="H34" s="107"/>
      <c r="I34" s="110"/>
      <c r="J34" s="110"/>
      <c r="K34" s="110"/>
      <c r="L34" s="110"/>
      <c r="M34" s="110"/>
      <c r="N34" s="111"/>
    </row>
    <row r="35" spans="1:17" x14ac:dyDescent="0.25">
      <c r="A35" s="102"/>
      <c r="B35" s="107"/>
      <c r="C35" s="107"/>
      <c r="D35" s="107"/>
      <c r="E35" s="107"/>
      <c r="F35" s="107"/>
      <c r="G35" s="107"/>
      <c r="H35" s="107"/>
      <c r="I35" s="110"/>
      <c r="J35" s="110"/>
      <c r="K35" s="110"/>
      <c r="L35" s="110"/>
      <c r="M35" s="110"/>
      <c r="N35" s="111"/>
    </row>
    <row r="36" spans="1:17" x14ac:dyDescent="0.25">
      <c r="A36" s="102"/>
      <c r="B36" s="125" t="s">
        <v>144</v>
      </c>
      <c r="C36" s="107"/>
      <c r="D36" s="107"/>
      <c r="E36" s="107"/>
      <c r="F36" s="107"/>
      <c r="G36" s="107"/>
      <c r="H36" s="107"/>
      <c r="I36" s="110"/>
      <c r="J36" s="110"/>
      <c r="K36" s="110"/>
      <c r="L36" s="110"/>
      <c r="M36" s="110"/>
      <c r="N36" s="111"/>
    </row>
    <row r="37" spans="1:17" x14ac:dyDescent="0.25">
      <c r="A37" s="102"/>
      <c r="B37" s="107"/>
      <c r="C37" s="107"/>
      <c r="D37" s="107"/>
      <c r="E37" s="107"/>
      <c r="F37" s="107"/>
      <c r="G37" s="107"/>
      <c r="H37" s="107"/>
      <c r="I37" s="110"/>
      <c r="J37" s="110"/>
      <c r="K37" s="110"/>
      <c r="L37" s="110"/>
      <c r="M37" s="110"/>
      <c r="N37" s="111"/>
    </row>
    <row r="38" spans="1:17" x14ac:dyDescent="0.25">
      <c r="A38" s="102"/>
      <c r="B38" s="107"/>
      <c r="C38" s="107"/>
      <c r="D38" s="107"/>
      <c r="E38" s="107"/>
      <c r="F38" s="107"/>
      <c r="G38" s="107"/>
      <c r="H38" s="107"/>
      <c r="I38" s="110"/>
      <c r="J38" s="110"/>
      <c r="K38" s="110"/>
      <c r="L38" s="110"/>
      <c r="M38" s="110"/>
      <c r="N38" s="111"/>
    </row>
    <row r="39" spans="1:17" x14ac:dyDescent="0.25">
      <c r="A39" s="102"/>
      <c r="B39" s="128" t="s">
        <v>33</v>
      </c>
      <c r="C39" s="128" t="s">
        <v>54</v>
      </c>
      <c r="D39" s="127" t="s">
        <v>47</v>
      </c>
      <c r="E39" s="127" t="s">
        <v>16</v>
      </c>
      <c r="F39" s="107"/>
      <c r="G39" s="107"/>
      <c r="H39" s="107"/>
      <c r="I39" s="110"/>
      <c r="J39" s="110"/>
      <c r="K39" s="110"/>
      <c r="L39" s="110"/>
      <c r="M39" s="110"/>
      <c r="N39" s="111"/>
    </row>
    <row r="40" spans="1:17" ht="28.5" x14ac:dyDescent="0.25">
      <c r="A40" s="102"/>
      <c r="B40" s="108" t="s">
        <v>145</v>
      </c>
      <c r="C40" s="109">
        <v>40</v>
      </c>
      <c r="D40" s="197">
        <v>0</v>
      </c>
      <c r="E40" s="247">
        <f>+D40+D41</f>
        <v>0</v>
      </c>
      <c r="F40" s="107"/>
      <c r="G40" s="107"/>
      <c r="H40" s="107"/>
      <c r="I40" s="110"/>
      <c r="J40" s="110"/>
      <c r="K40" s="110"/>
      <c r="L40" s="110"/>
      <c r="M40" s="110"/>
      <c r="N40" s="111"/>
    </row>
    <row r="41" spans="1:17" ht="42.75" x14ac:dyDescent="0.25">
      <c r="A41" s="102"/>
      <c r="B41" s="108" t="s">
        <v>146</v>
      </c>
      <c r="C41" s="109">
        <v>60</v>
      </c>
      <c r="D41" s="197">
        <f>+F148</f>
        <v>0</v>
      </c>
      <c r="E41" s="248"/>
      <c r="F41" s="107"/>
      <c r="G41" s="107"/>
      <c r="H41" s="107"/>
      <c r="I41" s="110"/>
      <c r="J41" s="110"/>
      <c r="K41" s="110"/>
      <c r="L41" s="110"/>
      <c r="M41" s="110"/>
      <c r="N41" s="111"/>
    </row>
    <row r="42" spans="1:17" x14ac:dyDescent="0.25">
      <c r="A42" s="102"/>
      <c r="C42" s="103"/>
      <c r="D42" s="39"/>
      <c r="E42" s="104"/>
      <c r="F42" s="40"/>
      <c r="G42" s="40"/>
      <c r="H42" s="40"/>
      <c r="I42" s="23"/>
      <c r="J42" s="23"/>
      <c r="K42" s="23"/>
      <c r="L42" s="23"/>
      <c r="M42" s="23"/>
    </row>
    <row r="43" spans="1:17" x14ac:dyDescent="0.25">
      <c r="A43" s="102"/>
      <c r="C43" s="103"/>
      <c r="D43" s="39"/>
      <c r="E43" s="104"/>
      <c r="F43" s="40"/>
      <c r="G43" s="40"/>
      <c r="H43" s="40"/>
      <c r="I43" s="23"/>
      <c r="J43" s="23"/>
      <c r="K43" s="23"/>
      <c r="L43" s="23"/>
      <c r="M43" s="23"/>
    </row>
    <row r="44" spans="1:17" x14ac:dyDescent="0.25">
      <c r="A44" s="102"/>
      <c r="C44" s="103"/>
      <c r="D44" s="39"/>
      <c r="E44" s="104"/>
      <c r="F44" s="40"/>
      <c r="G44" s="40"/>
      <c r="H44" s="40"/>
      <c r="I44" s="23"/>
      <c r="J44" s="23"/>
      <c r="K44" s="23"/>
      <c r="L44" s="23"/>
      <c r="M44" s="23"/>
    </row>
    <row r="45" spans="1:17" ht="15.75" thickBot="1" x14ac:dyDescent="0.3">
      <c r="M45" s="249" t="s">
        <v>35</v>
      </c>
      <c r="N45" s="249"/>
    </row>
    <row r="46" spans="1:17" x14ac:dyDescent="0.25">
      <c r="B46" s="125" t="s">
        <v>30</v>
      </c>
      <c r="M46" s="65"/>
      <c r="N46" s="65"/>
    </row>
    <row r="47" spans="1:17" ht="15.75" thickBot="1" x14ac:dyDescent="0.3">
      <c r="M47" s="65"/>
      <c r="N47" s="65"/>
    </row>
    <row r="48" spans="1:17" s="110" customFormat="1" ht="109.5" customHeight="1" x14ac:dyDescent="0.25">
      <c r="B48" s="121" t="s">
        <v>147</v>
      </c>
      <c r="C48" s="121" t="s">
        <v>148</v>
      </c>
      <c r="D48" s="121" t="s">
        <v>149</v>
      </c>
      <c r="E48" s="121" t="s">
        <v>43</v>
      </c>
      <c r="F48" s="121" t="s">
        <v>22</v>
      </c>
      <c r="G48" s="121" t="s">
        <v>102</v>
      </c>
      <c r="H48" s="121" t="s">
        <v>17</v>
      </c>
      <c r="I48" s="121" t="s">
        <v>10</v>
      </c>
      <c r="J48" s="121" t="s">
        <v>31</v>
      </c>
      <c r="K48" s="121" t="s">
        <v>57</v>
      </c>
      <c r="L48" s="121" t="s">
        <v>20</v>
      </c>
      <c r="M48" s="106" t="s">
        <v>26</v>
      </c>
      <c r="N48" s="121" t="s">
        <v>150</v>
      </c>
      <c r="O48" s="121" t="s">
        <v>36</v>
      </c>
      <c r="P48" s="122" t="s">
        <v>11</v>
      </c>
      <c r="Q48" s="122" t="s">
        <v>19</v>
      </c>
    </row>
    <row r="49" spans="1:26" s="116" customFormat="1" ht="45" x14ac:dyDescent="0.25">
      <c r="A49" s="47">
        <v>1</v>
      </c>
      <c r="B49" s="117" t="s">
        <v>166</v>
      </c>
      <c r="C49" s="117" t="s">
        <v>166</v>
      </c>
      <c r="D49" s="117" t="s">
        <v>161</v>
      </c>
      <c r="E49" s="112">
        <v>1.26</v>
      </c>
      <c r="F49" s="113" t="s">
        <v>138</v>
      </c>
      <c r="G49" s="160"/>
      <c r="H49" s="120">
        <v>41304</v>
      </c>
      <c r="I49" s="114">
        <v>41639</v>
      </c>
      <c r="J49" s="114" t="s">
        <v>139</v>
      </c>
      <c r="K49" s="105">
        <v>11</v>
      </c>
      <c r="L49" s="114"/>
      <c r="M49" s="105">
        <v>676</v>
      </c>
      <c r="N49" s="105">
        <f>+M49*G49</f>
        <v>0</v>
      </c>
      <c r="O49" s="27">
        <v>489889859</v>
      </c>
      <c r="P49" s="27">
        <v>2</v>
      </c>
      <c r="Q49" s="161" t="s">
        <v>256</v>
      </c>
      <c r="R49" s="115"/>
      <c r="S49" s="115"/>
      <c r="T49" s="115"/>
      <c r="U49" s="115"/>
      <c r="V49" s="115"/>
      <c r="W49" s="115"/>
      <c r="X49" s="115"/>
      <c r="Y49" s="115"/>
      <c r="Z49" s="115"/>
    </row>
    <row r="50" spans="1:26" s="116" customFormat="1" ht="45" x14ac:dyDescent="0.25">
      <c r="A50" s="47">
        <f>+A49+1</f>
        <v>2</v>
      </c>
      <c r="B50" s="117" t="s">
        <v>166</v>
      </c>
      <c r="C50" s="117" t="s">
        <v>166</v>
      </c>
      <c r="D50" s="117" t="s">
        <v>161</v>
      </c>
      <c r="E50" s="112">
        <v>1.34</v>
      </c>
      <c r="F50" s="113" t="s">
        <v>138</v>
      </c>
      <c r="G50" s="113"/>
      <c r="H50" s="120">
        <v>40182</v>
      </c>
      <c r="I50" s="114">
        <v>40543</v>
      </c>
      <c r="J50" s="114" t="s">
        <v>139</v>
      </c>
      <c r="K50" s="105">
        <v>11.26</v>
      </c>
      <c r="L50" s="114"/>
      <c r="M50" s="105">
        <v>676</v>
      </c>
      <c r="N50" s="105"/>
      <c r="O50" s="27">
        <v>346297792</v>
      </c>
      <c r="P50" s="27">
        <v>2</v>
      </c>
      <c r="Q50" s="161" t="s">
        <v>256</v>
      </c>
      <c r="R50" s="115"/>
      <c r="S50" s="115"/>
      <c r="T50" s="115"/>
      <c r="U50" s="115"/>
      <c r="V50" s="115"/>
      <c r="W50" s="115"/>
      <c r="X50" s="115"/>
      <c r="Y50" s="115"/>
      <c r="Z50" s="115"/>
    </row>
    <row r="51" spans="1:26" s="116" customFormat="1" ht="45" x14ac:dyDescent="0.25">
      <c r="A51" s="47">
        <f t="shared" ref="A51:A56" si="0">+A50+1</f>
        <v>3</v>
      </c>
      <c r="B51" s="117" t="s">
        <v>166</v>
      </c>
      <c r="C51" s="117" t="s">
        <v>166</v>
      </c>
      <c r="D51" s="117" t="s">
        <v>167</v>
      </c>
      <c r="E51" s="112">
        <v>0.71</v>
      </c>
      <c r="F51" s="113" t="s">
        <v>138</v>
      </c>
      <c r="G51" s="113"/>
      <c r="H51" s="120">
        <v>40982</v>
      </c>
      <c r="I51" s="114">
        <v>41024</v>
      </c>
      <c r="J51" s="114" t="s">
        <v>139</v>
      </c>
      <c r="K51" s="105">
        <v>1.1100000000000001</v>
      </c>
      <c r="L51" s="114"/>
      <c r="M51" s="105">
        <v>0</v>
      </c>
      <c r="N51" s="105"/>
      <c r="O51" s="27">
        <v>38000000</v>
      </c>
      <c r="P51" s="27">
        <v>2</v>
      </c>
      <c r="Q51" s="161" t="s">
        <v>256</v>
      </c>
      <c r="R51" s="115"/>
      <c r="S51" s="115"/>
      <c r="T51" s="115"/>
      <c r="U51" s="115"/>
      <c r="V51" s="115"/>
      <c r="W51" s="115"/>
      <c r="X51" s="115"/>
      <c r="Y51" s="115"/>
      <c r="Z51" s="115"/>
    </row>
    <row r="52" spans="1:26" s="116" customFormat="1" ht="45" x14ac:dyDescent="0.25">
      <c r="A52" s="47">
        <f t="shared" si="0"/>
        <v>4</v>
      </c>
      <c r="B52" s="117" t="s">
        <v>166</v>
      </c>
      <c r="C52" s="117" t="s">
        <v>166</v>
      </c>
      <c r="D52" s="117" t="s">
        <v>161</v>
      </c>
      <c r="E52" s="112">
        <v>2.2200000000000002</v>
      </c>
      <c r="F52" s="113" t="s">
        <v>138</v>
      </c>
      <c r="G52" s="113"/>
      <c r="H52" s="120">
        <v>41544</v>
      </c>
      <c r="I52" s="114">
        <v>41943</v>
      </c>
      <c r="J52" s="114" t="s">
        <v>139</v>
      </c>
      <c r="K52" s="105">
        <v>13.4</v>
      </c>
      <c r="L52" s="114"/>
      <c r="M52" s="105">
        <v>530</v>
      </c>
      <c r="N52" s="105"/>
      <c r="O52" s="27">
        <v>1007734620</v>
      </c>
      <c r="P52" s="27">
        <v>3</v>
      </c>
      <c r="Q52" s="161" t="s">
        <v>256</v>
      </c>
      <c r="R52" s="115"/>
      <c r="S52" s="115"/>
      <c r="T52" s="115"/>
      <c r="U52" s="115"/>
      <c r="V52" s="115"/>
      <c r="W52" s="115"/>
      <c r="X52" s="115"/>
      <c r="Y52" s="115"/>
      <c r="Z52" s="115"/>
    </row>
    <row r="53" spans="1:26" s="116" customFormat="1" ht="45" x14ac:dyDescent="0.25">
      <c r="A53" s="47">
        <f t="shared" si="0"/>
        <v>5</v>
      </c>
      <c r="B53" s="117" t="s">
        <v>166</v>
      </c>
      <c r="C53" s="117" t="s">
        <v>166</v>
      </c>
      <c r="D53" s="117" t="s">
        <v>161</v>
      </c>
      <c r="E53" s="112">
        <v>2.4900000000000002</v>
      </c>
      <c r="F53" s="113" t="s">
        <v>138</v>
      </c>
      <c r="G53" s="113"/>
      <c r="H53" s="120">
        <v>41942</v>
      </c>
      <c r="I53" s="114">
        <v>42003</v>
      </c>
      <c r="J53" s="114" t="s">
        <v>139</v>
      </c>
      <c r="K53" s="105">
        <v>2</v>
      </c>
      <c r="L53" s="114"/>
      <c r="M53" s="105">
        <v>530</v>
      </c>
      <c r="N53" s="105"/>
      <c r="O53" s="27">
        <v>138132260</v>
      </c>
      <c r="P53" s="27">
        <v>2</v>
      </c>
      <c r="Q53" s="161" t="s">
        <v>257</v>
      </c>
      <c r="R53" s="115"/>
      <c r="S53" s="115"/>
      <c r="T53" s="115"/>
      <c r="U53" s="115"/>
      <c r="V53" s="115"/>
      <c r="W53" s="115"/>
      <c r="X53" s="115"/>
      <c r="Y53" s="115"/>
      <c r="Z53" s="115"/>
    </row>
    <row r="54" spans="1:26" s="116" customFormat="1" x14ac:dyDescent="0.25">
      <c r="A54" s="47">
        <f t="shared" si="0"/>
        <v>6</v>
      </c>
      <c r="B54" s="117"/>
      <c r="C54" s="117"/>
      <c r="D54" s="117"/>
      <c r="E54" s="112"/>
      <c r="F54" s="113"/>
      <c r="G54" s="113"/>
      <c r="H54" s="120"/>
      <c r="I54" s="114"/>
      <c r="J54" s="114"/>
      <c r="K54" s="105"/>
      <c r="L54" s="114"/>
      <c r="M54" s="105"/>
      <c r="N54" s="105"/>
      <c r="O54" s="27"/>
      <c r="P54" s="27"/>
      <c r="Q54" s="161"/>
      <c r="R54" s="115"/>
      <c r="S54" s="115"/>
      <c r="T54" s="115"/>
      <c r="U54" s="115"/>
      <c r="V54" s="115"/>
      <c r="W54" s="115"/>
      <c r="X54" s="115"/>
      <c r="Y54" s="115"/>
      <c r="Z54" s="115"/>
    </row>
    <row r="55" spans="1:26" s="116" customFormat="1" x14ac:dyDescent="0.25">
      <c r="A55" s="47">
        <f t="shared" si="0"/>
        <v>7</v>
      </c>
      <c r="B55" s="117"/>
      <c r="C55" s="117"/>
      <c r="D55" s="117"/>
      <c r="E55" s="112"/>
      <c r="F55" s="113"/>
      <c r="G55" s="113"/>
      <c r="H55" s="120"/>
      <c r="I55" s="114"/>
      <c r="J55" s="114"/>
      <c r="K55" s="114"/>
      <c r="L55" s="114"/>
      <c r="M55" s="105"/>
      <c r="N55" s="105"/>
      <c r="O55" s="27"/>
      <c r="P55" s="27"/>
      <c r="Q55" s="161"/>
      <c r="R55" s="115"/>
      <c r="S55" s="115"/>
      <c r="T55" s="115"/>
      <c r="U55" s="115"/>
      <c r="V55" s="115"/>
      <c r="W55" s="115"/>
      <c r="X55" s="115"/>
      <c r="Y55" s="115"/>
      <c r="Z55" s="115"/>
    </row>
    <row r="56" spans="1:26" s="116" customFormat="1" x14ac:dyDescent="0.25">
      <c r="A56" s="47">
        <f t="shared" si="0"/>
        <v>8</v>
      </c>
      <c r="B56" s="117"/>
      <c r="C56" s="117"/>
      <c r="D56" s="117"/>
      <c r="E56" s="112"/>
      <c r="F56" s="113" t="s">
        <v>138</v>
      </c>
      <c r="G56" s="113"/>
      <c r="H56" s="120"/>
      <c r="I56" s="114"/>
      <c r="J56" s="114"/>
      <c r="K56" s="114"/>
      <c r="L56" s="114"/>
      <c r="M56" s="105"/>
      <c r="N56" s="105"/>
      <c r="O56" s="27"/>
      <c r="P56" s="27"/>
      <c r="Q56" s="161"/>
      <c r="R56" s="115"/>
      <c r="S56" s="115"/>
      <c r="T56" s="115"/>
      <c r="U56" s="115"/>
      <c r="V56" s="115"/>
      <c r="W56" s="115"/>
      <c r="X56" s="115"/>
      <c r="Y56" s="115"/>
      <c r="Z56" s="115"/>
    </row>
    <row r="57" spans="1:26" s="116" customFormat="1" x14ac:dyDescent="0.25">
      <c r="A57" s="47"/>
      <c r="B57" s="50" t="s">
        <v>16</v>
      </c>
      <c r="C57" s="118"/>
      <c r="D57" s="117"/>
      <c r="E57" s="112"/>
      <c r="F57" s="113"/>
      <c r="G57" s="113"/>
      <c r="H57" s="113"/>
      <c r="I57" s="114"/>
      <c r="J57" s="114"/>
      <c r="K57" s="119">
        <f t="shared" ref="K57" si="1">SUM(K49:K56)</f>
        <v>38.769999999999996</v>
      </c>
      <c r="L57" s="119">
        <f t="shared" ref="L57:N57" si="2">SUM(L49:L56)</f>
        <v>0</v>
      </c>
      <c r="M57" s="159">
        <f t="shared" si="2"/>
        <v>2412</v>
      </c>
      <c r="N57" s="119">
        <f t="shared" si="2"/>
        <v>0</v>
      </c>
      <c r="O57" s="27"/>
      <c r="P57" s="27"/>
      <c r="Q57" s="162"/>
    </row>
    <row r="58" spans="1:26" s="30" customFormat="1" x14ac:dyDescent="0.25">
      <c r="E58" s="31"/>
    </row>
    <row r="59" spans="1:26" s="30" customFormat="1" x14ac:dyDescent="0.25">
      <c r="B59" s="235" t="s">
        <v>28</v>
      </c>
      <c r="C59" s="235" t="s">
        <v>27</v>
      </c>
      <c r="D59" s="237" t="s">
        <v>34</v>
      </c>
      <c r="E59" s="237"/>
    </row>
    <row r="60" spans="1:26" s="30" customFormat="1" x14ac:dyDescent="0.25">
      <c r="B60" s="236"/>
      <c r="C60" s="236"/>
      <c r="D60" s="199" t="s">
        <v>23</v>
      </c>
      <c r="E60" s="63" t="s">
        <v>24</v>
      </c>
    </row>
    <row r="61" spans="1:26" s="30" customFormat="1" ht="30.6" customHeight="1" x14ac:dyDescent="0.25">
      <c r="B61" s="60" t="s">
        <v>21</v>
      </c>
      <c r="C61" s="61">
        <f>+K57</f>
        <v>38.769999999999996</v>
      </c>
      <c r="D61" s="59"/>
      <c r="E61" s="59" t="s">
        <v>162</v>
      </c>
      <c r="F61" s="32"/>
      <c r="G61" s="32"/>
      <c r="H61" s="32"/>
      <c r="I61" s="32"/>
      <c r="J61" s="32"/>
      <c r="K61" s="32"/>
      <c r="L61" s="32"/>
      <c r="M61" s="32"/>
    </row>
    <row r="62" spans="1:26" s="30" customFormat="1" ht="30" customHeight="1" x14ac:dyDescent="0.25">
      <c r="B62" s="60" t="s">
        <v>25</v>
      </c>
      <c r="C62" s="61">
        <f>+M57</f>
        <v>2412</v>
      </c>
      <c r="D62" s="59"/>
      <c r="E62" s="59" t="s">
        <v>162</v>
      </c>
    </row>
    <row r="63" spans="1:26" s="30" customFormat="1" x14ac:dyDescent="0.25">
      <c r="B63" s="33"/>
      <c r="C63" s="253"/>
      <c r="D63" s="253"/>
      <c r="E63" s="253"/>
      <c r="F63" s="253"/>
      <c r="G63" s="253"/>
      <c r="H63" s="253"/>
      <c r="I63" s="253"/>
      <c r="J63" s="253"/>
      <c r="K63" s="253"/>
      <c r="L63" s="253"/>
      <c r="M63" s="253"/>
      <c r="N63" s="253"/>
    </row>
    <row r="64" spans="1:26" ht="28.15" customHeight="1" thickBot="1" x14ac:dyDescent="0.3"/>
    <row r="65" spans="2:17" ht="27" thickBot="1" x14ac:dyDescent="0.3">
      <c r="B65" s="254" t="s">
        <v>103</v>
      </c>
      <c r="C65" s="254"/>
      <c r="D65" s="254"/>
      <c r="E65" s="254"/>
      <c r="F65" s="254"/>
      <c r="G65" s="254"/>
      <c r="H65" s="254"/>
      <c r="I65" s="254"/>
      <c r="J65" s="254"/>
      <c r="K65" s="254"/>
      <c r="L65" s="254"/>
      <c r="M65" s="254"/>
      <c r="N65" s="254"/>
    </row>
    <row r="68" spans="2:17" ht="109.5" customHeight="1" x14ac:dyDescent="0.25">
      <c r="B68" s="123" t="s">
        <v>151</v>
      </c>
      <c r="C68" s="68" t="s">
        <v>2</v>
      </c>
      <c r="D68" s="68" t="s">
        <v>105</v>
      </c>
      <c r="E68" s="68" t="s">
        <v>104</v>
      </c>
      <c r="F68" s="68" t="s">
        <v>106</v>
      </c>
      <c r="G68" s="68" t="s">
        <v>107</v>
      </c>
      <c r="H68" s="68" t="s">
        <v>108</v>
      </c>
      <c r="I68" s="68" t="s">
        <v>109</v>
      </c>
      <c r="J68" s="68" t="s">
        <v>110</v>
      </c>
      <c r="K68" s="68" t="s">
        <v>111</v>
      </c>
      <c r="L68" s="68" t="s">
        <v>112</v>
      </c>
      <c r="M68" s="97" t="s">
        <v>113</v>
      </c>
      <c r="N68" s="97" t="s">
        <v>114</v>
      </c>
      <c r="O68" s="250" t="s">
        <v>3</v>
      </c>
      <c r="P68" s="252"/>
      <c r="Q68" s="68" t="s">
        <v>18</v>
      </c>
    </row>
    <row r="69" spans="2:17" x14ac:dyDescent="0.25">
      <c r="B69" s="3" t="s">
        <v>163</v>
      </c>
      <c r="C69" s="3" t="s">
        <v>165</v>
      </c>
      <c r="D69" s="5" t="s">
        <v>170</v>
      </c>
      <c r="E69" s="5">
        <v>1003</v>
      </c>
      <c r="F69" s="4" t="s">
        <v>169</v>
      </c>
      <c r="G69" s="4" t="s">
        <v>164</v>
      </c>
      <c r="H69" s="4" t="s">
        <v>164</v>
      </c>
      <c r="I69" s="98" t="s">
        <v>164</v>
      </c>
      <c r="J69" s="98" t="s">
        <v>138</v>
      </c>
      <c r="K69" s="124" t="s">
        <v>138</v>
      </c>
      <c r="L69" s="124" t="s">
        <v>138</v>
      </c>
      <c r="M69" s="124" t="s">
        <v>138</v>
      </c>
      <c r="N69" s="124" t="s">
        <v>138</v>
      </c>
      <c r="O69" s="195"/>
      <c r="P69" s="196"/>
      <c r="Q69" s="124" t="s">
        <v>138</v>
      </c>
    </row>
    <row r="70" spans="2:17" x14ac:dyDescent="0.25">
      <c r="B70" s="3" t="s">
        <v>163</v>
      </c>
      <c r="C70" s="3" t="s">
        <v>165</v>
      </c>
      <c r="D70" s="5" t="s">
        <v>168</v>
      </c>
      <c r="E70" s="5">
        <v>96</v>
      </c>
      <c r="F70" s="4" t="s">
        <v>169</v>
      </c>
      <c r="G70" s="4" t="s">
        <v>164</v>
      </c>
      <c r="H70" s="4" t="s">
        <v>164</v>
      </c>
      <c r="I70" s="98" t="s">
        <v>164</v>
      </c>
      <c r="J70" s="98" t="s">
        <v>138</v>
      </c>
      <c r="K70" s="124" t="s">
        <v>138</v>
      </c>
      <c r="L70" s="124" t="s">
        <v>138</v>
      </c>
      <c r="M70" s="124" t="s">
        <v>138</v>
      </c>
      <c r="N70" s="124" t="s">
        <v>138</v>
      </c>
      <c r="O70" s="195"/>
      <c r="P70" s="196"/>
      <c r="Q70" s="124" t="s">
        <v>138</v>
      </c>
    </row>
    <row r="71" spans="2:17" x14ac:dyDescent="0.25">
      <c r="B71" s="3"/>
      <c r="C71" s="3"/>
      <c r="D71" s="10"/>
      <c r="E71" s="10"/>
      <c r="F71" s="4"/>
      <c r="G71" s="4"/>
      <c r="H71" s="4"/>
      <c r="I71" s="98"/>
      <c r="J71" s="98"/>
      <c r="K71" s="124"/>
      <c r="L71" s="124"/>
      <c r="M71" s="124"/>
      <c r="N71" s="124"/>
      <c r="O71" s="255"/>
      <c r="P71" s="256"/>
      <c r="Q71" s="124"/>
    </row>
    <row r="72" spans="2:17" ht="9.75" customHeight="1" x14ac:dyDescent="0.25">
      <c r="B72" s="171"/>
      <c r="C72" s="171"/>
      <c r="D72" s="10"/>
      <c r="E72" s="10"/>
      <c r="F72" s="172"/>
      <c r="G72" s="172"/>
      <c r="H72" s="172"/>
      <c r="I72" s="173"/>
      <c r="J72" s="173"/>
      <c r="K72" s="10"/>
      <c r="L72" s="10"/>
      <c r="M72" s="10"/>
      <c r="N72" s="10"/>
      <c r="O72" s="174"/>
      <c r="P72" s="174"/>
      <c r="Q72" s="10"/>
    </row>
    <row r="73" spans="2:17" x14ac:dyDescent="0.25">
      <c r="B73" s="9" t="s">
        <v>1</v>
      </c>
    </row>
    <row r="74" spans="2:17" x14ac:dyDescent="0.25">
      <c r="B74" s="9" t="s">
        <v>37</v>
      </c>
    </row>
    <row r="75" spans="2:17" x14ac:dyDescent="0.25">
      <c r="B75" s="9" t="s">
        <v>58</v>
      </c>
    </row>
    <row r="77" spans="2:17" ht="15.75" thickBot="1" x14ac:dyDescent="0.3"/>
    <row r="78" spans="2:17" ht="27" thickBot="1" x14ac:dyDescent="0.3">
      <c r="B78" s="257" t="s">
        <v>38</v>
      </c>
      <c r="C78" s="258"/>
      <c r="D78" s="258"/>
      <c r="E78" s="258"/>
      <c r="F78" s="258"/>
      <c r="G78" s="258"/>
      <c r="H78" s="258"/>
      <c r="I78" s="258"/>
      <c r="J78" s="258"/>
      <c r="K78" s="258"/>
      <c r="L78" s="258"/>
      <c r="M78" s="258"/>
      <c r="N78" s="259"/>
    </row>
    <row r="83" spans="2:17" ht="76.5" customHeight="1" x14ac:dyDescent="0.25">
      <c r="B83" s="123" t="s">
        <v>0</v>
      </c>
      <c r="C83" s="123" t="s">
        <v>39</v>
      </c>
      <c r="D83" s="123" t="s">
        <v>40</v>
      </c>
      <c r="E83" s="123" t="s">
        <v>115</v>
      </c>
      <c r="F83" s="123" t="s">
        <v>117</v>
      </c>
      <c r="G83" s="123" t="s">
        <v>118</v>
      </c>
      <c r="H83" s="123" t="s">
        <v>119</v>
      </c>
      <c r="I83" s="123" t="s">
        <v>116</v>
      </c>
      <c r="J83" s="250" t="s">
        <v>120</v>
      </c>
      <c r="K83" s="251"/>
      <c r="L83" s="252"/>
      <c r="M83" s="123" t="s">
        <v>124</v>
      </c>
      <c r="N83" s="123" t="s">
        <v>41</v>
      </c>
      <c r="O83" s="123" t="s">
        <v>42</v>
      </c>
      <c r="P83" s="250" t="s">
        <v>3</v>
      </c>
      <c r="Q83" s="252"/>
    </row>
    <row r="84" spans="2:17" ht="60.75" customHeight="1" x14ac:dyDescent="0.25">
      <c r="B84" s="194" t="s">
        <v>171</v>
      </c>
      <c r="C84" s="194">
        <v>300</v>
      </c>
      <c r="D84" s="186" t="s">
        <v>172</v>
      </c>
      <c r="E84" s="175">
        <v>26274264</v>
      </c>
      <c r="F84" s="3" t="s">
        <v>173</v>
      </c>
      <c r="G84" s="3" t="s">
        <v>174</v>
      </c>
      <c r="H84" s="176">
        <v>39598</v>
      </c>
      <c r="I84" s="5" t="s">
        <v>138</v>
      </c>
      <c r="J84" s="194" t="s">
        <v>175</v>
      </c>
      <c r="K84" s="177" t="s">
        <v>176</v>
      </c>
      <c r="L84" s="98"/>
      <c r="M84" s="124" t="s">
        <v>138</v>
      </c>
      <c r="N84" s="124" t="s">
        <v>138</v>
      </c>
      <c r="O84" s="124" t="s">
        <v>139</v>
      </c>
      <c r="P84" s="260"/>
      <c r="Q84" s="260"/>
    </row>
    <row r="85" spans="2:17" ht="33.6" customHeight="1" x14ac:dyDescent="0.25">
      <c r="B85" s="194" t="s">
        <v>171</v>
      </c>
      <c r="C85" s="194">
        <v>300</v>
      </c>
      <c r="D85" s="186" t="s">
        <v>177</v>
      </c>
      <c r="E85" s="175">
        <v>35895992</v>
      </c>
      <c r="F85" s="3" t="s">
        <v>173</v>
      </c>
      <c r="G85" s="3" t="s">
        <v>174</v>
      </c>
      <c r="H85" s="180">
        <v>40522</v>
      </c>
      <c r="I85" s="5" t="s">
        <v>138</v>
      </c>
      <c r="J85" s="194" t="s">
        <v>178</v>
      </c>
      <c r="K85" s="181" t="s">
        <v>176</v>
      </c>
      <c r="L85" s="99" t="s">
        <v>179</v>
      </c>
      <c r="M85" s="124" t="s">
        <v>138</v>
      </c>
      <c r="N85" s="124" t="s">
        <v>138</v>
      </c>
      <c r="O85" s="124" t="s">
        <v>139</v>
      </c>
      <c r="P85" s="260"/>
      <c r="Q85" s="260"/>
    </row>
    <row r="86" spans="2:17" ht="33.6" customHeight="1" x14ac:dyDescent="0.25">
      <c r="B86" s="178" t="s">
        <v>171</v>
      </c>
      <c r="C86" s="178">
        <v>300</v>
      </c>
      <c r="D86" s="175" t="s">
        <v>180</v>
      </c>
      <c r="E86" s="175">
        <v>35853563</v>
      </c>
      <c r="F86" s="3" t="s">
        <v>173</v>
      </c>
      <c r="G86" s="3" t="s">
        <v>174</v>
      </c>
      <c r="H86" s="182"/>
      <c r="I86" s="179" t="s">
        <v>138</v>
      </c>
      <c r="J86" s="187" t="s">
        <v>181</v>
      </c>
      <c r="K86" s="173" t="s">
        <v>182</v>
      </c>
      <c r="L86" s="187" t="s">
        <v>173</v>
      </c>
      <c r="M86" s="10" t="s">
        <v>138</v>
      </c>
      <c r="N86" s="10" t="s">
        <v>138</v>
      </c>
      <c r="O86" s="10" t="s">
        <v>139</v>
      </c>
      <c r="P86" s="102"/>
      <c r="Q86" s="174"/>
    </row>
    <row r="87" spans="2:17" ht="33.6" customHeight="1" x14ac:dyDescent="0.25">
      <c r="B87" s="178" t="s">
        <v>171</v>
      </c>
      <c r="C87" s="178">
        <v>300</v>
      </c>
      <c r="D87" s="188" t="s">
        <v>183</v>
      </c>
      <c r="E87" s="189">
        <v>1077437970</v>
      </c>
      <c r="F87" s="187" t="s">
        <v>184</v>
      </c>
      <c r="G87" s="187" t="s">
        <v>185</v>
      </c>
      <c r="H87" s="190">
        <v>41249</v>
      </c>
      <c r="I87" s="187" t="s">
        <v>138</v>
      </c>
      <c r="J87" s="187" t="s">
        <v>186</v>
      </c>
      <c r="K87" s="173"/>
      <c r="L87" s="173"/>
      <c r="M87" s="10" t="s">
        <v>138</v>
      </c>
      <c r="N87" s="10" t="s">
        <v>138</v>
      </c>
      <c r="O87" s="10" t="s">
        <v>138</v>
      </c>
      <c r="P87" s="174"/>
      <c r="Q87" s="174"/>
    </row>
    <row r="88" spans="2:17" ht="33.6" customHeight="1" x14ac:dyDescent="0.25">
      <c r="B88" s="178" t="s">
        <v>171</v>
      </c>
      <c r="C88" s="178">
        <v>300</v>
      </c>
      <c r="D88" s="188" t="s">
        <v>187</v>
      </c>
      <c r="E88" s="189">
        <v>1077435830</v>
      </c>
      <c r="F88" s="187" t="s">
        <v>188</v>
      </c>
      <c r="G88" s="187" t="s">
        <v>189</v>
      </c>
      <c r="H88" s="190">
        <v>40802</v>
      </c>
      <c r="I88" s="187" t="s">
        <v>164</v>
      </c>
      <c r="J88" s="187" t="s">
        <v>190</v>
      </c>
      <c r="K88" s="187" t="s">
        <v>191</v>
      </c>
      <c r="L88" s="187" t="s">
        <v>192</v>
      </c>
      <c r="M88" s="10" t="s">
        <v>138</v>
      </c>
      <c r="N88" s="10" t="s">
        <v>139</v>
      </c>
      <c r="O88" s="10" t="s">
        <v>139</v>
      </c>
      <c r="P88" s="174"/>
      <c r="Q88" s="174"/>
    </row>
    <row r="89" spans="2:17" ht="33.6" customHeight="1" x14ac:dyDescent="0.25">
      <c r="B89" s="178" t="s">
        <v>171</v>
      </c>
      <c r="C89" s="178">
        <v>300</v>
      </c>
      <c r="D89" s="188" t="s">
        <v>193</v>
      </c>
      <c r="E89" s="189">
        <v>52480548</v>
      </c>
      <c r="F89" s="173" t="s">
        <v>194</v>
      </c>
      <c r="G89" s="173" t="s">
        <v>195</v>
      </c>
      <c r="H89" s="184">
        <v>40005</v>
      </c>
      <c r="I89" s="173" t="s">
        <v>138</v>
      </c>
      <c r="J89" s="187" t="s">
        <v>196</v>
      </c>
      <c r="K89" s="187" t="s">
        <v>197</v>
      </c>
      <c r="L89" s="187" t="s">
        <v>198</v>
      </c>
      <c r="M89" s="10" t="s">
        <v>138</v>
      </c>
      <c r="N89" s="10" t="s">
        <v>138</v>
      </c>
      <c r="O89" s="10" t="s">
        <v>139</v>
      </c>
      <c r="P89" s="174"/>
      <c r="Q89" s="174"/>
    </row>
    <row r="90" spans="2:17" ht="33.6" customHeight="1" x14ac:dyDescent="0.25">
      <c r="B90" s="178" t="s">
        <v>171</v>
      </c>
      <c r="C90" s="178">
        <v>300</v>
      </c>
      <c r="D90" s="188" t="s">
        <v>199</v>
      </c>
      <c r="E90" s="189">
        <v>35820775</v>
      </c>
      <c r="F90" s="173" t="s">
        <v>173</v>
      </c>
      <c r="G90" s="173" t="s">
        <v>200</v>
      </c>
      <c r="H90" s="184">
        <v>39962</v>
      </c>
      <c r="I90" s="173" t="s">
        <v>138</v>
      </c>
      <c r="J90" s="187" t="s">
        <v>201</v>
      </c>
      <c r="K90" s="187" t="s">
        <v>202</v>
      </c>
      <c r="L90" s="187" t="s">
        <v>203</v>
      </c>
      <c r="M90" s="10" t="s">
        <v>138</v>
      </c>
      <c r="N90" s="10" t="s">
        <v>138</v>
      </c>
      <c r="O90" s="10" t="s">
        <v>139</v>
      </c>
      <c r="P90" s="102"/>
      <c r="Q90" s="174"/>
    </row>
    <row r="91" spans="2:17" ht="33.6" customHeight="1" x14ac:dyDescent="0.25">
      <c r="B91" s="178" t="s">
        <v>204</v>
      </c>
      <c r="C91" s="178">
        <v>300</v>
      </c>
      <c r="D91" s="188" t="s">
        <v>205</v>
      </c>
      <c r="E91" s="191" t="s">
        <v>206</v>
      </c>
      <c r="F91" s="173" t="s">
        <v>173</v>
      </c>
      <c r="G91" s="173" t="s">
        <v>207</v>
      </c>
      <c r="H91" s="184">
        <v>40648</v>
      </c>
      <c r="I91" s="173" t="s">
        <v>138</v>
      </c>
      <c r="J91" s="187" t="s">
        <v>208</v>
      </c>
      <c r="K91" s="187" t="s">
        <v>209</v>
      </c>
      <c r="L91" s="187" t="s">
        <v>210</v>
      </c>
      <c r="M91" s="10" t="s">
        <v>138</v>
      </c>
      <c r="N91" s="10" t="s">
        <v>138</v>
      </c>
      <c r="O91" s="10" t="s">
        <v>139</v>
      </c>
      <c r="P91" s="102"/>
      <c r="Q91" s="174"/>
    </row>
    <row r="92" spans="2:17" ht="33.6" customHeight="1" x14ac:dyDescent="0.25">
      <c r="B92" s="178" t="s">
        <v>204</v>
      </c>
      <c r="C92" s="178">
        <v>300</v>
      </c>
      <c r="D92" s="188" t="s">
        <v>211</v>
      </c>
      <c r="E92" s="189">
        <v>35894136</v>
      </c>
      <c r="F92" s="173" t="s">
        <v>212</v>
      </c>
      <c r="G92" s="187" t="s">
        <v>213</v>
      </c>
      <c r="H92" s="183">
        <v>39549</v>
      </c>
      <c r="I92" s="173" t="s">
        <v>138</v>
      </c>
      <c r="J92" s="187" t="s">
        <v>201</v>
      </c>
      <c r="K92" s="187" t="s">
        <v>214</v>
      </c>
      <c r="L92" s="187" t="s">
        <v>215</v>
      </c>
      <c r="M92" s="10" t="s">
        <v>138</v>
      </c>
      <c r="N92" s="10" t="s">
        <v>138</v>
      </c>
      <c r="O92" s="10" t="s">
        <v>138</v>
      </c>
      <c r="P92" s="102"/>
      <c r="Q92" s="174"/>
    </row>
    <row r="93" spans="2:17" ht="33.6" customHeight="1" x14ac:dyDescent="0.25">
      <c r="B93" s="178" t="s">
        <v>204</v>
      </c>
      <c r="C93" s="178">
        <v>300</v>
      </c>
      <c r="D93" s="188" t="s">
        <v>216</v>
      </c>
      <c r="E93" s="192">
        <v>26366406</v>
      </c>
      <c r="F93" s="173" t="s">
        <v>173</v>
      </c>
      <c r="G93" s="173" t="s">
        <v>217</v>
      </c>
      <c r="H93" s="183">
        <v>39164</v>
      </c>
      <c r="I93" s="173" t="s">
        <v>138</v>
      </c>
      <c r="J93" s="187" t="s">
        <v>218</v>
      </c>
      <c r="K93" s="187" t="s">
        <v>219</v>
      </c>
      <c r="L93" s="187" t="s">
        <v>220</v>
      </c>
      <c r="M93" s="10" t="s">
        <v>138</v>
      </c>
      <c r="N93" s="10" t="s">
        <v>138</v>
      </c>
      <c r="O93" s="10" t="s">
        <v>138</v>
      </c>
      <c r="P93" s="174"/>
      <c r="Q93" s="174"/>
    </row>
    <row r="94" spans="2:17" ht="33.6" customHeight="1" x14ac:dyDescent="0.25">
      <c r="B94" s="178" t="s">
        <v>204</v>
      </c>
      <c r="C94" s="178">
        <v>300</v>
      </c>
      <c r="D94" s="188" t="s">
        <v>221</v>
      </c>
      <c r="E94" s="189">
        <v>35547177</v>
      </c>
      <c r="F94" s="187" t="s">
        <v>173</v>
      </c>
      <c r="G94" s="187" t="s">
        <v>195</v>
      </c>
      <c r="H94" s="184">
        <v>41631</v>
      </c>
      <c r="I94" s="173" t="s">
        <v>138</v>
      </c>
      <c r="J94" s="187" t="s">
        <v>222</v>
      </c>
      <c r="K94" s="190" t="s">
        <v>223</v>
      </c>
      <c r="L94" s="187" t="s">
        <v>224</v>
      </c>
      <c r="M94" s="10" t="s">
        <v>138</v>
      </c>
      <c r="N94" s="10" t="s">
        <v>138</v>
      </c>
      <c r="O94" s="10" t="s">
        <v>139</v>
      </c>
      <c r="P94" s="174"/>
      <c r="Q94" s="174"/>
    </row>
    <row r="95" spans="2:17" ht="33.6" customHeight="1" x14ac:dyDescent="0.25">
      <c r="B95" s="178" t="s">
        <v>204</v>
      </c>
      <c r="C95" s="178">
        <v>300</v>
      </c>
      <c r="D95" s="188" t="s">
        <v>225</v>
      </c>
      <c r="E95" s="189">
        <v>39319666</v>
      </c>
      <c r="F95" s="173" t="s">
        <v>173</v>
      </c>
      <c r="G95" s="187" t="s">
        <v>189</v>
      </c>
      <c r="H95" s="184">
        <v>41817</v>
      </c>
      <c r="I95" s="173" t="s">
        <v>138</v>
      </c>
      <c r="J95" s="187"/>
      <c r="K95" s="173"/>
      <c r="L95" s="173"/>
      <c r="M95" s="10" t="s">
        <v>138</v>
      </c>
      <c r="N95" s="10" t="s">
        <v>138</v>
      </c>
      <c r="O95" s="10" t="s">
        <v>139</v>
      </c>
      <c r="P95" s="102" t="s">
        <v>226</v>
      </c>
      <c r="Q95" s="174"/>
    </row>
    <row r="96" spans="2:17" ht="33.6" customHeight="1" x14ac:dyDescent="0.25">
      <c r="B96" s="178" t="s">
        <v>204</v>
      </c>
      <c r="C96" s="178">
        <v>300</v>
      </c>
      <c r="D96" s="188" t="s">
        <v>227</v>
      </c>
      <c r="E96" s="189">
        <v>66971724</v>
      </c>
      <c r="F96" s="173" t="s">
        <v>173</v>
      </c>
      <c r="G96" s="187" t="s">
        <v>195</v>
      </c>
      <c r="H96" s="183">
        <v>2006</v>
      </c>
      <c r="I96" s="173" t="s">
        <v>138</v>
      </c>
      <c r="J96" s="187" t="s">
        <v>228</v>
      </c>
      <c r="K96" s="187" t="s">
        <v>229</v>
      </c>
      <c r="L96" s="187" t="s">
        <v>173</v>
      </c>
      <c r="M96" s="10" t="s">
        <v>138</v>
      </c>
      <c r="N96" s="10" t="s">
        <v>138</v>
      </c>
      <c r="O96" s="10" t="s">
        <v>138</v>
      </c>
      <c r="P96" s="174"/>
      <c r="Q96" s="174"/>
    </row>
    <row r="97" spans="1:26" ht="33.6" customHeight="1" x14ac:dyDescent="0.25">
      <c r="B97" s="178" t="s">
        <v>204</v>
      </c>
      <c r="C97" s="178">
        <v>300</v>
      </c>
      <c r="D97" s="188" t="s">
        <v>230</v>
      </c>
      <c r="E97" s="189">
        <v>35697114</v>
      </c>
      <c r="F97" s="187" t="s">
        <v>231</v>
      </c>
      <c r="G97" s="187" t="s">
        <v>232</v>
      </c>
      <c r="H97" s="193" t="s">
        <v>233</v>
      </c>
      <c r="I97" s="173" t="s">
        <v>139</v>
      </c>
      <c r="J97" s="187"/>
      <c r="K97" s="173"/>
      <c r="L97" s="187"/>
      <c r="M97" s="10" t="s">
        <v>138</v>
      </c>
      <c r="N97" s="10" t="s">
        <v>139</v>
      </c>
      <c r="O97" s="10" t="s">
        <v>139</v>
      </c>
      <c r="P97" s="102" t="s">
        <v>226</v>
      </c>
      <c r="Q97" s="174"/>
    </row>
    <row r="98" spans="1:26" ht="33.6" customHeight="1" x14ac:dyDescent="0.25">
      <c r="B98" s="178" t="s">
        <v>204</v>
      </c>
      <c r="C98" s="178">
        <v>300</v>
      </c>
      <c r="D98" s="188" t="s">
        <v>234</v>
      </c>
      <c r="E98" s="189">
        <v>35589833</v>
      </c>
      <c r="F98" s="173" t="s">
        <v>173</v>
      </c>
      <c r="G98" s="187" t="s">
        <v>200</v>
      </c>
      <c r="H98" s="183">
        <v>37407</v>
      </c>
      <c r="I98" s="173" t="s">
        <v>138</v>
      </c>
      <c r="J98" s="187" t="s">
        <v>235</v>
      </c>
      <c r="K98" s="190">
        <v>41414</v>
      </c>
      <c r="L98" s="187" t="s">
        <v>173</v>
      </c>
      <c r="M98" s="10" t="s">
        <v>138</v>
      </c>
      <c r="N98" s="10" t="s">
        <v>138</v>
      </c>
      <c r="O98" s="10" t="s">
        <v>138</v>
      </c>
      <c r="P98" s="174"/>
      <c r="Q98" s="174"/>
    </row>
    <row r="99" spans="1:26" ht="33.6" customHeight="1" x14ac:dyDescent="0.25">
      <c r="B99" s="178" t="s">
        <v>204</v>
      </c>
      <c r="C99" s="178">
        <v>300</v>
      </c>
      <c r="D99" s="188" t="s">
        <v>236</v>
      </c>
      <c r="E99" s="189">
        <v>35890870</v>
      </c>
      <c r="F99" s="187" t="s">
        <v>173</v>
      </c>
      <c r="G99" s="187" t="s">
        <v>237</v>
      </c>
      <c r="H99" s="190">
        <v>38863</v>
      </c>
      <c r="I99" s="187" t="s">
        <v>138</v>
      </c>
      <c r="J99" s="187"/>
      <c r="K99" s="190" t="s">
        <v>238</v>
      </c>
      <c r="L99" s="187" t="s">
        <v>239</v>
      </c>
      <c r="M99" s="10" t="s">
        <v>138</v>
      </c>
      <c r="N99" s="10" t="s">
        <v>138</v>
      </c>
      <c r="O99" s="10" t="s">
        <v>138</v>
      </c>
      <c r="P99" s="174"/>
      <c r="Q99" s="174"/>
    </row>
    <row r="100" spans="1:26" ht="33.6" customHeight="1" x14ac:dyDescent="0.25">
      <c r="B100" s="178" t="s">
        <v>204</v>
      </c>
      <c r="C100" s="178">
        <v>300</v>
      </c>
      <c r="D100" s="188" t="s">
        <v>240</v>
      </c>
      <c r="E100" s="189">
        <v>35898631</v>
      </c>
      <c r="F100" s="187" t="s">
        <v>173</v>
      </c>
      <c r="G100" s="187" t="s">
        <v>241</v>
      </c>
      <c r="H100" s="190">
        <v>38863</v>
      </c>
      <c r="I100" s="187" t="s">
        <v>138</v>
      </c>
      <c r="J100" s="187" t="s">
        <v>242</v>
      </c>
      <c r="K100" s="187" t="s">
        <v>243</v>
      </c>
      <c r="L100" s="187" t="s">
        <v>244</v>
      </c>
      <c r="M100" s="10" t="s">
        <v>138</v>
      </c>
      <c r="N100" s="10" t="s">
        <v>138</v>
      </c>
      <c r="O100" s="10" t="s">
        <v>138</v>
      </c>
      <c r="P100" s="102"/>
      <c r="Q100" s="174"/>
    </row>
    <row r="101" spans="1:26" ht="33.6" customHeight="1" x14ac:dyDescent="0.25">
      <c r="B101" s="178" t="s">
        <v>204</v>
      </c>
      <c r="C101" s="178">
        <v>300</v>
      </c>
      <c r="D101" s="188" t="s">
        <v>245</v>
      </c>
      <c r="E101" s="192">
        <v>1076325260</v>
      </c>
      <c r="F101" s="187" t="s">
        <v>173</v>
      </c>
      <c r="G101" s="187" t="s">
        <v>246</v>
      </c>
      <c r="H101" s="183">
        <v>41397</v>
      </c>
      <c r="I101" s="173" t="s">
        <v>138</v>
      </c>
      <c r="J101" s="187" t="s">
        <v>247</v>
      </c>
      <c r="K101" s="187" t="s">
        <v>248</v>
      </c>
      <c r="L101" s="187"/>
      <c r="M101" s="10" t="s">
        <v>138</v>
      </c>
      <c r="N101" s="10" t="s">
        <v>138</v>
      </c>
      <c r="O101" s="10" t="s">
        <v>138</v>
      </c>
      <c r="P101" s="174"/>
      <c r="Q101" s="174"/>
    </row>
    <row r="102" spans="1:26" ht="33.6" customHeight="1" x14ac:dyDescent="0.25">
      <c r="B102" s="178" t="s">
        <v>204</v>
      </c>
      <c r="C102" s="178">
        <v>300</v>
      </c>
      <c r="D102" s="188" t="s">
        <v>249</v>
      </c>
      <c r="E102" s="189">
        <v>1077441529</v>
      </c>
      <c r="F102" s="187" t="s">
        <v>184</v>
      </c>
      <c r="G102" s="187" t="s">
        <v>250</v>
      </c>
      <c r="H102" s="183">
        <v>41390</v>
      </c>
      <c r="I102" s="173" t="s">
        <v>138</v>
      </c>
      <c r="J102" s="187" t="s">
        <v>251</v>
      </c>
      <c r="K102" s="187" t="s">
        <v>176</v>
      </c>
      <c r="L102" s="173"/>
      <c r="M102" s="10" t="s">
        <v>138</v>
      </c>
      <c r="N102" s="10" t="s">
        <v>138</v>
      </c>
      <c r="O102" s="10" t="s">
        <v>138</v>
      </c>
      <c r="P102" s="102"/>
      <c r="Q102" s="174"/>
    </row>
    <row r="103" spans="1:26" ht="33.6" customHeight="1" x14ac:dyDescent="0.25">
      <c r="B103" s="178" t="s">
        <v>204</v>
      </c>
      <c r="C103" s="178">
        <v>300</v>
      </c>
      <c r="D103" s="188" t="s">
        <v>252</v>
      </c>
      <c r="E103" s="189">
        <v>35893877</v>
      </c>
      <c r="F103" s="187" t="s">
        <v>173</v>
      </c>
      <c r="G103" s="187" t="s">
        <v>253</v>
      </c>
      <c r="H103" s="183">
        <v>39381</v>
      </c>
      <c r="I103" s="173" t="s">
        <v>138</v>
      </c>
      <c r="J103" s="187" t="s">
        <v>254</v>
      </c>
      <c r="K103" s="187" t="s">
        <v>255</v>
      </c>
      <c r="L103" s="187" t="s">
        <v>204</v>
      </c>
      <c r="M103" s="10" t="s">
        <v>138</v>
      </c>
      <c r="N103" s="10" t="s">
        <v>138</v>
      </c>
      <c r="O103" s="10" t="s">
        <v>138</v>
      </c>
      <c r="P103" s="174"/>
      <c r="Q103" s="174"/>
    </row>
    <row r="104" spans="1:26" ht="15.75" thickBot="1" x14ac:dyDescent="0.3"/>
    <row r="105" spans="1:26" ht="27" thickBot="1" x14ac:dyDescent="0.3">
      <c r="B105" s="257" t="s">
        <v>50</v>
      </c>
      <c r="C105" s="258"/>
      <c r="D105" s="258"/>
      <c r="E105" s="258"/>
      <c r="F105" s="258"/>
      <c r="G105" s="258"/>
      <c r="H105" s="258"/>
      <c r="I105" s="258"/>
      <c r="J105" s="258"/>
      <c r="K105" s="258"/>
      <c r="L105" s="258"/>
      <c r="M105" s="258"/>
      <c r="N105" s="259"/>
    </row>
    <row r="107" spans="1:26" ht="15.75" thickBot="1" x14ac:dyDescent="0.3">
      <c r="M107" s="65"/>
      <c r="N107" s="65"/>
    </row>
    <row r="108" spans="1:26" s="110" customFormat="1" ht="109.5" customHeight="1" x14ac:dyDescent="0.25">
      <c r="B108" s="121" t="s">
        <v>147</v>
      </c>
      <c r="C108" s="121" t="s">
        <v>148</v>
      </c>
      <c r="D108" s="121" t="s">
        <v>149</v>
      </c>
      <c r="E108" s="121" t="s">
        <v>43</v>
      </c>
      <c r="F108" s="121" t="s">
        <v>22</v>
      </c>
      <c r="G108" s="121" t="s">
        <v>102</v>
      </c>
      <c r="H108" s="121" t="s">
        <v>17</v>
      </c>
      <c r="I108" s="121" t="s">
        <v>10</v>
      </c>
      <c r="J108" s="121" t="s">
        <v>31</v>
      </c>
      <c r="K108" s="121" t="s">
        <v>57</v>
      </c>
      <c r="L108" s="121" t="s">
        <v>20</v>
      </c>
      <c r="M108" s="106" t="s">
        <v>26</v>
      </c>
      <c r="N108" s="121" t="s">
        <v>150</v>
      </c>
      <c r="O108" s="121" t="s">
        <v>36</v>
      </c>
      <c r="P108" s="122" t="s">
        <v>11</v>
      </c>
      <c r="Q108" s="122" t="s">
        <v>19</v>
      </c>
    </row>
    <row r="109" spans="1:26" s="116" customFormat="1" x14ac:dyDescent="0.25">
      <c r="A109" s="47">
        <v>1</v>
      </c>
      <c r="B109" s="117"/>
      <c r="C109" s="118"/>
      <c r="D109" s="117"/>
      <c r="E109" s="112"/>
      <c r="F109" s="113"/>
      <c r="G109" s="160"/>
      <c r="H109" s="120"/>
      <c r="I109" s="114"/>
      <c r="J109" s="114"/>
      <c r="K109" s="114"/>
      <c r="L109" s="114"/>
      <c r="M109" s="105"/>
      <c r="N109" s="105">
        <f>+M109*G109</f>
        <v>0</v>
      </c>
      <c r="O109" s="27"/>
      <c r="P109" s="27"/>
      <c r="Q109" s="161"/>
      <c r="R109" s="115"/>
      <c r="S109" s="115"/>
      <c r="T109" s="115"/>
      <c r="U109" s="115"/>
      <c r="V109" s="115"/>
      <c r="W109" s="115"/>
      <c r="X109" s="115"/>
      <c r="Y109" s="115"/>
      <c r="Z109" s="115"/>
    </row>
    <row r="110" spans="1:26" s="116" customFormat="1" x14ac:dyDescent="0.25">
      <c r="A110" s="47">
        <f>+A109+1</f>
        <v>2</v>
      </c>
      <c r="B110" s="117"/>
      <c r="C110" s="118"/>
      <c r="D110" s="117"/>
      <c r="E110" s="112"/>
      <c r="F110" s="113"/>
      <c r="G110" s="113"/>
      <c r="H110" s="113"/>
      <c r="I110" s="114"/>
      <c r="J110" s="114"/>
      <c r="K110" s="114"/>
      <c r="L110" s="114"/>
      <c r="M110" s="105"/>
      <c r="N110" s="105"/>
      <c r="O110" s="27"/>
      <c r="P110" s="27"/>
      <c r="Q110" s="161"/>
      <c r="R110" s="115"/>
      <c r="S110" s="115"/>
      <c r="T110" s="115"/>
      <c r="U110" s="115"/>
      <c r="V110" s="115"/>
      <c r="W110" s="115"/>
      <c r="X110" s="115"/>
      <c r="Y110" s="115"/>
      <c r="Z110" s="115"/>
    </row>
    <row r="111" spans="1:26" s="116" customFormat="1" x14ac:dyDescent="0.25">
      <c r="A111" s="47">
        <f t="shared" ref="A111:A116" si="3">+A110+1</f>
        <v>3</v>
      </c>
      <c r="B111" s="117"/>
      <c r="C111" s="118"/>
      <c r="D111" s="117"/>
      <c r="E111" s="112"/>
      <c r="F111" s="113"/>
      <c r="G111" s="113"/>
      <c r="H111" s="113"/>
      <c r="I111" s="114"/>
      <c r="J111" s="114"/>
      <c r="K111" s="114"/>
      <c r="L111" s="114"/>
      <c r="M111" s="105"/>
      <c r="N111" s="105"/>
      <c r="O111" s="27"/>
      <c r="P111" s="27"/>
      <c r="Q111" s="161"/>
      <c r="R111" s="115"/>
      <c r="S111" s="115"/>
      <c r="T111" s="115"/>
      <c r="U111" s="115"/>
      <c r="V111" s="115"/>
      <c r="W111" s="115"/>
      <c r="X111" s="115"/>
      <c r="Y111" s="115"/>
      <c r="Z111" s="115"/>
    </row>
    <row r="112" spans="1:26" s="116" customFormat="1" x14ac:dyDescent="0.25">
      <c r="A112" s="47">
        <f t="shared" si="3"/>
        <v>4</v>
      </c>
      <c r="B112" s="117"/>
      <c r="C112" s="118"/>
      <c r="D112" s="117"/>
      <c r="E112" s="112"/>
      <c r="F112" s="113"/>
      <c r="G112" s="113"/>
      <c r="H112" s="113"/>
      <c r="I112" s="114"/>
      <c r="J112" s="114"/>
      <c r="K112" s="114"/>
      <c r="L112" s="114"/>
      <c r="M112" s="105"/>
      <c r="N112" s="105"/>
      <c r="O112" s="27"/>
      <c r="P112" s="27"/>
      <c r="Q112" s="161"/>
      <c r="R112" s="115"/>
      <c r="S112" s="115"/>
      <c r="T112" s="115"/>
      <c r="U112" s="115"/>
      <c r="V112" s="115"/>
      <c r="W112" s="115"/>
      <c r="X112" s="115"/>
      <c r="Y112" s="115"/>
      <c r="Z112" s="115"/>
    </row>
    <row r="113" spans="1:26" s="116" customFormat="1" x14ac:dyDescent="0.25">
      <c r="A113" s="47">
        <f t="shared" si="3"/>
        <v>5</v>
      </c>
      <c r="B113" s="117"/>
      <c r="C113" s="118"/>
      <c r="D113" s="117"/>
      <c r="E113" s="112"/>
      <c r="F113" s="113"/>
      <c r="G113" s="113"/>
      <c r="H113" s="113"/>
      <c r="I113" s="114"/>
      <c r="J113" s="114"/>
      <c r="K113" s="114"/>
      <c r="L113" s="114"/>
      <c r="M113" s="105"/>
      <c r="N113" s="105"/>
      <c r="O113" s="27"/>
      <c r="P113" s="27"/>
      <c r="Q113" s="161"/>
      <c r="R113" s="115"/>
      <c r="S113" s="115"/>
      <c r="T113" s="115"/>
      <c r="U113" s="115"/>
      <c r="V113" s="115"/>
      <c r="W113" s="115"/>
      <c r="X113" s="115"/>
      <c r="Y113" s="115"/>
      <c r="Z113" s="115"/>
    </row>
    <row r="114" spans="1:26" s="116" customFormat="1" x14ac:dyDescent="0.25">
      <c r="A114" s="47">
        <f t="shared" si="3"/>
        <v>6</v>
      </c>
      <c r="B114" s="117"/>
      <c r="C114" s="118"/>
      <c r="D114" s="117"/>
      <c r="E114" s="112"/>
      <c r="F114" s="113"/>
      <c r="G114" s="113"/>
      <c r="H114" s="113"/>
      <c r="I114" s="114"/>
      <c r="J114" s="114"/>
      <c r="K114" s="114"/>
      <c r="L114" s="114"/>
      <c r="M114" s="105"/>
      <c r="N114" s="105"/>
      <c r="O114" s="27"/>
      <c r="P114" s="27"/>
      <c r="Q114" s="161"/>
      <c r="R114" s="115"/>
      <c r="S114" s="115"/>
      <c r="T114" s="115"/>
      <c r="U114" s="115"/>
      <c r="V114" s="115"/>
      <c r="W114" s="115"/>
      <c r="X114" s="115"/>
      <c r="Y114" s="115"/>
      <c r="Z114" s="115"/>
    </row>
    <row r="115" spans="1:26" s="116" customFormat="1" x14ac:dyDescent="0.25">
      <c r="A115" s="47">
        <f t="shared" si="3"/>
        <v>7</v>
      </c>
      <c r="B115" s="117"/>
      <c r="C115" s="118"/>
      <c r="D115" s="117"/>
      <c r="E115" s="112"/>
      <c r="F115" s="113"/>
      <c r="G115" s="113"/>
      <c r="H115" s="113"/>
      <c r="I115" s="114"/>
      <c r="J115" s="114"/>
      <c r="K115" s="114"/>
      <c r="L115" s="114"/>
      <c r="M115" s="105"/>
      <c r="N115" s="105"/>
      <c r="O115" s="27"/>
      <c r="P115" s="27"/>
      <c r="Q115" s="161"/>
      <c r="R115" s="115"/>
      <c r="S115" s="115"/>
      <c r="T115" s="115"/>
      <c r="U115" s="115"/>
      <c r="V115" s="115"/>
      <c r="W115" s="115"/>
      <c r="X115" s="115"/>
      <c r="Y115" s="115"/>
      <c r="Z115" s="115"/>
    </row>
    <row r="116" spans="1:26" s="116" customFormat="1" x14ac:dyDescent="0.25">
      <c r="A116" s="47">
        <f t="shared" si="3"/>
        <v>8</v>
      </c>
      <c r="B116" s="117"/>
      <c r="C116" s="118"/>
      <c r="D116" s="117"/>
      <c r="E116" s="112"/>
      <c r="F116" s="113"/>
      <c r="G116" s="113"/>
      <c r="H116" s="113"/>
      <c r="I116" s="114"/>
      <c r="J116" s="114"/>
      <c r="K116" s="114"/>
      <c r="L116" s="114"/>
      <c r="M116" s="105"/>
      <c r="N116" s="105"/>
      <c r="O116" s="27"/>
      <c r="P116" s="27"/>
      <c r="Q116" s="161"/>
      <c r="R116" s="115"/>
      <c r="S116" s="115"/>
      <c r="T116" s="115"/>
      <c r="U116" s="115"/>
      <c r="V116" s="115"/>
      <c r="W116" s="115"/>
      <c r="X116" s="115"/>
      <c r="Y116" s="115"/>
      <c r="Z116" s="115"/>
    </row>
    <row r="117" spans="1:26" s="116" customFormat="1" x14ac:dyDescent="0.25">
      <c r="A117" s="47"/>
      <c r="B117" s="50" t="s">
        <v>16</v>
      </c>
      <c r="C117" s="118"/>
      <c r="D117" s="117"/>
      <c r="E117" s="112"/>
      <c r="F117" s="113"/>
      <c r="G117" s="113"/>
      <c r="H117" s="113"/>
      <c r="I117" s="114"/>
      <c r="J117" s="114"/>
      <c r="K117" s="119">
        <f t="shared" ref="K117:N117" si="4">SUM(K109:K116)</f>
        <v>0</v>
      </c>
      <c r="L117" s="119">
        <f t="shared" si="4"/>
        <v>0</v>
      </c>
      <c r="M117" s="159">
        <f t="shared" si="4"/>
        <v>0</v>
      </c>
      <c r="N117" s="119">
        <f t="shared" si="4"/>
        <v>0</v>
      </c>
      <c r="O117" s="27"/>
      <c r="P117" s="27"/>
      <c r="Q117" s="162"/>
    </row>
    <row r="118" spans="1:26" x14ac:dyDescent="0.25">
      <c r="B118" s="30"/>
      <c r="C118" s="30"/>
      <c r="D118" s="30"/>
      <c r="E118" s="31"/>
      <c r="F118" s="30"/>
      <c r="G118" s="30"/>
      <c r="H118" s="30"/>
      <c r="I118" s="30"/>
      <c r="J118" s="30"/>
      <c r="K118" s="30"/>
      <c r="L118" s="30"/>
      <c r="M118" s="30"/>
      <c r="N118" s="30"/>
      <c r="O118" s="30"/>
      <c r="P118" s="30"/>
    </row>
    <row r="119" spans="1:26" ht="18.75" x14ac:dyDescent="0.25">
      <c r="B119" s="60" t="s">
        <v>32</v>
      </c>
      <c r="C119" s="72">
        <f>+K117</f>
        <v>0</v>
      </c>
      <c r="H119" s="32"/>
      <c r="I119" s="32"/>
      <c r="J119" s="32"/>
      <c r="K119" s="32"/>
      <c r="L119" s="32"/>
      <c r="M119" s="32"/>
      <c r="N119" s="30"/>
      <c r="O119" s="30"/>
      <c r="P119" s="30"/>
    </row>
    <row r="121" spans="1:26" ht="15.75" thickBot="1" x14ac:dyDescent="0.3"/>
    <row r="122" spans="1:26" ht="37.15" customHeight="1" thickBot="1" x14ac:dyDescent="0.3">
      <c r="B122" s="75" t="s">
        <v>45</v>
      </c>
      <c r="C122" s="76" t="s">
        <v>46</v>
      </c>
      <c r="D122" s="75" t="s">
        <v>47</v>
      </c>
      <c r="E122" s="76" t="s">
        <v>51</v>
      </c>
    </row>
    <row r="123" spans="1:26" ht="41.45" customHeight="1" x14ac:dyDescent="0.25">
      <c r="B123" s="67" t="s">
        <v>125</v>
      </c>
      <c r="C123" s="69">
        <v>20</v>
      </c>
      <c r="D123" s="69">
        <v>0</v>
      </c>
      <c r="E123" s="261">
        <f>+D123+D124+D125</f>
        <v>0</v>
      </c>
    </row>
    <row r="124" spans="1:26" x14ac:dyDescent="0.25">
      <c r="B124" s="67" t="s">
        <v>126</v>
      </c>
      <c r="C124" s="58">
        <v>30</v>
      </c>
      <c r="D124" s="197">
        <v>0</v>
      </c>
      <c r="E124" s="262"/>
    </row>
    <row r="125" spans="1:26" ht="15.75" thickBot="1" x14ac:dyDescent="0.3">
      <c r="B125" s="67" t="s">
        <v>127</v>
      </c>
      <c r="C125" s="71">
        <v>40</v>
      </c>
      <c r="D125" s="71">
        <v>0</v>
      </c>
      <c r="E125" s="263"/>
    </row>
    <row r="127" spans="1:26" ht="15.75" thickBot="1" x14ac:dyDescent="0.3"/>
    <row r="128" spans="1:26" ht="27" thickBot="1" x14ac:dyDescent="0.3">
      <c r="B128" s="257" t="s">
        <v>48</v>
      </c>
      <c r="C128" s="258"/>
      <c r="D128" s="258"/>
      <c r="E128" s="258"/>
      <c r="F128" s="258"/>
      <c r="G128" s="258"/>
      <c r="H128" s="258"/>
      <c r="I128" s="258"/>
      <c r="J128" s="258"/>
      <c r="K128" s="258"/>
      <c r="L128" s="258"/>
      <c r="M128" s="258"/>
      <c r="N128" s="259"/>
    </row>
    <row r="130" spans="2:17" ht="76.5" customHeight="1" x14ac:dyDescent="0.25">
      <c r="B130" s="123" t="s">
        <v>0</v>
      </c>
      <c r="C130" s="123" t="s">
        <v>39</v>
      </c>
      <c r="D130" s="123" t="s">
        <v>40</v>
      </c>
      <c r="E130" s="123" t="s">
        <v>115</v>
      </c>
      <c r="F130" s="123" t="s">
        <v>117</v>
      </c>
      <c r="G130" s="123" t="s">
        <v>118</v>
      </c>
      <c r="H130" s="123" t="s">
        <v>119</v>
      </c>
      <c r="I130" s="123" t="s">
        <v>116</v>
      </c>
      <c r="J130" s="250" t="s">
        <v>120</v>
      </c>
      <c r="K130" s="251"/>
      <c r="L130" s="252"/>
      <c r="M130" s="123" t="s">
        <v>124</v>
      </c>
      <c r="N130" s="123" t="s">
        <v>41</v>
      </c>
      <c r="O130" s="123" t="s">
        <v>42</v>
      </c>
      <c r="P130" s="250" t="s">
        <v>3</v>
      </c>
      <c r="Q130" s="252"/>
    </row>
    <row r="131" spans="2:17" ht="60.75" customHeight="1" x14ac:dyDescent="0.25">
      <c r="B131" s="194" t="s">
        <v>131</v>
      </c>
      <c r="C131" s="194"/>
      <c r="D131" s="3"/>
      <c r="E131" s="3"/>
      <c r="F131" s="3"/>
      <c r="G131" s="3"/>
      <c r="H131" s="3"/>
      <c r="I131" s="5"/>
      <c r="J131" s="1" t="s">
        <v>121</v>
      </c>
      <c r="K131" s="99" t="s">
        <v>122</v>
      </c>
      <c r="L131" s="98" t="s">
        <v>123</v>
      </c>
      <c r="M131" s="124"/>
      <c r="N131" s="124"/>
      <c r="O131" s="124"/>
      <c r="P131" s="260"/>
      <c r="Q131" s="260"/>
    </row>
    <row r="132" spans="2:17" ht="60.75" customHeight="1" x14ac:dyDescent="0.25">
      <c r="B132" s="194" t="s">
        <v>132</v>
      </c>
      <c r="C132" s="194"/>
      <c r="D132" s="3"/>
      <c r="E132" s="3"/>
      <c r="F132" s="3"/>
      <c r="G132" s="3"/>
      <c r="H132" s="3"/>
      <c r="I132" s="5"/>
      <c r="J132" s="1"/>
      <c r="K132" s="99"/>
      <c r="L132" s="98"/>
      <c r="M132" s="124"/>
      <c r="N132" s="124"/>
      <c r="O132" s="124"/>
      <c r="P132" s="197"/>
      <c r="Q132" s="197"/>
    </row>
    <row r="133" spans="2:17" ht="33.6" customHeight="1" x14ac:dyDescent="0.25">
      <c r="B133" s="194" t="s">
        <v>133</v>
      </c>
      <c r="C133" s="194"/>
      <c r="D133" s="3"/>
      <c r="E133" s="3"/>
      <c r="F133" s="3"/>
      <c r="G133" s="3"/>
      <c r="H133" s="3"/>
      <c r="I133" s="5"/>
      <c r="J133" s="1"/>
      <c r="K133" s="98"/>
      <c r="L133" s="98"/>
      <c r="M133" s="124"/>
      <c r="N133" s="124"/>
      <c r="O133" s="124"/>
      <c r="P133" s="260"/>
      <c r="Q133" s="260"/>
    </row>
    <row r="136" spans="2:17" ht="15.75" thickBot="1" x14ac:dyDescent="0.3"/>
    <row r="137" spans="2:17" ht="54" customHeight="1" x14ac:dyDescent="0.25">
      <c r="B137" s="127" t="s">
        <v>33</v>
      </c>
      <c r="C137" s="127" t="s">
        <v>45</v>
      </c>
      <c r="D137" s="123" t="s">
        <v>46</v>
      </c>
      <c r="E137" s="127" t="s">
        <v>47</v>
      </c>
      <c r="F137" s="76" t="s">
        <v>52</v>
      </c>
      <c r="G137" s="95"/>
    </row>
    <row r="138" spans="2:17" ht="120.75" customHeight="1" x14ac:dyDescent="0.2">
      <c r="B138" s="264" t="s">
        <v>49</v>
      </c>
      <c r="C138" s="6" t="s">
        <v>128</v>
      </c>
      <c r="D138" s="197">
        <v>25</v>
      </c>
      <c r="E138" s="197">
        <v>0</v>
      </c>
      <c r="F138" s="265">
        <f>+E138+E139+E140</f>
        <v>0</v>
      </c>
      <c r="G138" s="96"/>
    </row>
    <row r="139" spans="2:17" ht="76.150000000000006" customHeight="1" x14ac:dyDescent="0.2">
      <c r="B139" s="264"/>
      <c r="C139" s="6" t="s">
        <v>129</v>
      </c>
      <c r="D139" s="73">
        <v>25</v>
      </c>
      <c r="E139" s="197">
        <v>0</v>
      </c>
      <c r="F139" s="266"/>
      <c r="G139" s="96"/>
    </row>
    <row r="140" spans="2:17" ht="69" customHeight="1" x14ac:dyDescent="0.2">
      <c r="B140" s="264"/>
      <c r="C140" s="6" t="s">
        <v>130</v>
      </c>
      <c r="D140" s="197">
        <v>10</v>
      </c>
      <c r="E140" s="197">
        <v>0</v>
      </c>
      <c r="F140" s="267"/>
      <c r="G140" s="96"/>
    </row>
    <row r="141" spans="2:17" x14ac:dyDescent="0.25">
      <c r="C141" s="107"/>
    </row>
    <row r="144" spans="2:17" x14ac:dyDescent="0.25">
      <c r="B144" s="125" t="s">
        <v>53</v>
      </c>
    </row>
    <row r="147" spans="2:5" x14ac:dyDescent="0.25">
      <c r="B147" s="128" t="s">
        <v>33</v>
      </c>
      <c r="C147" s="128" t="s">
        <v>54</v>
      </c>
      <c r="D147" s="127" t="s">
        <v>47</v>
      </c>
      <c r="E147" s="127" t="s">
        <v>16</v>
      </c>
    </row>
    <row r="148" spans="2:5" ht="28.5" x14ac:dyDescent="0.25">
      <c r="B148" s="108" t="s">
        <v>55</v>
      </c>
      <c r="C148" s="109">
        <v>40</v>
      </c>
      <c r="D148" s="197">
        <f>+E123</f>
        <v>0</v>
      </c>
      <c r="E148" s="247">
        <f>+D148+D149</f>
        <v>0</v>
      </c>
    </row>
    <row r="149" spans="2:5" ht="42.75" x14ac:dyDescent="0.25">
      <c r="B149" s="108" t="s">
        <v>56</v>
      </c>
      <c r="C149" s="109">
        <v>60</v>
      </c>
      <c r="D149" s="197">
        <f>+F138</f>
        <v>0</v>
      </c>
      <c r="E149" s="248"/>
    </row>
  </sheetData>
  <mergeCells count="33">
    <mergeCell ref="P131:Q131"/>
    <mergeCell ref="P133:Q133"/>
    <mergeCell ref="B138:B140"/>
    <mergeCell ref="F138:F140"/>
    <mergeCell ref="E148:E149"/>
    <mergeCell ref="J130:L130"/>
    <mergeCell ref="P130:Q130"/>
    <mergeCell ref="C63:N63"/>
    <mergeCell ref="B65:N65"/>
    <mergeCell ref="O68:P68"/>
    <mergeCell ref="O71:P71"/>
    <mergeCell ref="B78:N78"/>
    <mergeCell ref="J83:L83"/>
    <mergeCell ref="P83:Q83"/>
    <mergeCell ref="P84:Q84"/>
    <mergeCell ref="P85:Q85"/>
    <mergeCell ref="B105:N105"/>
    <mergeCell ref="E123:E125"/>
    <mergeCell ref="B128:N128"/>
    <mergeCell ref="B59:B60"/>
    <mergeCell ref="C59:C60"/>
    <mergeCell ref="D59:E59"/>
    <mergeCell ref="B2:P2"/>
    <mergeCell ref="B4:P4"/>
    <mergeCell ref="C6:N6"/>
    <mergeCell ref="C7:N7"/>
    <mergeCell ref="C8:N8"/>
    <mergeCell ref="C9:N9"/>
    <mergeCell ref="C10:E10"/>
    <mergeCell ref="B14:C21"/>
    <mergeCell ref="B22:C22"/>
    <mergeCell ref="E40:E41"/>
    <mergeCell ref="M45:N45"/>
  </mergeCells>
  <dataValidations count="2">
    <dataValidation type="list" allowBlank="1" showInputMessage="1" showErrorMessage="1" sqref="WVE983065 A65561 IS65561 SO65561 ACK65561 AMG65561 AWC65561 BFY65561 BPU65561 BZQ65561 CJM65561 CTI65561 DDE65561 DNA65561 DWW65561 EGS65561 EQO65561 FAK65561 FKG65561 FUC65561 GDY65561 GNU65561 GXQ65561 HHM65561 HRI65561 IBE65561 ILA65561 IUW65561 JES65561 JOO65561 JYK65561 KIG65561 KSC65561 LBY65561 LLU65561 LVQ65561 MFM65561 MPI65561 MZE65561 NJA65561 NSW65561 OCS65561 OMO65561 OWK65561 PGG65561 PQC65561 PZY65561 QJU65561 QTQ65561 RDM65561 RNI65561 RXE65561 SHA65561 SQW65561 TAS65561 TKO65561 TUK65561 UEG65561 UOC65561 UXY65561 VHU65561 VRQ65561 WBM65561 WLI65561 WVE65561 A131097 IS131097 SO131097 ACK131097 AMG131097 AWC131097 BFY131097 BPU131097 BZQ131097 CJM131097 CTI131097 DDE131097 DNA131097 DWW131097 EGS131097 EQO131097 FAK131097 FKG131097 FUC131097 GDY131097 GNU131097 GXQ131097 HHM131097 HRI131097 IBE131097 ILA131097 IUW131097 JES131097 JOO131097 JYK131097 KIG131097 KSC131097 LBY131097 LLU131097 LVQ131097 MFM131097 MPI131097 MZE131097 NJA131097 NSW131097 OCS131097 OMO131097 OWK131097 PGG131097 PQC131097 PZY131097 QJU131097 QTQ131097 RDM131097 RNI131097 RXE131097 SHA131097 SQW131097 TAS131097 TKO131097 TUK131097 UEG131097 UOC131097 UXY131097 VHU131097 VRQ131097 WBM131097 WLI131097 WVE131097 A196633 IS196633 SO196633 ACK196633 AMG196633 AWC196633 BFY196633 BPU196633 BZQ196633 CJM196633 CTI196633 DDE196633 DNA196633 DWW196633 EGS196633 EQO196633 FAK196633 FKG196633 FUC196633 GDY196633 GNU196633 GXQ196633 HHM196633 HRI196633 IBE196633 ILA196633 IUW196633 JES196633 JOO196633 JYK196633 KIG196633 KSC196633 LBY196633 LLU196633 LVQ196633 MFM196633 MPI196633 MZE196633 NJA196633 NSW196633 OCS196633 OMO196633 OWK196633 PGG196633 PQC196633 PZY196633 QJU196633 QTQ196633 RDM196633 RNI196633 RXE196633 SHA196633 SQW196633 TAS196633 TKO196633 TUK196633 UEG196633 UOC196633 UXY196633 VHU196633 VRQ196633 WBM196633 WLI196633 WVE196633 A262169 IS262169 SO262169 ACK262169 AMG262169 AWC262169 BFY262169 BPU262169 BZQ262169 CJM262169 CTI262169 DDE262169 DNA262169 DWW262169 EGS262169 EQO262169 FAK262169 FKG262169 FUC262169 GDY262169 GNU262169 GXQ262169 HHM262169 HRI262169 IBE262169 ILA262169 IUW262169 JES262169 JOO262169 JYK262169 KIG262169 KSC262169 LBY262169 LLU262169 LVQ262169 MFM262169 MPI262169 MZE262169 NJA262169 NSW262169 OCS262169 OMO262169 OWK262169 PGG262169 PQC262169 PZY262169 QJU262169 QTQ262169 RDM262169 RNI262169 RXE262169 SHA262169 SQW262169 TAS262169 TKO262169 TUK262169 UEG262169 UOC262169 UXY262169 VHU262169 VRQ262169 WBM262169 WLI262169 WVE262169 A327705 IS327705 SO327705 ACK327705 AMG327705 AWC327705 BFY327705 BPU327705 BZQ327705 CJM327705 CTI327705 DDE327705 DNA327705 DWW327705 EGS327705 EQO327705 FAK327705 FKG327705 FUC327705 GDY327705 GNU327705 GXQ327705 HHM327705 HRI327705 IBE327705 ILA327705 IUW327705 JES327705 JOO327705 JYK327705 KIG327705 KSC327705 LBY327705 LLU327705 LVQ327705 MFM327705 MPI327705 MZE327705 NJA327705 NSW327705 OCS327705 OMO327705 OWK327705 PGG327705 PQC327705 PZY327705 QJU327705 QTQ327705 RDM327705 RNI327705 RXE327705 SHA327705 SQW327705 TAS327705 TKO327705 TUK327705 UEG327705 UOC327705 UXY327705 VHU327705 VRQ327705 WBM327705 WLI327705 WVE327705 A393241 IS393241 SO393241 ACK393241 AMG393241 AWC393241 BFY393241 BPU393241 BZQ393241 CJM393241 CTI393241 DDE393241 DNA393241 DWW393241 EGS393241 EQO393241 FAK393241 FKG393241 FUC393241 GDY393241 GNU393241 GXQ393241 HHM393241 HRI393241 IBE393241 ILA393241 IUW393241 JES393241 JOO393241 JYK393241 KIG393241 KSC393241 LBY393241 LLU393241 LVQ393241 MFM393241 MPI393241 MZE393241 NJA393241 NSW393241 OCS393241 OMO393241 OWK393241 PGG393241 PQC393241 PZY393241 QJU393241 QTQ393241 RDM393241 RNI393241 RXE393241 SHA393241 SQW393241 TAS393241 TKO393241 TUK393241 UEG393241 UOC393241 UXY393241 VHU393241 VRQ393241 WBM393241 WLI393241 WVE393241 A458777 IS458777 SO458777 ACK458777 AMG458777 AWC458777 BFY458777 BPU458777 BZQ458777 CJM458777 CTI458777 DDE458777 DNA458777 DWW458777 EGS458777 EQO458777 FAK458777 FKG458777 FUC458777 GDY458777 GNU458777 GXQ458777 HHM458777 HRI458777 IBE458777 ILA458777 IUW458777 JES458777 JOO458777 JYK458777 KIG458777 KSC458777 LBY458777 LLU458777 LVQ458777 MFM458777 MPI458777 MZE458777 NJA458777 NSW458777 OCS458777 OMO458777 OWK458777 PGG458777 PQC458777 PZY458777 QJU458777 QTQ458777 RDM458777 RNI458777 RXE458777 SHA458777 SQW458777 TAS458777 TKO458777 TUK458777 UEG458777 UOC458777 UXY458777 VHU458777 VRQ458777 WBM458777 WLI458777 WVE458777 A524313 IS524313 SO524313 ACK524313 AMG524313 AWC524313 BFY524313 BPU524313 BZQ524313 CJM524313 CTI524313 DDE524313 DNA524313 DWW524313 EGS524313 EQO524313 FAK524313 FKG524313 FUC524313 GDY524313 GNU524313 GXQ524313 HHM524313 HRI524313 IBE524313 ILA524313 IUW524313 JES524313 JOO524313 JYK524313 KIG524313 KSC524313 LBY524313 LLU524313 LVQ524313 MFM524313 MPI524313 MZE524313 NJA524313 NSW524313 OCS524313 OMO524313 OWK524313 PGG524313 PQC524313 PZY524313 QJU524313 QTQ524313 RDM524313 RNI524313 RXE524313 SHA524313 SQW524313 TAS524313 TKO524313 TUK524313 UEG524313 UOC524313 UXY524313 VHU524313 VRQ524313 WBM524313 WLI524313 WVE524313 A589849 IS589849 SO589849 ACK589849 AMG589849 AWC589849 BFY589849 BPU589849 BZQ589849 CJM589849 CTI589849 DDE589849 DNA589849 DWW589849 EGS589849 EQO589849 FAK589849 FKG589849 FUC589849 GDY589849 GNU589849 GXQ589849 HHM589849 HRI589849 IBE589849 ILA589849 IUW589849 JES589849 JOO589849 JYK589849 KIG589849 KSC589849 LBY589849 LLU589849 LVQ589849 MFM589849 MPI589849 MZE589849 NJA589849 NSW589849 OCS589849 OMO589849 OWK589849 PGG589849 PQC589849 PZY589849 QJU589849 QTQ589849 RDM589849 RNI589849 RXE589849 SHA589849 SQW589849 TAS589849 TKO589849 TUK589849 UEG589849 UOC589849 UXY589849 VHU589849 VRQ589849 WBM589849 WLI589849 WVE589849 A655385 IS655385 SO655385 ACK655385 AMG655385 AWC655385 BFY655385 BPU655385 BZQ655385 CJM655385 CTI655385 DDE655385 DNA655385 DWW655385 EGS655385 EQO655385 FAK655385 FKG655385 FUC655385 GDY655385 GNU655385 GXQ655385 HHM655385 HRI655385 IBE655385 ILA655385 IUW655385 JES655385 JOO655385 JYK655385 KIG655385 KSC655385 LBY655385 LLU655385 LVQ655385 MFM655385 MPI655385 MZE655385 NJA655385 NSW655385 OCS655385 OMO655385 OWK655385 PGG655385 PQC655385 PZY655385 QJU655385 QTQ655385 RDM655385 RNI655385 RXE655385 SHA655385 SQW655385 TAS655385 TKO655385 TUK655385 UEG655385 UOC655385 UXY655385 VHU655385 VRQ655385 WBM655385 WLI655385 WVE655385 A720921 IS720921 SO720921 ACK720921 AMG720921 AWC720921 BFY720921 BPU720921 BZQ720921 CJM720921 CTI720921 DDE720921 DNA720921 DWW720921 EGS720921 EQO720921 FAK720921 FKG720921 FUC720921 GDY720921 GNU720921 GXQ720921 HHM720921 HRI720921 IBE720921 ILA720921 IUW720921 JES720921 JOO720921 JYK720921 KIG720921 KSC720921 LBY720921 LLU720921 LVQ720921 MFM720921 MPI720921 MZE720921 NJA720921 NSW720921 OCS720921 OMO720921 OWK720921 PGG720921 PQC720921 PZY720921 QJU720921 QTQ720921 RDM720921 RNI720921 RXE720921 SHA720921 SQW720921 TAS720921 TKO720921 TUK720921 UEG720921 UOC720921 UXY720921 VHU720921 VRQ720921 WBM720921 WLI720921 WVE720921 A786457 IS786457 SO786457 ACK786457 AMG786457 AWC786457 BFY786457 BPU786457 BZQ786457 CJM786457 CTI786457 DDE786457 DNA786457 DWW786457 EGS786457 EQO786457 FAK786457 FKG786457 FUC786457 GDY786457 GNU786457 GXQ786457 HHM786457 HRI786457 IBE786457 ILA786457 IUW786457 JES786457 JOO786457 JYK786457 KIG786457 KSC786457 LBY786457 LLU786457 LVQ786457 MFM786457 MPI786457 MZE786457 NJA786457 NSW786457 OCS786457 OMO786457 OWK786457 PGG786457 PQC786457 PZY786457 QJU786457 QTQ786457 RDM786457 RNI786457 RXE786457 SHA786457 SQW786457 TAS786457 TKO786457 TUK786457 UEG786457 UOC786457 UXY786457 VHU786457 VRQ786457 WBM786457 WLI786457 WVE786457 A851993 IS851993 SO851993 ACK851993 AMG851993 AWC851993 BFY851993 BPU851993 BZQ851993 CJM851993 CTI851993 DDE851993 DNA851993 DWW851993 EGS851993 EQO851993 FAK851993 FKG851993 FUC851993 GDY851993 GNU851993 GXQ851993 HHM851993 HRI851993 IBE851993 ILA851993 IUW851993 JES851993 JOO851993 JYK851993 KIG851993 KSC851993 LBY851993 LLU851993 LVQ851993 MFM851993 MPI851993 MZE851993 NJA851993 NSW851993 OCS851993 OMO851993 OWK851993 PGG851993 PQC851993 PZY851993 QJU851993 QTQ851993 RDM851993 RNI851993 RXE851993 SHA851993 SQW851993 TAS851993 TKO851993 TUK851993 UEG851993 UOC851993 UXY851993 VHU851993 VRQ851993 WBM851993 WLI851993 WVE851993 A917529 IS917529 SO917529 ACK917529 AMG917529 AWC917529 BFY917529 BPU917529 BZQ917529 CJM917529 CTI917529 DDE917529 DNA917529 DWW917529 EGS917529 EQO917529 FAK917529 FKG917529 FUC917529 GDY917529 GNU917529 GXQ917529 HHM917529 HRI917529 IBE917529 ILA917529 IUW917529 JES917529 JOO917529 JYK917529 KIG917529 KSC917529 LBY917529 LLU917529 LVQ917529 MFM917529 MPI917529 MZE917529 NJA917529 NSW917529 OCS917529 OMO917529 OWK917529 PGG917529 PQC917529 PZY917529 QJU917529 QTQ917529 RDM917529 RNI917529 RXE917529 SHA917529 SQW917529 TAS917529 TKO917529 TUK917529 UEG917529 UOC917529 UXY917529 VHU917529 VRQ917529 WBM917529 WLI917529 WVE917529 A983065 IS983065 SO983065 ACK983065 AMG983065 AWC983065 BFY983065 BPU983065 BZQ983065 CJM983065 CTI983065 DDE983065 DNA983065 DWW983065 EGS983065 EQO983065 FAK983065 FKG983065 FUC983065 GDY983065 GNU983065 GXQ983065 HHM983065 HRI983065 IBE983065 ILA983065 IUW983065 JES983065 JOO983065 JYK983065 KIG983065 KSC983065 LBY983065 LLU983065 LVQ983065 MFM983065 MPI983065 MZE983065 NJA983065 NSW983065 OCS983065 OMO983065 OWK983065 PGG983065 PQC983065 PZY983065 QJU983065 QTQ983065 RDM983065 RNI983065 RXE983065 SHA983065 SQW983065 TAS983065 TKO983065 TUK983065 UEG983065 UOC983065 UXY983065 VHU983065 VRQ983065 WBM983065 WLI983065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65 WLL983065 C65561 IV65561 SR65561 ACN65561 AMJ65561 AWF65561 BGB65561 BPX65561 BZT65561 CJP65561 CTL65561 DDH65561 DND65561 DWZ65561 EGV65561 EQR65561 FAN65561 FKJ65561 FUF65561 GEB65561 GNX65561 GXT65561 HHP65561 HRL65561 IBH65561 ILD65561 IUZ65561 JEV65561 JOR65561 JYN65561 KIJ65561 KSF65561 LCB65561 LLX65561 LVT65561 MFP65561 MPL65561 MZH65561 NJD65561 NSZ65561 OCV65561 OMR65561 OWN65561 PGJ65561 PQF65561 QAB65561 QJX65561 QTT65561 RDP65561 RNL65561 RXH65561 SHD65561 SQZ65561 TAV65561 TKR65561 TUN65561 UEJ65561 UOF65561 UYB65561 VHX65561 VRT65561 WBP65561 WLL65561 WVH65561 C131097 IV131097 SR131097 ACN131097 AMJ131097 AWF131097 BGB131097 BPX131097 BZT131097 CJP131097 CTL131097 DDH131097 DND131097 DWZ131097 EGV131097 EQR131097 FAN131097 FKJ131097 FUF131097 GEB131097 GNX131097 GXT131097 HHP131097 HRL131097 IBH131097 ILD131097 IUZ131097 JEV131097 JOR131097 JYN131097 KIJ131097 KSF131097 LCB131097 LLX131097 LVT131097 MFP131097 MPL131097 MZH131097 NJD131097 NSZ131097 OCV131097 OMR131097 OWN131097 PGJ131097 PQF131097 QAB131097 QJX131097 QTT131097 RDP131097 RNL131097 RXH131097 SHD131097 SQZ131097 TAV131097 TKR131097 TUN131097 UEJ131097 UOF131097 UYB131097 VHX131097 VRT131097 WBP131097 WLL131097 WVH131097 C196633 IV196633 SR196633 ACN196633 AMJ196633 AWF196633 BGB196633 BPX196633 BZT196633 CJP196633 CTL196633 DDH196633 DND196633 DWZ196633 EGV196633 EQR196633 FAN196633 FKJ196633 FUF196633 GEB196633 GNX196633 GXT196633 HHP196633 HRL196633 IBH196633 ILD196633 IUZ196633 JEV196633 JOR196633 JYN196633 KIJ196633 KSF196633 LCB196633 LLX196633 LVT196633 MFP196633 MPL196633 MZH196633 NJD196633 NSZ196633 OCV196633 OMR196633 OWN196633 PGJ196633 PQF196633 QAB196633 QJX196633 QTT196633 RDP196633 RNL196633 RXH196633 SHD196633 SQZ196633 TAV196633 TKR196633 TUN196633 UEJ196633 UOF196633 UYB196633 VHX196633 VRT196633 WBP196633 WLL196633 WVH196633 C262169 IV262169 SR262169 ACN262169 AMJ262169 AWF262169 BGB262169 BPX262169 BZT262169 CJP262169 CTL262169 DDH262169 DND262169 DWZ262169 EGV262169 EQR262169 FAN262169 FKJ262169 FUF262169 GEB262169 GNX262169 GXT262169 HHP262169 HRL262169 IBH262169 ILD262169 IUZ262169 JEV262169 JOR262169 JYN262169 KIJ262169 KSF262169 LCB262169 LLX262169 LVT262169 MFP262169 MPL262169 MZH262169 NJD262169 NSZ262169 OCV262169 OMR262169 OWN262169 PGJ262169 PQF262169 QAB262169 QJX262169 QTT262169 RDP262169 RNL262169 RXH262169 SHD262169 SQZ262169 TAV262169 TKR262169 TUN262169 UEJ262169 UOF262169 UYB262169 VHX262169 VRT262169 WBP262169 WLL262169 WVH262169 C327705 IV327705 SR327705 ACN327705 AMJ327705 AWF327705 BGB327705 BPX327705 BZT327705 CJP327705 CTL327705 DDH327705 DND327705 DWZ327705 EGV327705 EQR327705 FAN327705 FKJ327705 FUF327705 GEB327705 GNX327705 GXT327705 HHP327705 HRL327705 IBH327705 ILD327705 IUZ327705 JEV327705 JOR327705 JYN327705 KIJ327705 KSF327705 LCB327705 LLX327705 LVT327705 MFP327705 MPL327705 MZH327705 NJD327705 NSZ327705 OCV327705 OMR327705 OWN327705 PGJ327705 PQF327705 QAB327705 QJX327705 QTT327705 RDP327705 RNL327705 RXH327705 SHD327705 SQZ327705 TAV327705 TKR327705 TUN327705 UEJ327705 UOF327705 UYB327705 VHX327705 VRT327705 WBP327705 WLL327705 WVH327705 C393241 IV393241 SR393241 ACN393241 AMJ393241 AWF393241 BGB393241 BPX393241 BZT393241 CJP393241 CTL393241 DDH393241 DND393241 DWZ393241 EGV393241 EQR393241 FAN393241 FKJ393241 FUF393241 GEB393241 GNX393241 GXT393241 HHP393241 HRL393241 IBH393241 ILD393241 IUZ393241 JEV393241 JOR393241 JYN393241 KIJ393241 KSF393241 LCB393241 LLX393241 LVT393241 MFP393241 MPL393241 MZH393241 NJD393241 NSZ393241 OCV393241 OMR393241 OWN393241 PGJ393241 PQF393241 QAB393241 QJX393241 QTT393241 RDP393241 RNL393241 RXH393241 SHD393241 SQZ393241 TAV393241 TKR393241 TUN393241 UEJ393241 UOF393241 UYB393241 VHX393241 VRT393241 WBP393241 WLL393241 WVH393241 C458777 IV458777 SR458777 ACN458777 AMJ458777 AWF458777 BGB458777 BPX458777 BZT458777 CJP458777 CTL458777 DDH458777 DND458777 DWZ458777 EGV458777 EQR458777 FAN458777 FKJ458777 FUF458777 GEB458777 GNX458777 GXT458777 HHP458777 HRL458777 IBH458777 ILD458777 IUZ458777 JEV458777 JOR458777 JYN458777 KIJ458777 KSF458777 LCB458777 LLX458777 LVT458777 MFP458777 MPL458777 MZH458777 NJD458777 NSZ458777 OCV458777 OMR458777 OWN458777 PGJ458777 PQF458777 QAB458777 QJX458777 QTT458777 RDP458777 RNL458777 RXH458777 SHD458777 SQZ458777 TAV458777 TKR458777 TUN458777 UEJ458777 UOF458777 UYB458777 VHX458777 VRT458777 WBP458777 WLL458777 WVH458777 C524313 IV524313 SR524313 ACN524313 AMJ524313 AWF524313 BGB524313 BPX524313 BZT524313 CJP524313 CTL524313 DDH524313 DND524313 DWZ524313 EGV524313 EQR524313 FAN524313 FKJ524313 FUF524313 GEB524313 GNX524313 GXT524313 HHP524313 HRL524313 IBH524313 ILD524313 IUZ524313 JEV524313 JOR524313 JYN524313 KIJ524313 KSF524313 LCB524313 LLX524313 LVT524313 MFP524313 MPL524313 MZH524313 NJD524313 NSZ524313 OCV524313 OMR524313 OWN524313 PGJ524313 PQF524313 QAB524313 QJX524313 QTT524313 RDP524313 RNL524313 RXH524313 SHD524313 SQZ524313 TAV524313 TKR524313 TUN524313 UEJ524313 UOF524313 UYB524313 VHX524313 VRT524313 WBP524313 WLL524313 WVH524313 C589849 IV589849 SR589849 ACN589849 AMJ589849 AWF589849 BGB589849 BPX589849 BZT589849 CJP589849 CTL589849 DDH589849 DND589849 DWZ589849 EGV589849 EQR589849 FAN589849 FKJ589849 FUF589849 GEB589849 GNX589849 GXT589849 HHP589849 HRL589849 IBH589849 ILD589849 IUZ589849 JEV589849 JOR589849 JYN589849 KIJ589849 KSF589849 LCB589849 LLX589849 LVT589849 MFP589849 MPL589849 MZH589849 NJD589849 NSZ589849 OCV589849 OMR589849 OWN589849 PGJ589849 PQF589849 QAB589849 QJX589849 QTT589849 RDP589849 RNL589849 RXH589849 SHD589849 SQZ589849 TAV589849 TKR589849 TUN589849 UEJ589849 UOF589849 UYB589849 VHX589849 VRT589849 WBP589849 WLL589849 WVH589849 C655385 IV655385 SR655385 ACN655385 AMJ655385 AWF655385 BGB655385 BPX655385 BZT655385 CJP655385 CTL655385 DDH655385 DND655385 DWZ655385 EGV655385 EQR655385 FAN655385 FKJ655385 FUF655385 GEB655385 GNX655385 GXT655385 HHP655385 HRL655385 IBH655385 ILD655385 IUZ655385 JEV655385 JOR655385 JYN655385 KIJ655385 KSF655385 LCB655385 LLX655385 LVT655385 MFP655385 MPL655385 MZH655385 NJD655385 NSZ655385 OCV655385 OMR655385 OWN655385 PGJ655385 PQF655385 QAB655385 QJX655385 QTT655385 RDP655385 RNL655385 RXH655385 SHD655385 SQZ655385 TAV655385 TKR655385 TUN655385 UEJ655385 UOF655385 UYB655385 VHX655385 VRT655385 WBP655385 WLL655385 WVH655385 C720921 IV720921 SR720921 ACN720921 AMJ720921 AWF720921 BGB720921 BPX720921 BZT720921 CJP720921 CTL720921 DDH720921 DND720921 DWZ720921 EGV720921 EQR720921 FAN720921 FKJ720921 FUF720921 GEB720921 GNX720921 GXT720921 HHP720921 HRL720921 IBH720921 ILD720921 IUZ720921 JEV720921 JOR720921 JYN720921 KIJ720921 KSF720921 LCB720921 LLX720921 LVT720921 MFP720921 MPL720921 MZH720921 NJD720921 NSZ720921 OCV720921 OMR720921 OWN720921 PGJ720921 PQF720921 QAB720921 QJX720921 QTT720921 RDP720921 RNL720921 RXH720921 SHD720921 SQZ720921 TAV720921 TKR720921 TUN720921 UEJ720921 UOF720921 UYB720921 VHX720921 VRT720921 WBP720921 WLL720921 WVH720921 C786457 IV786457 SR786457 ACN786457 AMJ786457 AWF786457 BGB786457 BPX786457 BZT786457 CJP786457 CTL786457 DDH786457 DND786457 DWZ786457 EGV786457 EQR786457 FAN786457 FKJ786457 FUF786457 GEB786457 GNX786457 GXT786457 HHP786457 HRL786457 IBH786457 ILD786457 IUZ786457 JEV786457 JOR786457 JYN786457 KIJ786457 KSF786457 LCB786457 LLX786457 LVT786457 MFP786457 MPL786457 MZH786457 NJD786457 NSZ786457 OCV786457 OMR786457 OWN786457 PGJ786457 PQF786457 QAB786457 QJX786457 QTT786457 RDP786457 RNL786457 RXH786457 SHD786457 SQZ786457 TAV786457 TKR786457 TUN786457 UEJ786457 UOF786457 UYB786457 VHX786457 VRT786457 WBP786457 WLL786457 WVH786457 C851993 IV851993 SR851993 ACN851993 AMJ851993 AWF851993 BGB851993 BPX851993 BZT851993 CJP851993 CTL851993 DDH851993 DND851993 DWZ851993 EGV851993 EQR851993 FAN851993 FKJ851993 FUF851993 GEB851993 GNX851993 GXT851993 HHP851993 HRL851993 IBH851993 ILD851993 IUZ851993 JEV851993 JOR851993 JYN851993 KIJ851993 KSF851993 LCB851993 LLX851993 LVT851993 MFP851993 MPL851993 MZH851993 NJD851993 NSZ851993 OCV851993 OMR851993 OWN851993 PGJ851993 PQF851993 QAB851993 QJX851993 QTT851993 RDP851993 RNL851993 RXH851993 SHD851993 SQZ851993 TAV851993 TKR851993 TUN851993 UEJ851993 UOF851993 UYB851993 VHX851993 VRT851993 WBP851993 WLL851993 WVH851993 C917529 IV917529 SR917529 ACN917529 AMJ917529 AWF917529 BGB917529 BPX917529 BZT917529 CJP917529 CTL917529 DDH917529 DND917529 DWZ917529 EGV917529 EQR917529 FAN917529 FKJ917529 FUF917529 GEB917529 GNX917529 GXT917529 HHP917529 HRL917529 IBH917529 ILD917529 IUZ917529 JEV917529 JOR917529 JYN917529 KIJ917529 KSF917529 LCB917529 LLX917529 LVT917529 MFP917529 MPL917529 MZH917529 NJD917529 NSZ917529 OCV917529 OMR917529 OWN917529 PGJ917529 PQF917529 QAB917529 QJX917529 QTT917529 RDP917529 RNL917529 RXH917529 SHD917529 SQZ917529 TAV917529 TKR917529 TUN917529 UEJ917529 UOF917529 UYB917529 VHX917529 VRT917529 WBP917529 WLL917529 WVH917529 C983065 IV983065 SR983065 ACN983065 AMJ983065 AWF983065 BGB983065 BPX983065 BZT983065 CJP983065 CTL983065 DDH983065 DND983065 DWZ983065 EGV983065 EQR983065 FAN983065 FKJ983065 FUF983065 GEB983065 GNX983065 GXT983065 HHP983065 HRL983065 IBH983065 ILD983065 IUZ983065 JEV983065 JOR983065 JYN983065 KIJ983065 KSF983065 LCB983065 LLX983065 LVT983065 MFP983065 MPL983065 MZH983065 NJD983065 NSZ983065 OCV983065 OMR983065 OWN983065 PGJ983065 PQF983065 QAB983065 QJX983065 QTT983065 RDP983065 RNL983065 RXH983065 SHD983065 SQZ983065 TAV983065 TKR983065 TUN983065 UEJ983065 UOF983065 UYB983065 VHX983065 VRT983065 WBP983065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6"/>
  <sheetViews>
    <sheetView tabSelected="1" topLeftCell="A34" zoomScale="93" zoomScaleNormal="93" workbookViewId="0">
      <selection activeCell="B58" sqref="B58"/>
    </sheetView>
  </sheetViews>
  <sheetFormatPr baseColWidth="10" defaultRowHeight="15" x14ac:dyDescent="0.25"/>
  <cols>
    <col min="1" max="1" width="3.140625" style="9" bestFit="1"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3" width="18.7109375" style="9" customWidth="1"/>
    <col min="14" max="14" width="22.140625" style="9" customWidth="1"/>
    <col min="15" max="15" width="26.140625" style="9" customWidth="1"/>
    <col min="16" max="16" width="19.5703125" style="9" bestFit="1" customWidth="1"/>
    <col min="17" max="17" width="14.5703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238" t="s">
        <v>59</v>
      </c>
      <c r="C2" s="239"/>
      <c r="D2" s="239"/>
      <c r="E2" s="239"/>
      <c r="F2" s="239"/>
      <c r="G2" s="239"/>
      <c r="H2" s="239"/>
      <c r="I2" s="239"/>
      <c r="J2" s="239"/>
      <c r="K2" s="239"/>
      <c r="L2" s="239"/>
      <c r="M2" s="239"/>
      <c r="N2" s="239"/>
      <c r="O2" s="239"/>
      <c r="P2" s="239"/>
    </row>
    <row r="4" spans="2:16" ht="26.25" x14ac:dyDescent="0.25">
      <c r="B4" s="238" t="s">
        <v>44</v>
      </c>
      <c r="C4" s="239"/>
      <c r="D4" s="239"/>
      <c r="E4" s="239"/>
      <c r="F4" s="239"/>
      <c r="G4" s="239"/>
      <c r="H4" s="239"/>
      <c r="I4" s="239"/>
      <c r="J4" s="239"/>
      <c r="K4" s="239"/>
      <c r="L4" s="239"/>
      <c r="M4" s="239"/>
      <c r="N4" s="239"/>
      <c r="O4" s="239"/>
      <c r="P4" s="239"/>
    </row>
    <row r="5" spans="2:16" ht="15.75" thickBot="1" x14ac:dyDescent="0.3"/>
    <row r="6" spans="2:16" ht="21.75" thickBot="1" x14ac:dyDescent="0.3">
      <c r="B6" s="11" t="s">
        <v>4</v>
      </c>
      <c r="C6" s="240" t="s">
        <v>166</v>
      </c>
      <c r="D6" s="240"/>
      <c r="E6" s="240"/>
      <c r="F6" s="240"/>
      <c r="G6" s="240"/>
      <c r="H6" s="240"/>
      <c r="I6" s="240"/>
      <c r="J6" s="240"/>
      <c r="K6" s="240"/>
      <c r="L6" s="240"/>
      <c r="M6" s="240"/>
      <c r="N6" s="241"/>
    </row>
    <row r="7" spans="2:16" ht="16.5" thickBot="1" x14ac:dyDescent="0.3">
      <c r="B7" s="12" t="s">
        <v>5</v>
      </c>
      <c r="C7" s="240"/>
      <c r="D7" s="240"/>
      <c r="E7" s="240"/>
      <c r="F7" s="240"/>
      <c r="G7" s="240"/>
      <c r="H7" s="240"/>
      <c r="I7" s="240"/>
      <c r="J7" s="240"/>
      <c r="K7" s="240"/>
      <c r="L7" s="240"/>
      <c r="M7" s="240"/>
      <c r="N7" s="241"/>
    </row>
    <row r="8" spans="2:16" ht="16.5" thickBot="1" x14ac:dyDescent="0.3">
      <c r="B8" s="12" t="s">
        <v>6</v>
      </c>
      <c r="C8" s="240"/>
      <c r="D8" s="240"/>
      <c r="E8" s="240"/>
      <c r="F8" s="240"/>
      <c r="G8" s="240"/>
      <c r="H8" s="240"/>
      <c r="I8" s="240"/>
      <c r="J8" s="240"/>
      <c r="K8" s="240"/>
      <c r="L8" s="240"/>
      <c r="M8" s="240"/>
      <c r="N8" s="241"/>
    </row>
    <row r="9" spans="2:16" ht="16.5" thickBot="1" x14ac:dyDescent="0.3">
      <c r="B9" s="12" t="s">
        <v>7</v>
      </c>
      <c r="C9" s="240"/>
      <c r="D9" s="240"/>
      <c r="E9" s="240"/>
      <c r="F9" s="240"/>
      <c r="G9" s="240"/>
      <c r="H9" s="240"/>
      <c r="I9" s="240"/>
      <c r="J9" s="240"/>
      <c r="K9" s="240"/>
      <c r="L9" s="240"/>
      <c r="M9" s="240"/>
      <c r="N9" s="241"/>
    </row>
    <row r="10" spans="2:16" ht="16.5" thickBot="1" x14ac:dyDescent="0.3">
      <c r="B10" s="12" t="s">
        <v>8</v>
      </c>
      <c r="C10" s="242">
        <v>13</v>
      </c>
      <c r="D10" s="242"/>
      <c r="E10" s="243"/>
      <c r="F10" s="34"/>
      <c r="G10" s="34"/>
      <c r="H10" s="34"/>
      <c r="I10" s="34"/>
      <c r="J10" s="34"/>
      <c r="K10" s="34"/>
      <c r="L10" s="34"/>
      <c r="M10" s="34"/>
      <c r="N10" s="35"/>
    </row>
    <row r="11" spans="2:16" ht="16.5" thickBot="1" x14ac:dyDescent="0.3">
      <c r="B11" s="14" t="s">
        <v>9</v>
      </c>
      <c r="C11" s="15">
        <v>41971</v>
      </c>
      <c r="D11" s="16"/>
      <c r="E11" s="16"/>
      <c r="F11" s="16"/>
      <c r="G11" s="16"/>
      <c r="H11" s="16"/>
      <c r="I11" s="16"/>
      <c r="J11" s="16"/>
      <c r="K11" s="16"/>
      <c r="L11" s="16"/>
      <c r="M11" s="16"/>
      <c r="N11" s="17"/>
    </row>
    <row r="12" spans="2:16" ht="15.75" x14ac:dyDescent="0.25">
      <c r="B12" s="13"/>
      <c r="C12" s="18"/>
      <c r="D12" s="19"/>
      <c r="E12" s="19"/>
      <c r="F12" s="19"/>
      <c r="G12" s="19"/>
      <c r="H12" s="19"/>
      <c r="I12" s="8"/>
      <c r="J12" s="8"/>
      <c r="K12" s="8"/>
      <c r="L12" s="8"/>
      <c r="M12" s="8"/>
      <c r="N12" s="19"/>
    </row>
    <row r="13" spans="2:16" x14ac:dyDescent="0.25">
      <c r="I13" s="8"/>
      <c r="J13" s="8"/>
      <c r="K13" s="8"/>
      <c r="L13" s="8"/>
      <c r="M13" s="8"/>
      <c r="N13" s="21"/>
    </row>
    <row r="14" spans="2:16" ht="45.75" customHeight="1" x14ac:dyDescent="0.25">
      <c r="B14" s="244" t="s">
        <v>100</v>
      </c>
      <c r="C14" s="244"/>
      <c r="D14" s="53" t="s">
        <v>12</v>
      </c>
      <c r="E14" s="53" t="s">
        <v>13</v>
      </c>
      <c r="F14" s="53" t="s">
        <v>29</v>
      </c>
      <c r="G14" s="93"/>
      <c r="I14" s="38"/>
      <c r="J14" s="38"/>
      <c r="K14" s="38"/>
      <c r="L14" s="38"/>
      <c r="M14" s="38"/>
      <c r="N14" s="21"/>
    </row>
    <row r="15" spans="2:16" x14ac:dyDescent="0.25">
      <c r="B15" s="244"/>
      <c r="C15" s="244"/>
      <c r="D15" s="53">
        <v>13</v>
      </c>
      <c r="E15" s="36">
        <v>4170297157</v>
      </c>
      <c r="F15" s="170">
        <v>1997</v>
      </c>
      <c r="G15" s="94"/>
      <c r="I15" s="39"/>
      <c r="J15" s="39"/>
      <c r="K15" s="39"/>
      <c r="L15" s="39"/>
      <c r="M15" s="39"/>
      <c r="N15" s="21"/>
    </row>
    <row r="16" spans="2:16" x14ac:dyDescent="0.25">
      <c r="B16" s="244"/>
      <c r="C16" s="244"/>
      <c r="D16" s="53"/>
      <c r="E16" s="36"/>
      <c r="F16" s="170"/>
      <c r="G16" s="94"/>
      <c r="I16" s="39"/>
      <c r="J16" s="39"/>
      <c r="K16" s="39"/>
      <c r="L16" s="39"/>
      <c r="M16" s="39"/>
      <c r="N16" s="21"/>
    </row>
    <row r="17" spans="1:14" x14ac:dyDescent="0.25">
      <c r="B17" s="244"/>
      <c r="C17" s="244"/>
      <c r="D17" s="53"/>
      <c r="E17" s="36"/>
      <c r="F17" s="170"/>
      <c r="G17" s="166"/>
      <c r="I17" s="39"/>
      <c r="J17" s="39"/>
      <c r="K17" s="39"/>
      <c r="L17" s="39"/>
      <c r="M17" s="39"/>
      <c r="N17" s="21"/>
    </row>
    <row r="18" spans="1:14" x14ac:dyDescent="0.25">
      <c r="B18" s="244"/>
      <c r="C18" s="244"/>
      <c r="D18" s="53"/>
      <c r="E18" s="167"/>
      <c r="F18" s="170"/>
      <c r="G18" s="94"/>
      <c r="H18" s="22"/>
      <c r="I18" s="39"/>
      <c r="J18" s="39"/>
      <c r="K18" s="39"/>
      <c r="L18" s="39"/>
      <c r="M18" s="39"/>
      <c r="N18" s="20"/>
    </row>
    <row r="19" spans="1:14" x14ac:dyDescent="0.25">
      <c r="B19" s="244"/>
      <c r="C19" s="244"/>
      <c r="D19" s="53"/>
      <c r="E19" s="37"/>
      <c r="F19" s="36"/>
      <c r="G19" s="94"/>
      <c r="H19" s="22"/>
      <c r="I19" s="41"/>
      <c r="J19" s="41"/>
      <c r="K19" s="41"/>
      <c r="L19" s="41"/>
      <c r="M19" s="41"/>
      <c r="N19" s="20"/>
    </row>
    <row r="20" spans="1:14" x14ac:dyDescent="0.25">
      <c r="B20" s="244"/>
      <c r="C20" s="244"/>
      <c r="D20" s="53"/>
      <c r="E20" s="37"/>
      <c r="F20" s="36"/>
      <c r="G20" s="94"/>
      <c r="H20" s="22"/>
      <c r="I20" s="8"/>
      <c r="J20" s="8"/>
      <c r="K20" s="8"/>
      <c r="L20" s="8"/>
      <c r="M20" s="8"/>
      <c r="N20" s="20"/>
    </row>
    <row r="21" spans="1:14" x14ac:dyDescent="0.25">
      <c r="B21" s="244"/>
      <c r="C21" s="244"/>
      <c r="D21" s="53"/>
      <c r="E21" s="169"/>
      <c r="F21" s="36"/>
      <c r="G21" s="94"/>
      <c r="H21" s="22"/>
      <c r="I21" s="8"/>
      <c r="J21" s="8"/>
      <c r="K21" s="8"/>
      <c r="L21" s="8"/>
      <c r="M21" s="8"/>
      <c r="N21" s="20"/>
    </row>
    <row r="22" spans="1:14" ht="15.75" thickBot="1" x14ac:dyDescent="0.3">
      <c r="B22" s="245" t="s">
        <v>14</v>
      </c>
      <c r="C22" s="246"/>
      <c r="D22" s="53"/>
      <c r="E22" s="36">
        <v>4170297157</v>
      </c>
      <c r="F22" s="170"/>
      <c r="G22" s="94"/>
      <c r="H22" s="22"/>
      <c r="I22" s="8"/>
      <c r="J22" s="8"/>
      <c r="K22" s="8"/>
      <c r="L22" s="8"/>
      <c r="M22" s="8"/>
      <c r="N22" s="20"/>
    </row>
    <row r="23" spans="1:14" ht="45.75" thickBot="1" x14ac:dyDescent="0.3">
      <c r="A23" s="43"/>
      <c r="B23" s="54" t="s">
        <v>15</v>
      </c>
      <c r="C23" s="54" t="s">
        <v>101</v>
      </c>
      <c r="E23" s="168"/>
      <c r="F23" s="38"/>
      <c r="G23" s="38"/>
      <c r="H23" s="38"/>
      <c r="I23" s="10"/>
      <c r="J23" s="10"/>
      <c r="K23" s="10"/>
      <c r="L23" s="10"/>
      <c r="M23" s="10"/>
    </row>
    <row r="24" spans="1:14" ht="15.75" thickBot="1" x14ac:dyDescent="0.3">
      <c r="A24" s="44">
        <v>1</v>
      </c>
      <c r="C24" s="46">
        <v>1597</v>
      </c>
      <c r="D24" s="42"/>
      <c r="E24" s="45">
        <f>E22</f>
        <v>4170297157</v>
      </c>
      <c r="F24" s="40"/>
      <c r="G24" s="40"/>
      <c r="H24" s="40"/>
      <c r="I24" s="23"/>
      <c r="J24" s="23"/>
      <c r="K24" s="23"/>
      <c r="L24" s="23"/>
      <c r="M24" s="23"/>
    </row>
    <row r="25" spans="1:14" x14ac:dyDescent="0.25">
      <c r="A25" s="102"/>
      <c r="C25" s="103"/>
      <c r="D25" s="39"/>
      <c r="E25" s="104"/>
      <c r="F25" s="40"/>
      <c r="G25" s="40"/>
      <c r="H25" s="40"/>
      <c r="I25" s="23"/>
      <c r="J25" s="23"/>
      <c r="K25" s="23"/>
      <c r="L25" s="23"/>
      <c r="M25" s="23"/>
    </row>
    <row r="26" spans="1:14" x14ac:dyDescent="0.25">
      <c r="A26" s="102"/>
      <c r="C26" s="103"/>
      <c r="D26" s="39"/>
      <c r="E26" s="104"/>
      <c r="F26" s="40"/>
      <c r="G26" s="40"/>
      <c r="H26" s="40"/>
      <c r="I26" s="23"/>
      <c r="J26" s="23"/>
      <c r="K26" s="23"/>
      <c r="L26" s="23"/>
      <c r="M26" s="23"/>
    </row>
    <row r="27" spans="1:14" x14ac:dyDescent="0.25">
      <c r="A27" s="102"/>
      <c r="B27" s="125" t="s">
        <v>137</v>
      </c>
      <c r="C27" s="107"/>
      <c r="D27" s="107"/>
      <c r="E27" s="107"/>
      <c r="F27" s="107"/>
      <c r="G27" s="107"/>
      <c r="H27" s="107"/>
      <c r="I27" s="110"/>
      <c r="J27" s="110"/>
      <c r="K27" s="110"/>
      <c r="L27" s="110"/>
      <c r="M27" s="110"/>
      <c r="N27" s="111"/>
    </row>
    <row r="28" spans="1:14" x14ac:dyDescent="0.25">
      <c r="A28" s="102"/>
      <c r="B28" s="107"/>
      <c r="C28" s="107"/>
      <c r="D28" s="107"/>
      <c r="E28" s="107"/>
      <c r="F28" s="107"/>
      <c r="G28" s="107"/>
      <c r="H28" s="107"/>
      <c r="I28" s="110"/>
      <c r="J28" s="110"/>
      <c r="K28" s="110"/>
      <c r="L28" s="110"/>
      <c r="M28" s="110"/>
      <c r="N28" s="111"/>
    </row>
    <row r="29" spans="1:14" x14ac:dyDescent="0.25">
      <c r="A29" s="102"/>
      <c r="B29" s="128" t="s">
        <v>33</v>
      </c>
      <c r="C29" s="128" t="s">
        <v>138</v>
      </c>
      <c r="D29" s="128" t="s">
        <v>139</v>
      </c>
      <c r="E29" s="107"/>
      <c r="F29" s="107"/>
      <c r="G29" s="107"/>
      <c r="H29" s="107"/>
      <c r="I29" s="110"/>
      <c r="J29" s="110"/>
      <c r="K29" s="110"/>
      <c r="L29" s="110"/>
      <c r="M29" s="110"/>
      <c r="N29" s="111"/>
    </row>
    <row r="30" spans="1:14" x14ac:dyDescent="0.25">
      <c r="A30" s="102"/>
      <c r="B30" s="124" t="s">
        <v>140</v>
      </c>
      <c r="C30" s="124" t="s">
        <v>162</v>
      </c>
      <c r="D30" s="124"/>
      <c r="E30" s="107"/>
      <c r="F30" s="107"/>
      <c r="G30" s="107"/>
      <c r="H30" s="107"/>
      <c r="I30" s="110"/>
      <c r="J30" s="110"/>
      <c r="K30" s="110"/>
      <c r="L30" s="110"/>
      <c r="M30" s="110"/>
      <c r="N30" s="111"/>
    </row>
    <row r="31" spans="1:14" x14ac:dyDescent="0.25">
      <c r="A31" s="102"/>
      <c r="B31" s="124" t="s">
        <v>141</v>
      </c>
      <c r="C31" s="124" t="s">
        <v>162</v>
      </c>
      <c r="D31" s="124"/>
      <c r="E31" s="107"/>
      <c r="F31" s="107"/>
      <c r="G31" s="107"/>
      <c r="H31" s="107"/>
      <c r="I31" s="110"/>
      <c r="J31" s="110"/>
      <c r="K31" s="110"/>
      <c r="L31" s="110"/>
      <c r="M31" s="110"/>
      <c r="N31" s="111"/>
    </row>
    <row r="32" spans="1:14" x14ac:dyDescent="0.25">
      <c r="A32" s="102"/>
      <c r="B32" s="124" t="s">
        <v>142</v>
      </c>
      <c r="C32" s="124" t="s">
        <v>162</v>
      </c>
      <c r="D32" s="124"/>
      <c r="E32" s="107"/>
      <c r="F32" s="107"/>
      <c r="G32" s="107"/>
      <c r="H32" s="107"/>
      <c r="I32" s="110"/>
      <c r="J32" s="110"/>
      <c r="K32" s="110"/>
      <c r="L32" s="110"/>
      <c r="M32" s="110"/>
      <c r="N32" s="111"/>
    </row>
    <row r="33" spans="1:17" x14ac:dyDescent="0.25">
      <c r="A33" s="102"/>
      <c r="B33" s="124" t="s">
        <v>143</v>
      </c>
      <c r="C33" s="124" t="s">
        <v>162</v>
      </c>
      <c r="D33" s="124"/>
      <c r="E33" s="107"/>
      <c r="F33" s="107"/>
      <c r="G33" s="107"/>
      <c r="H33" s="107"/>
      <c r="I33" s="110"/>
      <c r="J33" s="110"/>
      <c r="K33" s="110"/>
      <c r="L33" s="110"/>
      <c r="M33" s="110"/>
      <c r="N33" s="111"/>
    </row>
    <row r="34" spans="1:17" x14ac:dyDescent="0.25">
      <c r="A34" s="102"/>
      <c r="B34" s="107"/>
      <c r="C34" s="107"/>
      <c r="D34" s="107"/>
      <c r="E34" s="107"/>
      <c r="F34" s="107"/>
      <c r="G34" s="107"/>
      <c r="H34" s="107"/>
      <c r="I34" s="110"/>
      <c r="J34" s="110"/>
      <c r="K34" s="110"/>
      <c r="L34" s="110"/>
      <c r="M34" s="110"/>
      <c r="N34" s="111"/>
    </row>
    <row r="35" spans="1:17" x14ac:dyDescent="0.25">
      <c r="A35" s="102"/>
      <c r="B35" s="107"/>
      <c r="C35" s="107"/>
      <c r="D35" s="107"/>
      <c r="E35" s="107"/>
      <c r="F35" s="107"/>
      <c r="G35" s="107"/>
      <c r="H35" s="107"/>
      <c r="I35" s="110"/>
      <c r="J35" s="110"/>
      <c r="K35" s="110"/>
      <c r="L35" s="110"/>
      <c r="M35" s="110"/>
      <c r="N35" s="111"/>
    </row>
    <row r="36" spans="1:17" x14ac:dyDescent="0.25">
      <c r="A36" s="102"/>
      <c r="B36" s="125" t="s">
        <v>144</v>
      </c>
      <c r="C36" s="107"/>
      <c r="D36" s="107"/>
      <c r="E36" s="107"/>
      <c r="F36" s="107"/>
      <c r="G36" s="107"/>
      <c r="H36" s="107"/>
      <c r="I36" s="110"/>
      <c r="J36" s="110"/>
      <c r="K36" s="110"/>
      <c r="L36" s="110"/>
      <c r="M36" s="110"/>
      <c r="N36" s="111"/>
    </row>
    <row r="37" spans="1:17" x14ac:dyDescent="0.25">
      <c r="A37" s="102"/>
      <c r="B37" s="107"/>
      <c r="C37" s="107"/>
      <c r="D37" s="107"/>
      <c r="E37" s="107"/>
      <c r="F37" s="107"/>
      <c r="G37" s="107"/>
      <c r="H37" s="107"/>
      <c r="I37" s="110"/>
      <c r="J37" s="110"/>
      <c r="K37" s="110"/>
      <c r="L37" s="110"/>
      <c r="M37" s="110"/>
      <c r="N37" s="111"/>
    </row>
    <row r="38" spans="1:17" x14ac:dyDescent="0.25">
      <c r="A38" s="102"/>
      <c r="B38" s="107"/>
      <c r="C38" s="107"/>
      <c r="D38" s="107"/>
      <c r="E38" s="107"/>
      <c r="F38" s="107"/>
      <c r="G38" s="107"/>
      <c r="H38" s="107"/>
      <c r="I38" s="110"/>
      <c r="J38" s="110"/>
      <c r="K38" s="110"/>
      <c r="L38" s="110"/>
      <c r="M38" s="110"/>
      <c r="N38" s="111"/>
    </row>
    <row r="39" spans="1:17" x14ac:dyDescent="0.25">
      <c r="A39" s="102"/>
      <c r="B39" s="128" t="s">
        <v>33</v>
      </c>
      <c r="C39" s="128" t="s">
        <v>54</v>
      </c>
      <c r="D39" s="127" t="s">
        <v>47</v>
      </c>
      <c r="E39" s="127" t="s">
        <v>16</v>
      </c>
      <c r="F39" s="107"/>
      <c r="G39" s="107"/>
      <c r="H39" s="107"/>
      <c r="I39" s="110"/>
      <c r="J39" s="110"/>
      <c r="K39" s="110"/>
      <c r="L39" s="110"/>
      <c r="M39" s="110"/>
      <c r="N39" s="111"/>
    </row>
    <row r="40" spans="1:17" ht="28.5" x14ac:dyDescent="0.25">
      <c r="A40" s="102"/>
      <c r="B40" s="108" t="s">
        <v>145</v>
      </c>
      <c r="C40" s="109">
        <v>40</v>
      </c>
      <c r="D40" s="126">
        <v>0</v>
      </c>
      <c r="E40" s="247">
        <f>+D40+D41</f>
        <v>0</v>
      </c>
      <c r="F40" s="107"/>
      <c r="G40" s="107"/>
      <c r="H40" s="107"/>
      <c r="I40" s="110"/>
      <c r="J40" s="110"/>
      <c r="K40" s="110"/>
      <c r="L40" s="110"/>
      <c r="M40" s="110"/>
      <c r="N40" s="111"/>
    </row>
    <row r="41" spans="1:17" ht="42.75" x14ac:dyDescent="0.25">
      <c r="A41" s="102"/>
      <c r="B41" s="108" t="s">
        <v>146</v>
      </c>
      <c r="C41" s="109">
        <v>60</v>
      </c>
      <c r="D41" s="126">
        <f>+F145</f>
        <v>0</v>
      </c>
      <c r="E41" s="248"/>
      <c r="F41" s="107"/>
      <c r="G41" s="107"/>
      <c r="H41" s="107"/>
      <c r="I41" s="110"/>
      <c r="J41" s="110"/>
      <c r="K41" s="110"/>
      <c r="L41" s="110"/>
      <c r="M41" s="110"/>
      <c r="N41" s="111"/>
    </row>
    <row r="42" spans="1:17" x14ac:dyDescent="0.25">
      <c r="A42" s="102"/>
      <c r="C42" s="103"/>
      <c r="D42" s="39"/>
      <c r="E42" s="104"/>
      <c r="F42" s="40"/>
      <c r="G42" s="40"/>
      <c r="H42" s="40"/>
      <c r="I42" s="23"/>
      <c r="J42" s="23"/>
      <c r="K42" s="23"/>
      <c r="L42" s="23"/>
      <c r="M42" s="23"/>
    </row>
    <row r="43" spans="1:17" x14ac:dyDescent="0.25">
      <c r="A43" s="102"/>
      <c r="C43" s="103"/>
      <c r="D43" s="39"/>
      <c r="E43" s="104"/>
      <c r="F43" s="40"/>
      <c r="G43" s="40"/>
      <c r="H43" s="40"/>
      <c r="I43" s="23"/>
      <c r="J43" s="23"/>
      <c r="K43" s="23"/>
      <c r="L43" s="23"/>
      <c r="M43" s="23"/>
    </row>
    <row r="44" spans="1:17" x14ac:dyDescent="0.25">
      <c r="A44" s="102"/>
      <c r="C44" s="103"/>
      <c r="D44" s="39"/>
      <c r="E44" s="104"/>
      <c r="F44" s="40"/>
      <c r="G44" s="40"/>
      <c r="H44" s="40"/>
      <c r="I44" s="23"/>
      <c r="J44" s="23"/>
      <c r="K44" s="23"/>
      <c r="L44" s="23"/>
      <c r="M44" s="23"/>
    </row>
    <row r="45" spans="1:17" ht="15.75" thickBot="1" x14ac:dyDescent="0.3">
      <c r="M45" s="249" t="s">
        <v>35</v>
      </c>
      <c r="N45" s="249"/>
    </row>
    <row r="46" spans="1:17" x14ac:dyDescent="0.25">
      <c r="B46" s="66" t="s">
        <v>30</v>
      </c>
      <c r="M46" s="65"/>
      <c r="N46" s="65"/>
    </row>
    <row r="47" spans="1:17" ht="15.75" thickBot="1" x14ac:dyDescent="0.3">
      <c r="M47" s="65"/>
      <c r="N47" s="65"/>
    </row>
    <row r="48" spans="1:17" s="8" customFormat="1" ht="109.5" customHeight="1" x14ac:dyDescent="0.25">
      <c r="B48" s="121" t="s">
        <v>147</v>
      </c>
      <c r="C48" s="121" t="s">
        <v>148</v>
      </c>
      <c r="D48" s="121" t="s">
        <v>149</v>
      </c>
      <c r="E48" s="55" t="s">
        <v>43</v>
      </c>
      <c r="F48" s="55" t="s">
        <v>22</v>
      </c>
      <c r="G48" s="55" t="s">
        <v>102</v>
      </c>
      <c r="H48" s="55" t="s">
        <v>17</v>
      </c>
      <c r="I48" s="55" t="s">
        <v>10</v>
      </c>
      <c r="J48" s="55" t="s">
        <v>31</v>
      </c>
      <c r="K48" s="55" t="s">
        <v>57</v>
      </c>
      <c r="L48" s="55" t="s">
        <v>20</v>
      </c>
      <c r="M48" s="106" t="s">
        <v>26</v>
      </c>
      <c r="N48" s="121" t="s">
        <v>150</v>
      </c>
      <c r="O48" s="55" t="s">
        <v>36</v>
      </c>
      <c r="P48" s="56" t="s">
        <v>11</v>
      </c>
      <c r="Q48" s="56" t="s">
        <v>19</v>
      </c>
    </row>
    <row r="49" spans="1:26" s="29" customFormat="1" ht="30" x14ac:dyDescent="0.25">
      <c r="A49" s="47">
        <v>1</v>
      </c>
      <c r="B49" s="117" t="s">
        <v>166</v>
      </c>
      <c r="C49" s="117" t="s">
        <v>166</v>
      </c>
      <c r="D49" s="117" t="s">
        <v>161</v>
      </c>
      <c r="E49" s="24">
        <v>1.26</v>
      </c>
      <c r="F49" s="25" t="s">
        <v>138</v>
      </c>
      <c r="G49" s="160"/>
      <c r="H49" s="52">
        <v>41304</v>
      </c>
      <c r="I49" s="26">
        <v>41639</v>
      </c>
      <c r="J49" s="26" t="s">
        <v>139</v>
      </c>
      <c r="K49" s="105">
        <v>11</v>
      </c>
      <c r="L49" s="26"/>
      <c r="M49" s="105">
        <v>676</v>
      </c>
      <c r="N49" s="105">
        <f>+M49*G49</f>
        <v>0</v>
      </c>
      <c r="O49" s="27">
        <v>489889859</v>
      </c>
      <c r="P49" s="27">
        <v>2</v>
      </c>
      <c r="Q49" s="161"/>
      <c r="R49" s="28"/>
      <c r="S49" s="28"/>
      <c r="T49" s="28"/>
      <c r="U49" s="28"/>
      <c r="V49" s="28"/>
      <c r="W49" s="28"/>
      <c r="X49" s="28"/>
      <c r="Y49" s="28"/>
      <c r="Z49" s="28"/>
    </row>
    <row r="50" spans="1:26" s="210" customFormat="1" ht="30" x14ac:dyDescent="0.25">
      <c r="A50" s="200">
        <f>+A49+1</f>
        <v>2</v>
      </c>
      <c r="B50" s="201" t="s">
        <v>166</v>
      </c>
      <c r="C50" s="201" t="s">
        <v>166</v>
      </c>
      <c r="D50" s="201" t="s">
        <v>161</v>
      </c>
      <c r="E50" s="202">
        <v>1.34</v>
      </c>
      <c r="F50" s="203" t="s">
        <v>138</v>
      </c>
      <c r="G50" s="203"/>
      <c r="H50" s="204">
        <v>40182</v>
      </c>
      <c r="I50" s="205">
        <v>40543</v>
      </c>
      <c r="J50" s="205" t="s">
        <v>139</v>
      </c>
      <c r="K50" s="206">
        <v>11.26</v>
      </c>
      <c r="L50" s="205"/>
      <c r="M50" s="206">
        <v>676</v>
      </c>
      <c r="N50" s="206"/>
      <c r="O50" s="207">
        <v>346297792</v>
      </c>
      <c r="P50" s="207">
        <v>2</v>
      </c>
      <c r="Q50" s="208"/>
      <c r="R50" s="209"/>
      <c r="S50" s="209"/>
      <c r="T50" s="209"/>
      <c r="U50" s="209"/>
      <c r="V50" s="209"/>
      <c r="W50" s="209"/>
      <c r="X50" s="209"/>
      <c r="Y50" s="209"/>
      <c r="Z50" s="209"/>
    </row>
    <row r="51" spans="1:26" s="210" customFormat="1" ht="30" x14ac:dyDescent="0.25">
      <c r="A51" s="200">
        <f t="shared" ref="A51:A53" si="0">+A50+1</f>
        <v>3</v>
      </c>
      <c r="B51" s="201" t="s">
        <v>166</v>
      </c>
      <c r="C51" s="201" t="s">
        <v>166</v>
      </c>
      <c r="D51" s="201" t="s">
        <v>167</v>
      </c>
      <c r="E51" s="202">
        <v>0.71</v>
      </c>
      <c r="F51" s="203" t="s">
        <v>138</v>
      </c>
      <c r="G51" s="203"/>
      <c r="H51" s="204">
        <v>40982</v>
      </c>
      <c r="I51" s="205">
        <v>41024</v>
      </c>
      <c r="J51" s="205" t="s">
        <v>139</v>
      </c>
      <c r="K51" s="206">
        <v>1.1100000000000001</v>
      </c>
      <c r="L51" s="205"/>
      <c r="M51" s="206">
        <v>0</v>
      </c>
      <c r="N51" s="206"/>
      <c r="O51" s="207">
        <v>38000000</v>
      </c>
      <c r="P51" s="207">
        <v>2</v>
      </c>
      <c r="Q51" s="208"/>
      <c r="R51" s="209"/>
      <c r="S51" s="209"/>
      <c r="T51" s="209"/>
      <c r="U51" s="209"/>
      <c r="V51" s="209"/>
      <c r="W51" s="209"/>
      <c r="X51" s="209"/>
      <c r="Y51" s="209"/>
      <c r="Z51" s="209"/>
    </row>
    <row r="52" spans="1:26" s="29" customFormat="1" ht="30" x14ac:dyDescent="0.25">
      <c r="A52" s="47">
        <f t="shared" si="0"/>
        <v>4</v>
      </c>
      <c r="B52" s="117" t="s">
        <v>166</v>
      </c>
      <c r="C52" s="117" t="s">
        <v>166</v>
      </c>
      <c r="D52" s="117" t="s">
        <v>161</v>
      </c>
      <c r="E52" s="24">
        <v>2.2200000000000002</v>
      </c>
      <c r="F52" s="25" t="s">
        <v>138</v>
      </c>
      <c r="G52" s="25"/>
      <c r="H52" s="120">
        <v>41544</v>
      </c>
      <c r="I52" s="26">
        <v>41943</v>
      </c>
      <c r="J52" s="26" t="s">
        <v>139</v>
      </c>
      <c r="K52" s="105">
        <v>13.4</v>
      </c>
      <c r="L52" s="26"/>
      <c r="M52" s="105">
        <v>530</v>
      </c>
      <c r="N52" s="105"/>
      <c r="O52" s="27">
        <v>1007734620</v>
      </c>
      <c r="P52" s="27">
        <v>3</v>
      </c>
      <c r="Q52" s="161"/>
      <c r="R52" s="28"/>
      <c r="S52" s="28"/>
      <c r="T52" s="28"/>
      <c r="U52" s="28"/>
      <c r="V52" s="28"/>
      <c r="W52" s="28"/>
      <c r="X52" s="28"/>
      <c r="Y52" s="28"/>
      <c r="Z52" s="28"/>
    </row>
    <row r="53" spans="1:26" s="29" customFormat="1" ht="30" x14ac:dyDescent="0.25">
      <c r="A53" s="47">
        <f t="shared" si="0"/>
        <v>5</v>
      </c>
      <c r="B53" s="117" t="s">
        <v>166</v>
      </c>
      <c r="C53" s="117" t="s">
        <v>166</v>
      </c>
      <c r="D53" s="117" t="s">
        <v>161</v>
      </c>
      <c r="E53" s="24">
        <v>2.4900000000000002</v>
      </c>
      <c r="F53" s="25" t="s">
        <v>138</v>
      </c>
      <c r="G53" s="25"/>
      <c r="H53" s="120">
        <v>41942</v>
      </c>
      <c r="I53" s="26">
        <v>42003</v>
      </c>
      <c r="J53" s="26" t="s">
        <v>139</v>
      </c>
      <c r="K53" s="105">
        <v>2</v>
      </c>
      <c r="L53" s="26"/>
      <c r="M53" s="105">
        <v>530</v>
      </c>
      <c r="N53" s="105"/>
      <c r="O53" s="27">
        <v>138132260</v>
      </c>
      <c r="P53" s="27">
        <v>2</v>
      </c>
      <c r="Q53" s="161"/>
      <c r="R53" s="28"/>
      <c r="S53" s="28"/>
      <c r="T53" s="28"/>
      <c r="U53" s="28"/>
      <c r="V53" s="28"/>
      <c r="W53" s="28"/>
      <c r="X53" s="28"/>
      <c r="Y53" s="28"/>
      <c r="Z53" s="28"/>
    </row>
    <row r="54" spans="1:26" s="29" customFormat="1" x14ac:dyDescent="0.25">
      <c r="A54" s="47"/>
      <c r="B54" s="50" t="s">
        <v>16</v>
      </c>
      <c r="C54" s="49"/>
      <c r="D54" s="48"/>
      <c r="E54" s="24"/>
      <c r="F54" s="25"/>
      <c r="G54" s="25"/>
      <c r="H54" s="25"/>
      <c r="I54" s="26"/>
      <c r="J54" s="26"/>
      <c r="K54" s="51">
        <f>SUM(K49:K53)</f>
        <v>38.769999999999996</v>
      </c>
      <c r="L54" s="51">
        <f>SUM(L49:L53)</f>
        <v>0</v>
      </c>
      <c r="M54" s="159">
        <f>SUM(M49:M53)</f>
        <v>2412</v>
      </c>
      <c r="N54" s="51">
        <f>SUM(N49:N53)</f>
        <v>0</v>
      </c>
      <c r="O54" s="27"/>
      <c r="P54" s="27"/>
      <c r="Q54" s="162"/>
    </row>
    <row r="55" spans="1:26" s="30" customFormat="1" x14ac:dyDescent="0.25">
      <c r="E55" s="31"/>
    </row>
    <row r="56" spans="1:26" s="30" customFormat="1" x14ac:dyDescent="0.25">
      <c r="B56" s="235" t="s">
        <v>28</v>
      </c>
      <c r="C56" s="235" t="s">
        <v>27</v>
      </c>
      <c r="D56" s="237" t="s">
        <v>34</v>
      </c>
      <c r="E56" s="237"/>
    </row>
    <row r="57" spans="1:26" s="30" customFormat="1" x14ac:dyDescent="0.25">
      <c r="B57" s="236"/>
      <c r="C57" s="236"/>
      <c r="D57" s="62" t="s">
        <v>23</v>
      </c>
      <c r="E57" s="63" t="s">
        <v>24</v>
      </c>
    </row>
    <row r="58" spans="1:26" s="30" customFormat="1" ht="30.6" customHeight="1" x14ac:dyDescent="0.25">
      <c r="B58" s="60" t="s">
        <v>21</v>
      </c>
      <c r="C58" s="61">
        <f>+K54</f>
        <v>38.769999999999996</v>
      </c>
      <c r="D58" s="59" t="s">
        <v>162</v>
      </c>
      <c r="E58" s="59"/>
      <c r="F58" s="32"/>
      <c r="G58" s="32"/>
      <c r="H58" s="32"/>
      <c r="I58" s="32"/>
      <c r="J58" s="32"/>
      <c r="K58" s="32"/>
      <c r="L58" s="32"/>
      <c r="M58" s="32"/>
    </row>
    <row r="59" spans="1:26" s="30" customFormat="1" ht="30" customHeight="1" x14ac:dyDescent="0.25">
      <c r="B59" s="60" t="s">
        <v>25</v>
      </c>
      <c r="C59" s="61">
        <f>+M54</f>
        <v>2412</v>
      </c>
      <c r="D59" s="59" t="s">
        <v>162</v>
      </c>
      <c r="E59" s="59"/>
    </row>
    <row r="60" spans="1:26" s="30" customFormat="1" x14ac:dyDescent="0.25">
      <c r="B60" s="33"/>
      <c r="C60" s="253"/>
      <c r="D60" s="253"/>
      <c r="E60" s="253"/>
      <c r="F60" s="253"/>
      <c r="G60" s="253"/>
      <c r="H60" s="253"/>
      <c r="I60" s="253"/>
      <c r="J60" s="253"/>
      <c r="K60" s="253"/>
      <c r="L60" s="253"/>
      <c r="M60" s="253"/>
      <c r="N60" s="253"/>
    </row>
    <row r="61" spans="1:26" ht="28.15" customHeight="1" thickBot="1" x14ac:dyDescent="0.3"/>
    <row r="62" spans="1:26" ht="27" thickBot="1" x14ac:dyDescent="0.3">
      <c r="B62" s="254" t="s">
        <v>103</v>
      </c>
      <c r="C62" s="254"/>
      <c r="D62" s="254"/>
      <c r="E62" s="254"/>
      <c r="F62" s="254"/>
      <c r="G62" s="254"/>
      <c r="H62" s="254"/>
      <c r="I62" s="254"/>
      <c r="J62" s="254"/>
      <c r="K62" s="254"/>
      <c r="L62" s="254"/>
      <c r="M62" s="254"/>
      <c r="N62" s="254"/>
    </row>
    <row r="65" spans="2:17" ht="109.5" customHeight="1" x14ac:dyDescent="0.25">
      <c r="B65" s="123" t="s">
        <v>151</v>
      </c>
      <c r="C65" s="68" t="s">
        <v>2</v>
      </c>
      <c r="D65" s="68" t="s">
        <v>105</v>
      </c>
      <c r="E65" s="68" t="s">
        <v>104</v>
      </c>
      <c r="F65" s="68" t="s">
        <v>106</v>
      </c>
      <c r="G65" s="68" t="s">
        <v>107</v>
      </c>
      <c r="H65" s="68" t="s">
        <v>108</v>
      </c>
      <c r="I65" s="68" t="s">
        <v>109</v>
      </c>
      <c r="J65" s="68" t="s">
        <v>110</v>
      </c>
      <c r="K65" s="68" t="s">
        <v>111</v>
      </c>
      <c r="L65" s="68" t="s">
        <v>112</v>
      </c>
      <c r="M65" s="97" t="s">
        <v>113</v>
      </c>
      <c r="N65" s="97" t="s">
        <v>114</v>
      </c>
      <c r="O65" s="250" t="s">
        <v>3</v>
      </c>
      <c r="P65" s="252"/>
      <c r="Q65" s="68" t="s">
        <v>18</v>
      </c>
    </row>
    <row r="66" spans="2:17" x14ac:dyDescent="0.25">
      <c r="B66" s="3" t="s">
        <v>163</v>
      </c>
      <c r="C66" s="3" t="s">
        <v>165</v>
      </c>
      <c r="D66" s="5" t="s">
        <v>170</v>
      </c>
      <c r="E66" s="5">
        <v>1003</v>
      </c>
      <c r="F66" s="4" t="s">
        <v>169</v>
      </c>
      <c r="G66" s="4" t="s">
        <v>164</v>
      </c>
      <c r="H66" s="4" t="s">
        <v>164</v>
      </c>
      <c r="I66" s="98" t="s">
        <v>164</v>
      </c>
      <c r="J66" s="98" t="s">
        <v>138</v>
      </c>
      <c r="K66" s="124" t="s">
        <v>138</v>
      </c>
      <c r="L66" s="124" t="s">
        <v>138</v>
      </c>
      <c r="M66" s="124" t="s">
        <v>138</v>
      </c>
      <c r="N66" s="124" t="s">
        <v>138</v>
      </c>
      <c r="O66" s="100"/>
      <c r="P66" s="101"/>
      <c r="Q66" s="124" t="s">
        <v>138</v>
      </c>
    </row>
    <row r="67" spans="2:17" x14ac:dyDescent="0.25">
      <c r="B67" s="3" t="s">
        <v>163</v>
      </c>
      <c r="C67" s="3" t="s">
        <v>165</v>
      </c>
      <c r="D67" s="5" t="s">
        <v>168</v>
      </c>
      <c r="E67" s="5">
        <v>96</v>
      </c>
      <c r="F67" s="4" t="s">
        <v>169</v>
      </c>
      <c r="G67" s="4" t="s">
        <v>164</v>
      </c>
      <c r="H67" s="4" t="s">
        <v>164</v>
      </c>
      <c r="I67" s="98" t="s">
        <v>164</v>
      </c>
      <c r="J67" s="98" t="s">
        <v>138</v>
      </c>
      <c r="K67" s="124" t="s">
        <v>138</v>
      </c>
      <c r="L67" s="124" t="s">
        <v>138</v>
      </c>
      <c r="M67" s="124" t="s">
        <v>138</v>
      </c>
      <c r="N67" s="124" t="s">
        <v>138</v>
      </c>
      <c r="O67" s="100"/>
      <c r="P67" s="101"/>
      <c r="Q67" s="124" t="s">
        <v>138</v>
      </c>
    </row>
    <row r="68" spans="2:17" x14ac:dyDescent="0.25">
      <c r="B68" s="3"/>
      <c r="C68" s="3"/>
      <c r="D68" s="10"/>
      <c r="E68" s="10"/>
      <c r="F68" s="4"/>
      <c r="G68" s="4"/>
      <c r="H68" s="4"/>
      <c r="I68" s="98"/>
      <c r="J68" s="98"/>
      <c r="K68" s="124"/>
      <c r="L68" s="124"/>
      <c r="M68" s="124"/>
      <c r="N68" s="124"/>
      <c r="O68" s="255"/>
      <c r="P68" s="256"/>
      <c r="Q68" s="124"/>
    </row>
    <row r="69" spans="2:17" ht="9.75" customHeight="1" x14ac:dyDescent="0.25">
      <c r="B69" s="171"/>
      <c r="C69" s="171"/>
      <c r="D69" s="10"/>
      <c r="E69" s="10"/>
      <c r="F69" s="172"/>
      <c r="G69" s="172"/>
      <c r="H69" s="172"/>
      <c r="I69" s="173"/>
      <c r="J69" s="173"/>
      <c r="K69" s="10"/>
      <c r="L69" s="10"/>
      <c r="M69" s="10"/>
      <c r="N69" s="10"/>
      <c r="O69" s="174"/>
      <c r="P69" s="174"/>
      <c r="Q69" s="10"/>
    </row>
    <row r="70" spans="2:17" x14ac:dyDescent="0.25">
      <c r="B70" s="9" t="s">
        <v>1</v>
      </c>
    </row>
    <row r="71" spans="2:17" x14ac:dyDescent="0.25">
      <c r="B71" s="9" t="s">
        <v>37</v>
      </c>
    </row>
    <row r="72" spans="2:17" x14ac:dyDescent="0.25">
      <c r="B72" s="9" t="s">
        <v>58</v>
      </c>
    </row>
    <row r="74" spans="2:17" ht="15.75" thickBot="1" x14ac:dyDescent="0.3"/>
    <row r="75" spans="2:17" ht="27" thickBot="1" x14ac:dyDescent="0.3">
      <c r="B75" s="257" t="s">
        <v>38</v>
      </c>
      <c r="C75" s="258"/>
      <c r="D75" s="258"/>
      <c r="E75" s="258"/>
      <c r="F75" s="258"/>
      <c r="G75" s="258"/>
      <c r="H75" s="258"/>
      <c r="I75" s="258"/>
      <c r="J75" s="258"/>
      <c r="K75" s="258"/>
      <c r="L75" s="258"/>
      <c r="M75" s="258"/>
      <c r="N75" s="259"/>
    </row>
    <row r="80" spans="2:17" ht="76.5" customHeight="1" x14ac:dyDescent="0.25">
      <c r="B80" s="57" t="s">
        <v>0</v>
      </c>
      <c r="C80" s="57" t="s">
        <v>39</v>
      </c>
      <c r="D80" s="57" t="s">
        <v>40</v>
      </c>
      <c r="E80" s="57" t="s">
        <v>115</v>
      </c>
      <c r="F80" s="57" t="s">
        <v>117</v>
      </c>
      <c r="G80" s="57" t="s">
        <v>118</v>
      </c>
      <c r="H80" s="57" t="s">
        <v>119</v>
      </c>
      <c r="I80" s="57" t="s">
        <v>116</v>
      </c>
      <c r="J80" s="250" t="s">
        <v>120</v>
      </c>
      <c r="K80" s="251"/>
      <c r="L80" s="252"/>
      <c r="M80" s="57" t="s">
        <v>124</v>
      </c>
      <c r="N80" s="57" t="s">
        <v>41</v>
      </c>
      <c r="O80" s="57" t="s">
        <v>42</v>
      </c>
      <c r="P80" s="250" t="s">
        <v>3</v>
      </c>
      <c r="Q80" s="252"/>
    </row>
    <row r="81" spans="2:17" ht="60.75" customHeight="1" x14ac:dyDescent="0.25">
      <c r="B81" s="185" t="s">
        <v>171</v>
      </c>
      <c r="C81" s="185">
        <v>300</v>
      </c>
      <c r="D81" s="186" t="s">
        <v>172</v>
      </c>
      <c r="E81" s="175">
        <v>26274264</v>
      </c>
      <c r="F81" s="3" t="s">
        <v>173</v>
      </c>
      <c r="G81" s="3" t="s">
        <v>174</v>
      </c>
      <c r="H81" s="176">
        <v>39598</v>
      </c>
      <c r="I81" s="5" t="s">
        <v>138</v>
      </c>
      <c r="J81" s="185" t="s">
        <v>175</v>
      </c>
      <c r="K81" s="177" t="s">
        <v>176</v>
      </c>
      <c r="L81" s="98"/>
      <c r="M81" s="124" t="s">
        <v>138</v>
      </c>
      <c r="N81" s="124" t="s">
        <v>138</v>
      </c>
      <c r="O81" s="124" t="s">
        <v>139</v>
      </c>
      <c r="P81" s="260"/>
      <c r="Q81" s="260"/>
    </row>
    <row r="82" spans="2:17" ht="33.6" customHeight="1" x14ac:dyDescent="0.25">
      <c r="B82" s="185" t="s">
        <v>171</v>
      </c>
      <c r="C82" s="185">
        <v>300</v>
      </c>
      <c r="D82" s="186" t="s">
        <v>177</v>
      </c>
      <c r="E82" s="175">
        <v>35895992</v>
      </c>
      <c r="F82" s="3" t="s">
        <v>173</v>
      </c>
      <c r="G82" s="3" t="s">
        <v>174</v>
      </c>
      <c r="H82" s="180">
        <v>40522</v>
      </c>
      <c r="I82" s="5" t="s">
        <v>138</v>
      </c>
      <c r="J82" s="185" t="s">
        <v>178</v>
      </c>
      <c r="K82" s="181" t="s">
        <v>176</v>
      </c>
      <c r="L82" s="99" t="s">
        <v>179</v>
      </c>
      <c r="M82" s="124" t="s">
        <v>138</v>
      </c>
      <c r="N82" s="124" t="s">
        <v>138</v>
      </c>
      <c r="O82" s="124" t="s">
        <v>139</v>
      </c>
      <c r="P82" s="260"/>
      <c r="Q82" s="260"/>
    </row>
    <row r="83" spans="2:17" ht="33.6" customHeight="1" x14ac:dyDescent="0.25">
      <c r="B83" s="178" t="s">
        <v>171</v>
      </c>
      <c r="C83" s="178">
        <v>300</v>
      </c>
      <c r="D83" s="175" t="s">
        <v>180</v>
      </c>
      <c r="E83" s="175">
        <v>35853563</v>
      </c>
      <c r="F83" s="3" t="s">
        <v>173</v>
      </c>
      <c r="G83" s="3" t="s">
        <v>174</v>
      </c>
      <c r="H83" s="182"/>
      <c r="I83" s="179" t="s">
        <v>138</v>
      </c>
      <c r="J83" s="187" t="s">
        <v>181</v>
      </c>
      <c r="K83" s="173" t="s">
        <v>182</v>
      </c>
      <c r="L83" s="187" t="s">
        <v>173</v>
      </c>
      <c r="M83" s="10" t="s">
        <v>138</v>
      </c>
      <c r="N83" s="10" t="s">
        <v>138</v>
      </c>
      <c r="O83" s="10" t="s">
        <v>139</v>
      </c>
      <c r="P83" s="102"/>
      <c r="Q83" s="174"/>
    </row>
    <row r="84" spans="2:17" ht="33.6" customHeight="1" x14ac:dyDescent="0.25">
      <c r="B84" s="178" t="s">
        <v>171</v>
      </c>
      <c r="C84" s="178">
        <v>300</v>
      </c>
      <c r="D84" s="188" t="s">
        <v>183</v>
      </c>
      <c r="E84" s="189">
        <v>1077437970</v>
      </c>
      <c r="F84" s="187" t="s">
        <v>184</v>
      </c>
      <c r="G84" s="187" t="s">
        <v>185</v>
      </c>
      <c r="H84" s="190">
        <v>41249</v>
      </c>
      <c r="I84" s="187" t="s">
        <v>138</v>
      </c>
      <c r="J84" s="187" t="s">
        <v>186</v>
      </c>
      <c r="K84" s="173"/>
      <c r="L84" s="173"/>
      <c r="M84" s="10" t="s">
        <v>138</v>
      </c>
      <c r="N84" s="10" t="s">
        <v>138</v>
      </c>
      <c r="O84" s="10" t="s">
        <v>138</v>
      </c>
      <c r="P84" s="174"/>
      <c r="Q84" s="174"/>
    </row>
    <row r="85" spans="2:17" ht="33.6" customHeight="1" x14ac:dyDescent="0.25">
      <c r="B85" s="178" t="s">
        <v>171</v>
      </c>
      <c r="C85" s="178">
        <v>300</v>
      </c>
      <c r="D85" s="188" t="s">
        <v>187</v>
      </c>
      <c r="E85" s="189">
        <v>1077435830</v>
      </c>
      <c r="F85" s="187" t="s">
        <v>188</v>
      </c>
      <c r="G85" s="187" t="s">
        <v>189</v>
      </c>
      <c r="H85" s="190">
        <v>40802</v>
      </c>
      <c r="I85" s="187" t="s">
        <v>164</v>
      </c>
      <c r="J85" s="187" t="s">
        <v>190</v>
      </c>
      <c r="K85" s="187" t="s">
        <v>191</v>
      </c>
      <c r="L85" s="187" t="s">
        <v>192</v>
      </c>
      <c r="M85" s="10" t="s">
        <v>138</v>
      </c>
      <c r="N85" s="10" t="s">
        <v>139</v>
      </c>
      <c r="O85" s="10" t="s">
        <v>139</v>
      </c>
      <c r="P85" s="174"/>
      <c r="Q85" s="174"/>
    </row>
    <row r="86" spans="2:17" ht="33.6" customHeight="1" x14ac:dyDescent="0.25">
      <c r="B86" s="178" t="s">
        <v>171</v>
      </c>
      <c r="C86" s="178">
        <v>300</v>
      </c>
      <c r="D86" s="188" t="s">
        <v>193</v>
      </c>
      <c r="E86" s="189">
        <v>52480548</v>
      </c>
      <c r="F86" s="173" t="s">
        <v>194</v>
      </c>
      <c r="G86" s="173" t="s">
        <v>195</v>
      </c>
      <c r="H86" s="184">
        <v>40005</v>
      </c>
      <c r="I86" s="173" t="s">
        <v>138</v>
      </c>
      <c r="J86" s="187" t="s">
        <v>196</v>
      </c>
      <c r="K86" s="187" t="s">
        <v>197</v>
      </c>
      <c r="L86" s="187" t="s">
        <v>198</v>
      </c>
      <c r="M86" s="10" t="s">
        <v>138</v>
      </c>
      <c r="N86" s="10" t="s">
        <v>138</v>
      </c>
      <c r="O86" s="10" t="s">
        <v>139</v>
      </c>
      <c r="P86" s="174"/>
      <c r="Q86" s="174"/>
    </row>
    <row r="87" spans="2:17" ht="33.6" customHeight="1" x14ac:dyDescent="0.25">
      <c r="B87" s="178" t="s">
        <v>171</v>
      </c>
      <c r="C87" s="178">
        <v>300</v>
      </c>
      <c r="D87" s="188" t="s">
        <v>199</v>
      </c>
      <c r="E87" s="189">
        <v>35820775</v>
      </c>
      <c r="F87" s="173" t="s">
        <v>173</v>
      </c>
      <c r="G87" s="173" t="s">
        <v>200</v>
      </c>
      <c r="H87" s="184">
        <v>39962</v>
      </c>
      <c r="I87" s="173" t="s">
        <v>138</v>
      </c>
      <c r="J87" s="187" t="s">
        <v>201</v>
      </c>
      <c r="K87" s="187" t="s">
        <v>202</v>
      </c>
      <c r="L87" s="187" t="s">
        <v>203</v>
      </c>
      <c r="M87" s="10" t="s">
        <v>138</v>
      </c>
      <c r="N87" s="10" t="s">
        <v>138</v>
      </c>
      <c r="O87" s="10" t="s">
        <v>139</v>
      </c>
      <c r="P87" s="102"/>
      <c r="Q87" s="174"/>
    </row>
    <row r="88" spans="2:17" ht="33.6" customHeight="1" x14ac:dyDescent="0.25">
      <c r="B88" s="178" t="s">
        <v>204</v>
      </c>
      <c r="C88" s="178">
        <v>300</v>
      </c>
      <c r="D88" s="188" t="s">
        <v>205</v>
      </c>
      <c r="E88" s="191" t="s">
        <v>206</v>
      </c>
      <c r="F88" s="173" t="s">
        <v>173</v>
      </c>
      <c r="G88" s="173" t="s">
        <v>207</v>
      </c>
      <c r="H88" s="184">
        <v>40648</v>
      </c>
      <c r="I88" s="173" t="s">
        <v>138</v>
      </c>
      <c r="J88" s="187" t="s">
        <v>208</v>
      </c>
      <c r="K88" s="187" t="s">
        <v>209</v>
      </c>
      <c r="L88" s="187" t="s">
        <v>210</v>
      </c>
      <c r="M88" s="10" t="s">
        <v>138</v>
      </c>
      <c r="N88" s="10" t="s">
        <v>138</v>
      </c>
      <c r="O88" s="10" t="s">
        <v>139</v>
      </c>
      <c r="P88" s="102"/>
      <c r="Q88" s="174"/>
    </row>
    <row r="89" spans="2:17" ht="33.6" customHeight="1" x14ac:dyDescent="0.25">
      <c r="B89" s="178" t="s">
        <v>204</v>
      </c>
      <c r="C89" s="178">
        <v>300</v>
      </c>
      <c r="D89" s="188" t="s">
        <v>211</v>
      </c>
      <c r="E89" s="189">
        <v>35894136</v>
      </c>
      <c r="F89" s="173" t="s">
        <v>212</v>
      </c>
      <c r="G89" s="187" t="s">
        <v>213</v>
      </c>
      <c r="H89" s="183">
        <v>39549</v>
      </c>
      <c r="I89" s="173" t="s">
        <v>138</v>
      </c>
      <c r="J89" s="187" t="s">
        <v>201</v>
      </c>
      <c r="K89" s="187" t="s">
        <v>214</v>
      </c>
      <c r="L89" s="187" t="s">
        <v>215</v>
      </c>
      <c r="M89" s="10" t="s">
        <v>138</v>
      </c>
      <c r="N89" s="10" t="s">
        <v>138</v>
      </c>
      <c r="O89" s="10" t="s">
        <v>138</v>
      </c>
      <c r="P89" s="102"/>
      <c r="Q89" s="174"/>
    </row>
    <row r="90" spans="2:17" ht="33.6" customHeight="1" x14ac:dyDescent="0.25">
      <c r="B90" s="178" t="s">
        <v>204</v>
      </c>
      <c r="C90" s="178">
        <v>300</v>
      </c>
      <c r="D90" s="188" t="s">
        <v>216</v>
      </c>
      <c r="E90" s="192">
        <v>26366406</v>
      </c>
      <c r="F90" s="173" t="s">
        <v>173</v>
      </c>
      <c r="G90" s="173" t="s">
        <v>217</v>
      </c>
      <c r="H90" s="183">
        <v>39164</v>
      </c>
      <c r="I90" s="173" t="s">
        <v>138</v>
      </c>
      <c r="J90" s="187" t="s">
        <v>218</v>
      </c>
      <c r="K90" s="187" t="s">
        <v>219</v>
      </c>
      <c r="L90" s="187" t="s">
        <v>220</v>
      </c>
      <c r="M90" s="10" t="s">
        <v>138</v>
      </c>
      <c r="N90" s="10" t="s">
        <v>138</v>
      </c>
      <c r="O90" s="10" t="s">
        <v>138</v>
      </c>
      <c r="P90" s="174"/>
      <c r="Q90" s="174"/>
    </row>
    <row r="91" spans="2:17" ht="33.6" customHeight="1" x14ac:dyDescent="0.25">
      <c r="B91" s="178" t="s">
        <v>204</v>
      </c>
      <c r="C91" s="178">
        <v>300</v>
      </c>
      <c r="D91" s="188" t="s">
        <v>221</v>
      </c>
      <c r="E91" s="189">
        <v>35547177</v>
      </c>
      <c r="F91" s="187" t="s">
        <v>173</v>
      </c>
      <c r="G91" s="187" t="s">
        <v>195</v>
      </c>
      <c r="H91" s="184">
        <v>41631</v>
      </c>
      <c r="I91" s="173" t="s">
        <v>138</v>
      </c>
      <c r="J91" s="187" t="s">
        <v>222</v>
      </c>
      <c r="K91" s="190" t="s">
        <v>223</v>
      </c>
      <c r="L91" s="187" t="s">
        <v>224</v>
      </c>
      <c r="M91" s="10" t="s">
        <v>138</v>
      </c>
      <c r="N91" s="10" t="s">
        <v>138</v>
      </c>
      <c r="O91" s="10" t="s">
        <v>139</v>
      </c>
      <c r="P91" s="174"/>
      <c r="Q91" s="174"/>
    </row>
    <row r="92" spans="2:17" ht="33.6" customHeight="1" x14ac:dyDescent="0.25">
      <c r="B92" s="178" t="s">
        <v>204</v>
      </c>
      <c r="C92" s="178">
        <v>300</v>
      </c>
      <c r="D92" s="188" t="s">
        <v>225</v>
      </c>
      <c r="E92" s="189">
        <v>39319666</v>
      </c>
      <c r="F92" s="173" t="s">
        <v>173</v>
      </c>
      <c r="G92" s="187" t="s">
        <v>189</v>
      </c>
      <c r="H92" s="184">
        <v>41817</v>
      </c>
      <c r="I92" s="173" t="s">
        <v>138</v>
      </c>
      <c r="J92" s="187"/>
      <c r="K92" s="173"/>
      <c r="L92" s="173"/>
      <c r="M92" s="10" t="s">
        <v>138</v>
      </c>
      <c r="N92" s="10" t="s">
        <v>138</v>
      </c>
      <c r="O92" s="10" t="s">
        <v>139</v>
      </c>
      <c r="P92" s="102" t="s">
        <v>226</v>
      </c>
      <c r="Q92" s="174"/>
    </row>
    <row r="93" spans="2:17" ht="33.6" customHeight="1" x14ac:dyDescent="0.25">
      <c r="B93" s="178" t="s">
        <v>204</v>
      </c>
      <c r="C93" s="178">
        <v>300</v>
      </c>
      <c r="D93" s="188" t="s">
        <v>227</v>
      </c>
      <c r="E93" s="189">
        <v>66971724</v>
      </c>
      <c r="F93" s="173" t="s">
        <v>173</v>
      </c>
      <c r="G93" s="187" t="s">
        <v>195</v>
      </c>
      <c r="H93" s="183">
        <v>2006</v>
      </c>
      <c r="I93" s="173" t="s">
        <v>138</v>
      </c>
      <c r="J93" s="187" t="s">
        <v>228</v>
      </c>
      <c r="K93" s="187" t="s">
        <v>229</v>
      </c>
      <c r="L93" s="187" t="s">
        <v>173</v>
      </c>
      <c r="M93" s="10" t="s">
        <v>138</v>
      </c>
      <c r="N93" s="10" t="s">
        <v>138</v>
      </c>
      <c r="O93" s="10" t="s">
        <v>138</v>
      </c>
      <c r="P93" s="174"/>
      <c r="Q93" s="174"/>
    </row>
    <row r="94" spans="2:17" ht="33.6" customHeight="1" x14ac:dyDescent="0.25">
      <c r="B94" s="178" t="s">
        <v>204</v>
      </c>
      <c r="C94" s="178">
        <v>300</v>
      </c>
      <c r="D94" s="188" t="s">
        <v>230</v>
      </c>
      <c r="E94" s="189">
        <v>35697114</v>
      </c>
      <c r="F94" s="187" t="s">
        <v>231</v>
      </c>
      <c r="G94" s="187" t="s">
        <v>232</v>
      </c>
      <c r="H94" s="193" t="s">
        <v>233</v>
      </c>
      <c r="I94" s="173" t="s">
        <v>139</v>
      </c>
      <c r="J94" s="187"/>
      <c r="K94" s="173"/>
      <c r="L94" s="187"/>
      <c r="M94" s="10" t="s">
        <v>138</v>
      </c>
      <c r="N94" s="10" t="s">
        <v>139</v>
      </c>
      <c r="O94" s="10" t="s">
        <v>139</v>
      </c>
      <c r="P94" s="102" t="s">
        <v>226</v>
      </c>
      <c r="Q94" s="174"/>
    </row>
    <row r="95" spans="2:17" ht="33.6" customHeight="1" x14ac:dyDescent="0.25">
      <c r="B95" s="178" t="s">
        <v>204</v>
      </c>
      <c r="C95" s="178">
        <v>300</v>
      </c>
      <c r="D95" s="188" t="s">
        <v>234</v>
      </c>
      <c r="E95" s="189">
        <v>35589833</v>
      </c>
      <c r="F95" s="173" t="s">
        <v>173</v>
      </c>
      <c r="G95" s="187" t="s">
        <v>200</v>
      </c>
      <c r="H95" s="183">
        <v>37407</v>
      </c>
      <c r="I95" s="173" t="s">
        <v>138</v>
      </c>
      <c r="J95" s="187" t="s">
        <v>235</v>
      </c>
      <c r="K95" s="190">
        <v>41414</v>
      </c>
      <c r="L95" s="187" t="s">
        <v>173</v>
      </c>
      <c r="M95" s="10" t="s">
        <v>138</v>
      </c>
      <c r="N95" s="10" t="s">
        <v>138</v>
      </c>
      <c r="O95" s="10" t="s">
        <v>138</v>
      </c>
      <c r="P95" s="174"/>
      <c r="Q95" s="174"/>
    </row>
    <row r="96" spans="2:17" ht="33.6" customHeight="1" x14ac:dyDescent="0.25">
      <c r="B96" s="178" t="s">
        <v>204</v>
      </c>
      <c r="C96" s="178">
        <v>300</v>
      </c>
      <c r="D96" s="188" t="s">
        <v>236</v>
      </c>
      <c r="E96" s="189">
        <v>35890870</v>
      </c>
      <c r="F96" s="187" t="s">
        <v>173</v>
      </c>
      <c r="G96" s="187" t="s">
        <v>237</v>
      </c>
      <c r="H96" s="190">
        <v>38863</v>
      </c>
      <c r="I96" s="187" t="s">
        <v>138</v>
      </c>
      <c r="J96" s="187"/>
      <c r="K96" s="190" t="s">
        <v>238</v>
      </c>
      <c r="L96" s="187" t="s">
        <v>239</v>
      </c>
      <c r="M96" s="10" t="s">
        <v>138</v>
      </c>
      <c r="N96" s="10" t="s">
        <v>138</v>
      </c>
      <c r="O96" s="10" t="s">
        <v>138</v>
      </c>
      <c r="P96" s="174"/>
      <c r="Q96" s="174"/>
    </row>
    <row r="97" spans="1:26" ht="33.6" customHeight="1" x14ac:dyDescent="0.25">
      <c r="B97" s="178" t="s">
        <v>204</v>
      </c>
      <c r="C97" s="178">
        <v>300</v>
      </c>
      <c r="D97" s="188" t="s">
        <v>240</v>
      </c>
      <c r="E97" s="189">
        <v>35898631</v>
      </c>
      <c r="F97" s="187" t="s">
        <v>173</v>
      </c>
      <c r="G97" s="187" t="s">
        <v>241</v>
      </c>
      <c r="H97" s="190">
        <v>38863</v>
      </c>
      <c r="I97" s="187" t="s">
        <v>138</v>
      </c>
      <c r="J97" s="187" t="s">
        <v>242</v>
      </c>
      <c r="K97" s="187" t="s">
        <v>243</v>
      </c>
      <c r="L97" s="187" t="s">
        <v>244</v>
      </c>
      <c r="M97" s="10" t="s">
        <v>138</v>
      </c>
      <c r="N97" s="10" t="s">
        <v>138</v>
      </c>
      <c r="O97" s="10" t="s">
        <v>138</v>
      </c>
      <c r="P97" s="102"/>
      <c r="Q97" s="174"/>
    </row>
    <row r="98" spans="1:26" ht="33.6" customHeight="1" x14ac:dyDescent="0.25">
      <c r="B98" s="178" t="s">
        <v>204</v>
      </c>
      <c r="C98" s="178">
        <v>300</v>
      </c>
      <c r="D98" s="188" t="s">
        <v>245</v>
      </c>
      <c r="E98" s="192">
        <v>1076325260</v>
      </c>
      <c r="F98" s="187" t="s">
        <v>173</v>
      </c>
      <c r="G98" s="187" t="s">
        <v>246</v>
      </c>
      <c r="H98" s="183">
        <v>41397</v>
      </c>
      <c r="I98" s="173" t="s">
        <v>138</v>
      </c>
      <c r="J98" s="187" t="s">
        <v>247</v>
      </c>
      <c r="K98" s="187" t="s">
        <v>248</v>
      </c>
      <c r="L98" s="187"/>
      <c r="M98" s="10" t="s">
        <v>138</v>
      </c>
      <c r="N98" s="10" t="s">
        <v>138</v>
      </c>
      <c r="O98" s="10" t="s">
        <v>138</v>
      </c>
      <c r="P98" s="174"/>
      <c r="Q98" s="174"/>
    </row>
    <row r="99" spans="1:26" ht="33.6" customHeight="1" x14ac:dyDescent="0.25">
      <c r="B99" s="178" t="s">
        <v>204</v>
      </c>
      <c r="C99" s="178">
        <v>300</v>
      </c>
      <c r="D99" s="188" t="s">
        <v>249</v>
      </c>
      <c r="E99" s="189">
        <v>1077441529</v>
      </c>
      <c r="F99" s="187" t="s">
        <v>184</v>
      </c>
      <c r="G99" s="187" t="s">
        <v>250</v>
      </c>
      <c r="H99" s="183">
        <v>41390</v>
      </c>
      <c r="I99" s="173" t="s">
        <v>138</v>
      </c>
      <c r="J99" s="187" t="s">
        <v>251</v>
      </c>
      <c r="K99" s="187" t="s">
        <v>176</v>
      </c>
      <c r="L99" s="173"/>
      <c r="M99" s="10" t="s">
        <v>138</v>
      </c>
      <c r="N99" s="10" t="s">
        <v>138</v>
      </c>
      <c r="O99" s="10" t="s">
        <v>138</v>
      </c>
      <c r="P99" s="102"/>
      <c r="Q99" s="174"/>
    </row>
    <row r="100" spans="1:26" ht="33.6" customHeight="1" x14ac:dyDescent="0.25">
      <c r="B100" s="178" t="s">
        <v>204</v>
      </c>
      <c r="C100" s="178">
        <v>300</v>
      </c>
      <c r="D100" s="188" t="s">
        <v>252</v>
      </c>
      <c r="E100" s="189">
        <v>35893877</v>
      </c>
      <c r="F100" s="187" t="s">
        <v>173</v>
      </c>
      <c r="G100" s="187" t="s">
        <v>253</v>
      </c>
      <c r="H100" s="183">
        <v>39381</v>
      </c>
      <c r="I100" s="173" t="s">
        <v>138</v>
      </c>
      <c r="J100" s="187" t="s">
        <v>254</v>
      </c>
      <c r="K100" s="187" t="s">
        <v>255</v>
      </c>
      <c r="L100" s="187" t="s">
        <v>204</v>
      </c>
      <c r="M100" s="10" t="s">
        <v>138</v>
      </c>
      <c r="N100" s="10" t="s">
        <v>138</v>
      </c>
      <c r="O100" s="10" t="s">
        <v>138</v>
      </c>
      <c r="P100" s="174"/>
      <c r="Q100" s="174"/>
    </row>
    <row r="101" spans="1:26" ht="15.75" thickBot="1" x14ac:dyDescent="0.3"/>
    <row r="102" spans="1:26" ht="27" thickBot="1" x14ac:dyDescent="0.3">
      <c r="B102" s="257" t="s">
        <v>50</v>
      </c>
      <c r="C102" s="258"/>
      <c r="D102" s="258"/>
      <c r="E102" s="258"/>
      <c r="F102" s="258"/>
      <c r="G102" s="258"/>
      <c r="H102" s="258"/>
      <c r="I102" s="258"/>
      <c r="J102" s="258"/>
      <c r="K102" s="258"/>
      <c r="L102" s="258"/>
      <c r="M102" s="258"/>
      <c r="N102" s="259"/>
    </row>
    <row r="104" spans="1:26" ht="15.75" thickBot="1" x14ac:dyDescent="0.3">
      <c r="M104" s="65"/>
      <c r="N104" s="65"/>
    </row>
    <row r="105" spans="1:26" s="110" customFormat="1" ht="109.5" customHeight="1" x14ac:dyDescent="0.25">
      <c r="B105" s="121" t="s">
        <v>147</v>
      </c>
      <c r="C105" s="121" t="s">
        <v>148</v>
      </c>
      <c r="D105" s="121" t="s">
        <v>149</v>
      </c>
      <c r="E105" s="121" t="s">
        <v>43</v>
      </c>
      <c r="F105" s="121" t="s">
        <v>22</v>
      </c>
      <c r="G105" s="121" t="s">
        <v>102</v>
      </c>
      <c r="H105" s="121" t="s">
        <v>17</v>
      </c>
      <c r="I105" s="121" t="s">
        <v>10</v>
      </c>
      <c r="J105" s="121" t="s">
        <v>31</v>
      </c>
      <c r="K105" s="121" t="s">
        <v>57</v>
      </c>
      <c r="L105" s="121" t="s">
        <v>20</v>
      </c>
      <c r="M105" s="106" t="s">
        <v>26</v>
      </c>
      <c r="N105" s="121" t="s">
        <v>150</v>
      </c>
      <c r="O105" s="121" t="s">
        <v>36</v>
      </c>
      <c r="P105" s="122" t="s">
        <v>11</v>
      </c>
      <c r="Q105" s="122" t="s">
        <v>19</v>
      </c>
    </row>
    <row r="106" spans="1:26" s="116" customFormat="1" x14ac:dyDescent="0.25">
      <c r="A106" s="47">
        <v>1</v>
      </c>
      <c r="B106" s="117"/>
      <c r="C106" s="118"/>
      <c r="D106" s="117"/>
      <c r="E106" s="112"/>
      <c r="F106" s="113"/>
      <c r="G106" s="160"/>
      <c r="H106" s="120"/>
      <c r="I106" s="114"/>
      <c r="J106" s="114"/>
      <c r="K106" s="114"/>
      <c r="L106" s="114"/>
      <c r="M106" s="105"/>
      <c r="N106" s="105">
        <f>+M106*G106</f>
        <v>0</v>
      </c>
      <c r="O106" s="27"/>
      <c r="P106" s="27"/>
      <c r="Q106" s="161"/>
      <c r="R106" s="115"/>
      <c r="S106" s="115"/>
      <c r="T106" s="115"/>
      <c r="U106" s="115"/>
      <c r="V106" s="115"/>
      <c r="W106" s="115"/>
      <c r="X106" s="115"/>
      <c r="Y106" s="115"/>
      <c r="Z106" s="115"/>
    </row>
    <row r="107" spans="1:26" s="116" customFormat="1" x14ac:dyDescent="0.25">
      <c r="A107" s="47">
        <f>+A106+1</f>
        <v>2</v>
      </c>
      <c r="B107" s="117"/>
      <c r="C107" s="118"/>
      <c r="D107" s="117"/>
      <c r="E107" s="112"/>
      <c r="F107" s="113"/>
      <c r="G107" s="113"/>
      <c r="H107" s="113"/>
      <c r="I107" s="114"/>
      <c r="J107" s="114"/>
      <c r="K107" s="114"/>
      <c r="L107" s="114"/>
      <c r="M107" s="105"/>
      <c r="N107" s="105"/>
      <c r="O107" s="27"/>
      <c r="P107" s="27"/>
      <c r="Q107" s="161"/>
      <c r="R107" s="115"/>
      <c r="S107" s="115"/>
      <c r="T107" s="115"/>
      <c r="U107" s="115"/>
      <c r="V107" s="115"/>
      <c r="W107" s="115"/>
      <c r="X107" s="115"/>
      <c r="Y107" s="115"/>
      <c r="Z107" s="115"/>
    </row>
    <row r="108" spans="1:26" s="116" customFormat="1" x14ac:dyDescent="0.25">
      <c r="A108" s="47">
        <f t="shared" ref="A108:A113" si="1">+A107+1</f>
        <v>3</v>
      </c>
      <c r="B108" s="117"/>
      <c r="C108" s="118"/>
      <c r="D108" s="117"/>
      <c r="E108" s="112"/>
      <c r="F108" s="113"/>
      <c r="G108" s="113"/>
      <c r="H108" s="113"/>
      <c r="I108" s="114"/>
      <c r="J108" s="114"/>
      <c r="K108" s="114"/>
      <c r="L108" s="114"/>
      <c r="M108" s="105"/>
      <c r="N108" s="105"/>
      <c r="O108" s="27"/>
      <c r="P108" s="27"/>
      <c r="Q108" s="161"/>
      <c r="R108" s="115"/>
      <c r="S108" s="115"/>
      <c r="T108" s="115"/>
      <c r="U108" s="115"/>
      <c r="V108" s="115"/>
      <c r="W108" s="115"/>
      <c r="X108" s="115"/>
      <c r="Y108" s="115"/>
      <c r="Z108" s="115"/>
    </row>
    <row r="109" spans="1:26" s="116" customFormat="1" x14ac:dyDescent="0.25">
      <c r="A109" s="47">
        <f t="shared" si="1"/>
        <v>4</v>
      </c>
      <c r="B109" s="117"/>
      <c r="C109" s="118"/>
      <c r="D109" s="117"/>
      <c r="E109" s="112"/>
      <c r="F109" s="113"/>
      <c r="G109" s="113"/>
      <c r="H109" s="113"/>
      <c r="I109" s="114"/>
      <c r="J109" s="114"/>
      <c r="K109" s="114"/>
      <c r="L109" s="114"/>
      <c r="M109" s="105"/>
      <c r="N109" s="105"/>
      <c r="O109" s="27"/>
      <c r="P109" s="27"/>
      <c r="Q109" s="161"/>
      <c r="R109" s="115"/>
      <c r="S109" s="115"/>
      <c r="T109" s="115"/>
      <c r="U109" s="115"/>
      <c r="V109" s="115"/>
      <c r="W109" s="115"/>
      <c r="X109" s="115"/>
      <c r="Y109" s="115"/>
      <c r="Z109" s="115"/>
    </row>
    <row r="110" spans="1:26" s="116" customFormat="1" x14ac:dyDescent="0.25">
      <c r="A110" s="47">
        <f t="shared" si="1"/>
        <v>5</v>
      </c>
      <c r="B110" s="117"/>
      <c r="C110" s="118"/>
      <c r="D110" s="117"/>
      <c r="E110" s="112"/>
      <c r="F110" s="113"/>
      <c r="G110" s="113"/>
      <c r="H110" s="113"/>
      <c r="I110" s="114"/>
      <c r="J110" s="114"/>
      <c r="K110" s="114"/>
      <c r="L110" s="114"/>
      <c r="M110" s="105"/>
      <c r="N110" s="105"/>
      <c r="O110" s="27"/>
      <c r="P110" s="27"/>
      <c r="Q110" s="161"/>
      <c r="R110" s="115"/>
      <c r="S110" s="115"/>
      <c r="T110" s="115"/>
      <c r="U110" s="115"/>
      <c r="V110" s="115"/>
      <c r="W110" s="115"/>
      <c r="X110" s="115"/>
      <c r="Y110" s="115"/>
      <c r="Z110" s="115"/>
    </row>
    <row r="111" spans="1:26" s="116" customFormat="1" x14ac:dyDescent="0.25">
      <c r="A111" s="47">
        <f t="shared" si="1"/>
        <v>6</v>
      </c>
      <c r="B111" s="117"/>
      <c r="C111" s="118"/>
      <c r="D111" s="117"/>
      <c r="E111" s="112"/>
      <c r="F111" s="113"/>
      <c r="G111" s="113"/>
      <c r="H111" s="113"/>
      <c r="I111" s="114"/>
      <c r="J111" s="114"/>
      <c r="K111" s="114"/>
      <c r="L111" s="114"/>
      <c r="M111" s="105"/>
      <c r="N111" s="105"/>
      <c r="O111" s="27"/>
      <c r="P111" s="27"/>
      <c r="Q111" s="161"/>
      <c r="R111" s="115"/>
      <c r="S111" s="115"/>
      <c r="T111" s="115"/>
      <c r="U111" s="115"/>
      <c r="V111" s="115"/>
      <c r="W111" s="115"/>
      <c r="X111" s="115"/>
      <c r="Y111" s="115"/>
      <c r="Z111" s="115"/>
    </row>
    <row r="112" spans="1:26" s="116" customFormat="1" x14ac:dyDescent="0.25">
      <c r="A112" s="47">
        <f t="shared" si="1"/>
        <v>7</v>
      </c>
      <c r="B112" s="117"/>
      <c r="C112" s="118"/>
      <c r="D112" s="117"/>
      <c r="E112" s="112"/>
      <c r="F112" s="113"/>
      <c r="G112" s="113"/>
      <c r="H112" s="113"/>
      <c r="I112" s="114"/>
      <c r="J112" s="114"/>
      <c r="K112" s="114"/>
      <c r="L112" s="114"/>
      <c r="M112" s="105"/>
      <c r="N112" s="105"/>
      <c r="O112" s="27"/>
      <c r="P112" s="27"/>
      <c r="Q112" s="161"/>
      <c r="R112" s="115"/>
      <c r="S112" s="115"/>
      <c r="T112" s="115"/>
      <c r="U112" s="115"/>
      <c r="V112" s="115"/>
      <c r="W112" s="115"/>
      <c r="X112" s="115"/>
      <c r="Y112" s="115"/>
      <c r="Z112" s="115"/>
    </row>
    <row r="113" spans="1:26" s="116" customFormat="1" x14ac:dyDescent="0.25">
      <c r="A113" s="47">
        <f t="shared" si="1"/>
        <v>8</v>
      </c>
      <c r="B113" s="117"/>
      <c r="C113" s="118"/>
      <c r="D113" s="117"/>
      <c r="E113" s="112"/>
      <c r="F113" s="113"/>
      <c r="G113" s="113"/>
      <c r="H113" s="113"/>
      <c r="I113" s="114"/>
      <c r="J113" s="114"/>
      <c r="K113" s="114"/>
      <c r="L113" s="114"/>
      <c r="M113" s="105"/>
      <c r="N113" s="105"/>
      <c r="O113" s="27"/>
      <c r="P113" s="27"/>
      <c r="Q113" s="161"/>
      <c r="R113" s="115"/>
      <c r="S113" s="115"/>
      <c r="T113" s="115"/>
      <c r="U113" s="115"/>
      <c r="V113" s="115"/>
      <c r="W113" s="115"/>
      <c r="X113" s="115"/>
      <c r="Y113" s="115"/>
      <c r="Z113" s="115"/>
    </row>
    <row r="114" spans="1:26" s="116" customFormat="1" x14ac:dyDescent="0.25">
      <c r="A114" s="47"/>
      <c r="B114" s="50" t="s">
        <v>16</v>
      </c>
      <c r="C114" s="118"/>
      <c r="D114" s="117"/>
      <c r="E114" s="112"/>
      <c r="F114" s="113"/>
      <c r="G114" s="113"/>
      <c r="H114" s="113"/>
      <c r="I114" s="114"/>
      <c r="J114" s="114"/>
      <c r="K114" s="119">
        <f t="shared" ref="K114" si="2">SUM(K106:K113)</f>
        <v>0</v>
      </c>
      <c r="L114" s="119">
        <f t="shared" ref="L114:N114" si="3">SUM(L106:L113)</f>
        <v>0</v>
      </c>
      <c r="M114" s="159">
        <f t="shared" si="3"/>
        <v>0</v>
      </c>
      <c r="N114" s="119">
        <f t="shared" si="3"/>
        <v>0</v>
      </c>
      <c r="O114" s="27"/>
      <c r="P114" s="27"/>
      <c r="Q114" s="162"/>
    </row>
    <row r="115" spans="1:26" x14ac:dyDescent="0.25">
      <c r="B115" s="30"/>
      <c r="C115" s="30"/>
      <c r="D115" s="30"/>
      <c r="E115" s="31"/>
      <c r="F115" s="30"/>
      <c r="G115" s="30"/>
      <c r="H115" s="30"/>
      <c r="I115" s="30"/>
      <c r="J115" s="30"/>
      <c r="K115" s="30"/>
      <c r="L115" s="30"/>
      <c r="M115" s="30"/>
      <c r="N115" s="30"/>
      <c r="O115" s="30"/>
      <c r="P115" s="30"/>
    </row>
    <row r="116" spans="1:26" ht="18.75" x14ac:dyDescent="0.25">
      <c r="B116" s="60" t="s">
        <v>32</v>
      </c>
      <c r="C116" s="72">
        <f>+K114</f>
        <v>0</v>
      </c>
      <c r="H116" s="32"/>
      <c r="I116" s="32"/>
      <c r="J116" s="32"/>
      <c r="K116" s="32"/>
      <c r="L116" s="32"/>
      <c r="M116" s="32"/>
      <c r="N116" s="30"/>
      <c r="O116" s="30"/>
      <c r="P116" s="30"/>
    </row>
    <row r="118" spans="1:26" ht="15.75" thickBot="1" x14ac:dyDescent="0.3"/>
    <row r="119" spans="1:26" ht="37.15" customHeight="1" thickBot="1" x14ac:dyDescent="0.3">
      <c r="B119" s="75" t="s">
        <v>45</v>
      </c>
      <c r="C119" s="76" t="s">
        <v>46</v>
      </c>
      <c r="D119" s="75" t="s">
        <v>47</v>
      </c>
      <c r="E119" s="76" t="s">
        <v>51</v>
      </c>
    </row>
    <row r="120" spans="1:26" ht="41.45" customHeight="1" x14ac:dyDescent="0.25">
      <c r="B120" s="67" t="s">
        <v>125</v>
      </c>
      <c r="C120" s="69">
        <v>20</v>
      </c>
      <c r="D120" s="69">
        <v>0</v>
      </c>
      <c r="E120" s="261">
        <f>+D120+D121+D122</f>
        <v>0</v>
      </c>
    </row>
    <row r="121" spans="1:26" x14ac:dyDescent="0.25">
      <c r="B121" s="67" t="s">
        <v>126</v>
      </c>
      <c r="C121" s="58">
        <v>30</v>
      </c>
      <c r="D121" s="70">
        <v>0</v>
      </c>
      <c r="E121" s="262"/>
    </row>
    <row r="122" spans="1:26" ht="15.75" thickBot="1" x14ac:dyDescent="0.3">
      <c r="B122" s="67" t="s">
        <v>127</v>
      </c>
      <c r="C122" s="71">
        <v>40</v>
      </c>
      <c r="D122" s="71">
        <v>0</v>
      </c>
      <c r="E122" s="263"/>
    </row>
    <row r="124" spans="1:26" ht="15.75" thickBot="1" x14ac:dyDescent="0.3"/>
    <row r="125" spans="1:26" ht="27" thickBot="1" x14ac:dyDescent="0.3">
      <c r="B125" s="257" t="s">
        <v>48</v>
      </c>
      <c r="C125" s="258"/>
      <c r="D125" s="258"/>
      <c r="E125" s="258"/>
      <c r="F125" s="258"/>
      <c r="G125" s="258"/>
      <c r="H125" s="258"/>
      <c r="I125" s="258"/>
      <c r="J125" s="258"/>
      <c r="K125" s="258"/>
      <c r="L125" s="258"/>
      <c r="M125" s="258"/>
      <c r="N125" s="259"/>
    </row>
    <row r="127" spans="1:26" ht="76.5" customHeight="1" x14ac:dyDescent="0.25">
      <c r="B127" s="57" t="s">
        <v>0</v>
      </c>
      <c r="C127" s="57" t="s">
        <v>39</v>
      </c>
      <c r="D127" s="57" t="s">
        <v>40</v>
      </c>
      <c r="E127" s="57" t="s">
        <v>115</v>
      </c>
      <c r="F127" s="57" t="s">
        <v>117</v>
      </c>
      <c r="G127" s="57" t="s">
        <v>118</v>
      </c>
      <c r="H127" s="57" t="s">
        <v>119</v>
      </c>
      <c r="I127" s="57" t="s">
        <v>116</v>
      </c>
      <c r="J127" s="250" t="s">
        <v>120</v>
      </c>
      <c r="K127" s="251"/>
      <c r="L127" s="252"/>
      <c r="M127" s="57" t="s">
        <v>124</v>
      </c>
      <c r="N127" s="57" t="s">
        <v>41</v>
      </c>
      <c r="O127" s="57" t="s">
        <v>42</v>
      </c>
      <c r="P127" s="250" t="s">
        <v>3</v>
      </c>
      <c r="Q127" s="252"/>
    </row>
    <row r="128" spans="1:26" ht="60.75" customHeight="1" x14ac:dyDescent="0.25">
      <c r="B128" s="91" t="s">
        <v>131</v>
      </c>
      <c r="C128" s="91"/>
      <c r="D128" s="3"/>
      <c r="E128" s="3"/>
      <c r="F128" s="3"/>
      <c r="G128" s="3"/>
      <c r="H128" s="3"/>
      <c r="I128" s="5"/>
      <c r="J128" s="1" t="s">
        <v>121</v>
      </c>
      <c r="K128" s="99" t="s">
        <v>122</v>
      </c>
      <c r="L128" s="98" t="s">
        <v>123</v>
      </c>
      <c r="M128" s="64"/>
      <c r="N128" s="64"/>
      <c r="O128" s="64"/>
      <c r="P128" s="260"/>
      <c r="Q128" s="260"/>
    </row>
    <row r="129" spans="2:17" ht="60.75" customHeight="1" x14ac:dyDescent="0.25">
      <c r="B129" s="91" t="s">
        <v>132</v>
      </c>
      <c r="C129" s="91"/>
      <c r="D129" s="3"/>
      <c r="E129" s="3"/>
      <c r="F129" s="3"/>
      <c r="G129" s="3"/>
      <c r="H129" s="3"/>
      <c r="I129" s="5"/>
      <c r="J129" s="1"/>
      <c r="K129" s="99"/>
      <c r="L129" s="98"/>
      <c r="M129" s="64"/>
      <c r="N129" s="64"/>
      <c r="O129" s="64"/>
      <c r="P129" s="92"/>
      <c r="Q129" s="92"/>
    </row>
    <row r="130" spans="2:17" ht="33.6" customHeight="1" x14ac:dyDescent="0.25">
      <c r="B130" s="91" t="s">
        <v>133</v>
      </c>
      <c r="C130" s="91"/>
      <c r="D130" s="3"/>
      <c r="E130" s="3"/>
      <c r="F130" s="3"/>
      <c r="G130" s="3"/>
      <c r="H130" s="3"/>
      <c r="I130" s="5"/>
      <c r="J130" s="1"/>
      <c r="K130" s="98"/>
      <c r="L130" s="98"/>
      <c r="M130" s="64"/>
      <c r="N130" s="64"/>
      <c r="O130" s="64"/>
      <c r="P130" s="260"/>
      <c r="Q130" s="260"/>
    </row>
    <row r="133" spans="2:17" ht="15.75" thickBot="1" x14ac:dyDescent="0.3"/>
    <row r="134" spans="2:17" ht="54" customHeight="1" x14ac:dyDescent="0.25">
      <c r="B134" s="74" t="s">
        <v>33</v>
      </c>
      <c r="C134" s="74" t="s">
        <v>45</v>
      </c>
      <c r="D134" s="57" t="s">
        <v>46</v>
      </c>
      <c r="E134" s="74" t="s">
        <v>47</v>
      </c>
      <c r="F134" s="76" t="s">
        <v>52</v>
      </c>
      <c r="G134" s="95"/>
    </row>
    <row r="135" spans="2:17" ht="120.75" customHeight="1" x14ac:dyDescent="0.2">
      <c r="B135" s="264" t="s">
        <v>49</v>
      </c>
      <c r="C135" s="6" t="s">
        <v>128</v>
      </c>
      <c r="D135" s="70">
        <v>25</v>
      </c>
      <c r="E135" s="70">
        <v>0</v>
      </c>
      <c r="F135" s="265">
        <f>+E135+E136+E137</f>
        <v>0</v>
      </c>
      <c r="G135" s="96"/>
    </row>
    <row r="136" spans="2:17" ht="76.150000000000006" customHeight="1" x14ac:dyDescent="0.2">
      <c r="B136" s="264"/>
      <c r="C136" s="6" t="s">
        <v>129</v>
      </c>
      <c r="D136" s="73">
        <v>25</v>
      </c>
      <c r="E136" s="70">
        <v>0</v>
      </c>
      <c r="F136" s="266"/>
      <c r="G136" s="96"/>
    </row>
    <row r="137" spans="2:17" ht="69" customHeight="1" x14ac:dyDescent="0.2">
      <c r="B137" s="264"/>
      <c r="C137" s="6" t="s">
        <v>130</v>
      </c>
      <c r="D137" s="70">
        <v>10</v>
      </c>
      <c r="E137" s="70">
        <v>0</v>
      </c>
      <c r="F137" s="267"/>
      <c r="G137" s="96"/>
    </row>
    <row r="138" spans="2:17" x14ac:dyDescent="0.25">
      <c r="C138"/>
    </row>
    <row r="141" spans="2:17" x14ac:dyDescent="0.25">
      <c r="B141" s="66" t="s">
        <v>53</v>
      </c>
    </row>
    <row r="144" spans="2:17" x14ac:dyDescent="0.25">
      <c r="B144" s="77" t="s">
        <v>33</v>
      </c>
      <c r="C144" s="77" t="s">
        <v>54</v>
      </c>
      <c r="D144" s="74" t="s">
        <v>47</v>
      </c>
      <c r="E144" s="74" t="s">
        <v>16</v>
      </c>
    </row>
    <row r="145" spans="2:5" ht="28.5" x14ac:dyDescent="0.25">
      <c r="B145" s="2" t="s">
        <v>55</v>
      </c>
      <c r="C145" s="7">
        <v>40</v>
      </c>
      <c r="D145" s="70">
        <f>+E120</f>
        <v>0</v>
      </c>
      <c r="E145" s="247">
        <f>+D145+D146</f>
        <v>0</v>
      </c>
    </row>
    <row r="146" spans="2:5" ht="42.75" x14ac:dyDescent="0.25">
      <c r="B146" s="2" t="s">
        <v>56</v>
      </c>
      <c r="C146" s="7">
        <v>60</v>
      </c>
      <c r="D146" s="70">
        <f>+F135</f>
        <v>0</v>
      </c>
      <c r="E146" s="248"/>
    </row>
  </sheetData>
  <mergeCells count="33">
    <mergeCell ref="O68:P68"/>
    <mergeCell ref="J127:L127"/>
    <mergeCell ref="P127:Q127"/>
    <mergeCell ref="P128:Q128"/>
    <mergeCell ref="P130:Q130"/>
    <mergeCell ref="J80:L80"/>
    <mergeCell ref="P81:Q81"/>
    <mergeCell ref="P82:Q82"/>
    <mergeCell ref="B56:B57"/>
    <mergeCell ref="C56:C57"/>
    <mergeCell ref="B4:P4"/>
    <mergeCell ref="B22:C22"/>
    <mergeCell ref="C6:N6"/>
    <mergeCell ref="C7:N7"/>
    <mergeCell ref="C8:N8"/>
    <mergeCell ref="C9:N9"/>
    <mergeCell ref="C10:E10"/>
    <mergeCell ref="B135:B137"/>
    <mergeCell ref="F135:F137"/>
    <mergeCell ref="E145:E146"/>
    <mergeCell ref="B2:P2"/>
    <mergeCell ref="B125:N125"/>
    <mergeCell ref="E120:E122"/>
    <mergeCell ref="B102:N102"/>
    <mergeCell ref="P80:Q80"/>
    <mergeCell ref="B75:N75"/>
    <mergeCell ref="E40:E41"/>
    <mergeCell ref="O65:P65"/>
    <mergeCell ref="B62:N62"/>
    <mergeCell ref="C60:N60"/>
    <mergeCell ref="B14:C21"/>
    <mergeCell ref="D56:E56"/>
    <mergeCell ref="M45:N45"/>
  </mergeCells>
  <dataValidations count="2">
    <dataValidation type="decimal" allowBlank="1" showInputMessage="1" showErrorMessage="1" sqref="WVH983062 WLL983062 C65558 IV65558 SR65558 ACN65558 AMJ65558 AWF65558 BGB65558 BPX65558 BZT65558 CJP65558 CTL65558 DDH65558 DND65558 DWZ65558 EGV65558 EQR65558 FAN65558 FKJ65558 FUF65558 GEB65558 GNX65558 GXT65558 HHP65558 HRL65558 IBH65558 ILD65558 IUZ65558 JEV65558 JOR65558 JYN65558 KIJ65558 KSF65558 LCB65558 LLX65558 LVT65558 MFP65558 MPL65558 MZH65558 NJD65558 NSZ65558 OCV65558 OMR65558 OWN65558 PGJ65558 PQF65558 QAB65558 QJX65558 QTT65558 RDP65558 RNL65558 RXH65558 SHD65558 SQZ65558 TAV65558 TKR65558 TUN65558 UEJ65558 UOF65558 UYB65558 VHX65558 VRT65558 WBP65558 WLL65558 WVH65558 C131094 IV131094 SR131094 ACN131094 AMJ131094 AWF131094 BGB131094 BPX131094 BZT131094 CJP131094 CTL131094 DDH131094 DND131094 DWZ131094 EGV131094 EQR131094 FAN131094 FKJ131094 FUF131094 GEB131094 GNX131094 GXT131094 HHP131094 HRL131094 IBH131094 ILD131094 IUZ131094 JEV131094 JOR131094 JYN131094 KIJ131094 KSF131094 LCB131094 LLX131094 LVT131094 MFP131094 MPL131094 MZH131094 NJD131094 NSZ131094 OCV131094 OMR131094 OWN131094 PGJ131094 PQF131094 QAB131094 QJX131094 QTT131094 RDP131094 RNL131094 RXH131094 SHD131094 SQZ131094 TAV131094 TKR131094 TUN131094 UEJ131094 UOF131094 UYB131094 VHX131094 VRT131094 WBP131094 WLL131094 WVH131094 C196630 IV196630 SR196630 ACN196630 AMJ196630 AWF196630 BGB196630 BPX196630 BZT196630 CJP196630 CTL196630 DDH196630 DND196630 DWZ196630 EGV196630 EQR196630 FAN196630 FKJ196630 FUF196630 GEB196630 GNX196630 GXT196630 HHP196630 HRL196630 IBH196630 ILD196630 IUZ196630 JEV196630 JOR196630 JYN196630 KIJ196630 KSF196630 LCB196630 LLX196630 LVT196630 MFP196630 MPL196630 MZH196630 NJD196630 NSZ196630 OCV196630 OMR196630 OWN196630 PGJ196630 PQF196630 QAB196630 QJX196630 QTT196630 RDP196630 RNL196630 RXH196630 SHD196630 SQZ196630 TAV196630 TKR196630 TUN196630 UEJ196630 UOF196630 UYB196630 VHX196630 VRT196630 WBP196630 WLL196630 WVH196630 C262166 IV262166 SR262166 ACN262166 AMJ262166 AWF262166 BGB262166 BPX262166 BZT262166 CJP262166 CTL262166 DDH262166 DND262166 DWZ262166 EGV262166 EQR262166 FAN262166 FKJ262166 FUF262166 GEB262166 GNX262166 GXT262166 HHP262166 HRL262166 IBH262166 ILD262166 IUZ262166 JEV262166 JOR262166 JYN262166 KIJ262166 KSF262166 LCB262166 LLX262166 LVT262166 MFP262166 MPL262166 MZH262166 NJD262166 NSZ262166 OCV262166 OMR262166 OWN262166 PGJ262166 PQF262166 QAB262166 QJX262166 QTT262166 RDP262166 RNL262166 RXH262166 SHD262166 SQZ262166 TAV262166 TKR262166 TUN262166 UEJ262166 UOF262166 UYB262166 VHX262166 VRT262166 WBP262166 WLL262166 WVH262166 C327702 IV327702 SR327702 ACN327702 AMJ327702 AWF327702 BGB327702 BPX327702 BZT327702 CJP327702 CTL327702 DDH327702 DND327702 DWZ327702 EGV327702 EQR327702 FAN327702 FKJ327702 FUF327702 GEB327702 GNX327702 GXT327702 HHP327702 HRL327702 IBH327702 ILD327702 IUZ327702 JEV327702 JOR327702 JYN327702 KIJ327702 KSF327702 LCB327702 LLX327702 LVT327702 MFP327702 MPL327702 MZH327702 NJD327702 NSZ327702 OCV327702 OMR327702 OWN327702 PGJ327702 PQF327702 QAB327702 QJX327702 QTT327702 RDP327702 RNL327702 RXH327702 SHD327702 SQZ327702 TAV327702 TKR327702 TUN327702 UEJ327702 UOF327702 UYB327702 VHX327702 VRT327702 WBP327702 WLL327702 WVH327702 C393238 IV393238 SR393238 ACN393238 AMJ393238 AWF393238 BGB393238 BPX393238 BZT393238 CJP393238 CTL393238 DDH393238 DND393238 DWZ393238 EGV393238 EQR393238 FAN393238 FKJ393238 FUF393238 GEB393238 GNX393238 GXT393238 HHP393238 HRL393238 IBH393238 ILD393238 IUZ393238 JEV393238 JOR393238 JYN393238 KIJ393238 KSF393238 LCB393238 LLX393238 LVT393238 MFP393238 MPL393238 MZH393238 NJD393238 NSZ393238 OCV393238 OMR393238 OWN393238 PGJ393238 PQF393238 QAB393238 QJX393238 QTT393238 RDP393238 RNL393238 RXH393238 SHD393238 SQZ393238 TAV393238 TKR393238 TUN393238 UEJ393238 UOF393238 UYB393238 VHX393238 VRT393238 WBP393238 WLL393238 WVH393238 C458774 IV458774 SR458774 ACN458774 AMJ458774 AWF458774 BGB458774 BPX458774 BZT458774 CJP458774 CTL458774 DDH458774 DND458774 DWZ458774 EGV458774 EQR458774 FAN458774 FKJ458774 FUF458774 GEB458774 GNX458774 GXT458774 HHP458774 HRL458774 IBH458774 ILD458774 IUZ458774 JEV458774 JOR458774 JYN458774 KIJ458774 KSF458774 LCB458774 LLX458774 LVT458774 MFP458774 MPL458774 MZH458774 NJD458774 NSZ458774 OCV458774 OMR458774 OWN458774 PGJ458774 PQF458774 QAB458774 QJX458774 QTT458774 RDP458774 RNL458774 RXH458774 SHD458774 SQZ458774 TAV458774 TKR458774 TUN458774 UEJ458774 UOF458774 UYB458774 VHX458774 VRT458774 WBP458774 WLL458774 WVH458774 C524310 IV524310 SR524310 ACN524310 AMJ524310 AWF524310 BGB524310 BPX524310 BZT524310 CJP524310 CTL524310 DDH524310 DND524310 DWZ524310 EGV524310 EQR524310 FAN524310 FKJ524310 FUF524310 GEB524310 GNX524310 GXT524310 HHP524310 HRL524310 IBH524310 ILD524310 IUZ524310 JEV524310 JOR524310 JYN524310 KIJ524310 KSF524310 LCB524310 LLX524310 LVT524310 MFP524310 MPL524310 MZH524310 NJD524310 NSZ524310 OCV524310 OMR524310 OWN524310 PGJ524310 PQF524310 QAB524310 QJX524310 QTT524310 RDP524310 RNL524310 RXH524310 SHD524310 SQZ524310 TAV524310 TKR524310 TUN524310 UEJ524310 UOF524310 UYB524310 VHX524310 VRT524310 WBP524310 WLL524310 WVH524310 C589846 IV589846 SR589846 ACN589846 AMJ589846 AWF589846 BGB589846 BPX589846 BZT589846 CJP589846 CTL589846 DDH589846 DND589846 DWZ589846 EGV589846 EQR589846 FAN589846 FKJ589846 FUF589846 GEB589846 GNX589846 GXT589846 HHP589846 HRL589846 IBH589846 ILD589846 IUZ589846 JEV589846 JOR589846 JYN589846 KIJ589846 KSF589846 LCB589846 LLX589846 LVT589846 MFP589846 MPL589846 MZH589846 NJD589846 NSZ589846 OCV589846 OMR589846 OWN589846 PGJ589846 PQF589846 QAB589846 QJX589846 QTT589846 RDP589846 RNL589846 RXH589846 SHD589846 SQZ589846 TAV589846 TKR589846 TUN589846 UEJ589846 UOF589846 UYB589846 VHX589846 VRT589846 WBP589846 WLL589846 WVH589846 C655382 IV655382 SR655382 ACN655382 AMJ655382 AWF655382 BGB655382 BPX655382 BZT655382 CJP655382 CTL655382 DDH655382 DND655382 DWZ655382 EGV655382 EQR655382 FAN655382 FKJ655382 FUF655382 GEB655382 GNX655382 GXT655382 HHP655382 HRL655382 IBH655382 ILD655382 IUZ655382 JEV655382 JOR655382 JYN655382 KIJ655382 KSF655382 LCB655382 LLX655382 LVT655382 MFP655382 MPL655382 MZH655382 NJD655382 NSZ655382 OCV655382 OMR655382 OWN655382 PGJ655382 PQF655382 QAB655382 QJX655382 QTT655382 RDP655382 RNL655382 RXH655382 SHD655382 SQZ655382 TAV655382 TKR655382 TUN655382 UEJ655382 UOF655382 UYB655382 VHX655382 VRT655382 WBP655382 WLL655382 WVH655382 C720918 IV720918 SR720918 ACN720918 AMJ720918 AWF720918 BGB720918 BPX720918 BZT720918 CJP720918 CTL720918 DDH720918 DND720918 DWZ720918 EGV720918 EQR720918 FAN720918 FKJ720918 FUF720918 GEB720918 GNX720918 GXT720918 HHP720918 HRL720918 IBH720918 ILD720918 IUZ720918 JEV720918 JOR720918 JYN720918 KIJ720918 KSF720918 LCB720918 LLX720918 LVT720918 MFP720918 MPL720918 MZH720918 NJD720918 NSZ720918 OCV720918 OMR720918 OWN720918 PGJ720918 PQF720918 QAB720918 QJX720918 QTT720918 RDP720918 RNL720918 RXH720918 SHD720918 SQZ720918 TAV720918 TKR720918 TUN720918 UEJ720918 UOF720918 UYB720918 VHX720918 VRT720918 WBP720918 WLL720918 WVH720918 C786454 IV786454 SR786454 ACN786454 AMJ786454 AWF786454 BGB786454 BPX786454 BZT786454 CJP786454 CTL786454 DDH786454 DND786454 DWZ786454 EGV786454 EQR786454 FAN786454 FKJ786454 FUF786454 GEB786454 GNX786454 GXT786454 HHP786454 HRL786454 IBH786454 ILD786454 IUZ786454 JEV786454 JOR786454 JYN786454 KIJ786454 KSF786454 LCB786454 LLX786454 LVT786454 MFP786454 MPL786454 MZH786454 NJD786454 NSZ786454 OCV786454 OMR786454 OWN786454 PGJ786454 PQF786454 QAB786454 QJX786454 QTT786454 RDP786454 RNL786454 RXH786454 SHD786454 SQZ786454 TAV786454 TKR786454 TUN786454 UEJ786454 UOF786454 UYB786454 VHX786454 VRT786454 WBP786454 WLL786454 WVH786454 C851990 IV851990 SR851990 ACN851990 AMJ851990 AWF851990 BGB851990 BPX851990 BZT851990 CJP851990 CTL851990 DDH851990 DND851990 DWZ851990 EGV851990 EQR851990 FAN851990 FKJ851990 FUF851990 GEB851990 GNX851990 GXT851990 HHP851990 HRL851990 IBH851990 ILD851990 IUZ851990 JEV851990 JOR851990 JYN851990 KIJ851990 KSF851990 LCB851990 LLX851990 LVT851990 MFP851990 MPL851990 MZH851990 NJD851990 NSZ851990 OCV851990 OMR851990 OWN851990 PGJ851990 PQF851990 QAB851990 QJX851990 QTT851990 RDP851990 RNL851990 RXH851990 SHD851990 SQZ851990 TAV851990 TKR851990 TUN851990 UEJ851990 UOF851990 UYB851990 VHX851990 VRT851990 WBP851990 WLL851990 WVH851990 C917526 IV917526 SR917526 ACN917526 AMJ917526 AWF917526 BGB917526 BPX917526 BZT917526 CJP917526 CTL917526 DDH917526 DND917526 DWZ917526 EGV917526 EQR917526 FAN917526 FKJ917526 FUF917526 GEB917526 GNX917526 GXT917526 HHP917526 HRL917526 IBH917526 ILD917526 IUZ917526 JEV917526 JOR917526 JYN917526 KIJ917526 KSF917526 LCB917526 LLX917526 LVT917526 MFP917526 MPL917526 MZH917526 NJD917526 NSZ917526 OCV917526 OMR917526 OWN917526 PGJ917526 PQF917526 QAB917526 QJX917526 QTT917526 RDP917526 RNL917526 RXH917526 SHD917526 SQZ917526 TAV917526 TKR917526 TUN917526 UEJ917526 UOF917526 UYB917526 VHX917526 VRT917526 WBP917526 WLL917526 WVH917526 C983062 IV983062 SR983062 ACN983062 AMJ983062 AWF983062 BGB983062 BPX983062 BZT983062 CJP983062 CTL983062 DDH983062 DND983062 DWZ983062 EGV983062 EQR983062 FAN983062 FKJ983062 FUF983062 GEB983062 GNX983062 GXT983062 HHP983062 HRL983062 IBH983062 ILD983062 IUZ983062 JEV983062 JOR983062 JYN983062 KIJ983062 KSF983062 LCB983062 LLX983062 LVT983062 MFP983062 MPL983062 MZH983062 NJD983062 NSZ983062 OCV983062 OMR983062 OWN983062 PGJ983062 PQF983062 QAB983062 QJX983062 QTT983062 RDP983062 RNL983062 RXH983062 SHD983062 SQZ983062 TAV983062 TKR983062 TUN983062 UEJ983062 UOF983062 UYB983062 VHX983062 VRT983062 WBP983062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62 A65558 IS65558 SO65558 ACK65558 AMG65558 AWC65558 BFY65558 BPU65558 BZQ65558 CJM65558 CTI65558 DDE65558 DNA65558 DWW65558 EGS65558 EQO65558 FAK65558 FKG65558 FUC65558 GDY65558 GNU65558 GXQ65558 HHM65558 HRI65558 IBE65558 ILA65558 IUW65558 JES65558 JOO65558 JYK65558 KIG65558 KSC65558 LBY65558 LLU65558 LVQ65558 MFM65558 MPI65558 MZE65558 NJA65558 NSW65558 OCS65558 OMO65558 OWK65558 PGG65558 PQC65558 PZY65558 QJU65558 QTQ65558 RDM65558 RNI65558 RXE65558 SHA65558 SQW65558 TAS65558 TKO65558 TUK65558 UEG65558 UOC65558 UXY65558 VHU65558 VRQ65558 WBM65558 WLI65558 WVE65558 A131094 IS131094 SO131094 ACK131094 AMG131094 AWC131094 BFY131094 BPU131094 BZQ131094 CJM131094 CTI131094 DDE131094 DNA131094 DWW131094 EGS131094 EQO131094 FAK131094 FKG131094 FUC131094 GDY131094 GNU131094 GXQ131094 HHM131094 HRI131094 IBE131094 ILA131094 IUW131094 JES131094 JOO131094 JYK131094 KIG131094 KSC131094 LBY131094 LLU131094 LVQ131094 MFM131094 MPI131094 MZE131094 NJA131094 NSW131094 OCS131094 OMO131094 OWK131094 PGG131094 PQC131094 PZY131094 QJU131094 QTQ131094 RDM131094 RNI131094 RXE131094 SHA131094 SQW131094 TAS131094 TKO131094 TUK131094 UEG131094 UOC131094 UXY131094 VHU131094 VRQ131094 WBM131094 WLI131094 WVE131094 A196630 IS196630 SO196630 ACK196630 AMG196630 AWC196630 BFY196630 BPU196630 BZQ196630 CJM196630 CTI196630 DDE196630 DNA196630 DWW196630 EGS196630 EQO196630 FAK196630 FKG196630 FUC196630 GDY196630 GNU196630 GXQ196630 HHM196630 HRI196630 IBE196630 ILA196630 IUW196630 JES196630 JOO196630 JYK196630 KIG196630 KSC196630 LBY196630 LLU196630 LVQ196630 MFM196630 MPI196630 MZE196630 NJA196630 NSW196630 OCS196630 OMO196630 OWK196630 PGG196630 PQC196630 PZY196630 QJU196630 QTQ196630 RDM196630 RNI196630 RXE196630 SHA196630 SQW196630 TAS196630 TKO196630 TUK196630 UEG196630 UOC196630 UXY196630 VHU196630 VRQ196630 WBM196630 WLI196630 WVE196630 A262166 IS262166 SO262166 ACK262166 AMG262166 AWC262166 BFY262166 BPU262166 BZQ262166 CJM262166 CTI262166 DDE262166 DNA262166 DWW262166 EGS262166 EQO262166 FAK262166 FKG262166 FUC262166 GDY262166 GNU262166 GXQ262166 HHM262166 HRI262166 IBE262166 ILA262166 IUW262166 JES262166 JOO262166 JYK262166 KIG262166 KSC262166 LBY262166 LLU262166 LVQ262166 MFM262166 MPI262166 MZE262166 NJA262166 NSW262166 OCS262166 OMO262166 OWK262166 PGG262166 PQC262166 PZY262166 QJU262166 QTQ262166 RDM262166 RNI262166 RXE262166 SHA262166 SQW262166 TAS262166 TKO262166 TUK262166 UEG262166 UOC262166 UXY262166 VHU262166 VRQ262166 WBM262166 WLI262166 WVE262166 A327702 IS327702 SO327702 ACK327702 AMG327702 AWC327702 BFY327702 BPU327702 BZQ327702 CJM327702 CTI327702 DDE327702 DNA327702 DWW327702 EGS327702 EQO327702 FAK327702 FKG327702 FUC327702 GDY327702 GNU327702 GXQ327702 HHM327702 HRI327702 IBE327702 ILA327702 IUW327702 JES327702 JOO327702 JYK327702 KIG327702 KSC327702 LBY327702 LLU327702 LVQ327702 MFM327702 MPI327702 MZE327702 NJA327702 NSW327702 OCS327702 OMO327702 OWK327702 PGG327702 PQC327702 PZY327702 QJU327702 QTQ327702 RDM327702 RNI327702 RXE327702 SHA327702 SQW327702 TAS327702 TKO327702 TUK327702 UEG327702 UOC327702 UXY327702 VHU327702 VRQ327702 WBM327702 WLI327702 WVE327702 A393238 IS393238 SO393238 ACK393238 AMG393238 AWC393238 BFY393238 BPU393238 BZQ393238 CJM393238 CTI393238 DDE393238 DNA393238 DWW393238 EGS393238 EQO393238 FAK393238 FKG393238 FUC393238 GDY393238 GNU393238 GXQ393238 HHM393238 HRI393238 IBE393238 ILA393238 IUW393238 JES393238 JOO393238 JYK393238 KIG393238 KSC393238 LBY393238 LLU393238 LVQ393238 MFM393238 MPI393238 MZE393238 NJA393238 NSW393238 OCS393238 OMO393238 OWK393238 PGG393238 PQC393238 PZY393238 QJU393238 QTQ393238 RDM393238 RNI393238 RXE393238 SHA393238 SQW393238 TAS393238 TKO393238 TUK393238 UEG393238 UOC393238 UXY393238 VHU393238 VRQ393238 WBM393238 WLI393238 WVE393238 A458774 IS458774 SO458774 ACK458774 AMG458774 AWC458774 BFY458774 BPU458774 BZQ458774 CJM458774 CTI458774 DDE458774 DNA458774 DWW458774 EGS458774 EQO458774 FAK458774 FKG458774 FUC458774 GDY458774 GNU458774 GXQ458774 HHM458774 HRI458774 IBE458774 ILA458774 IUW458774 JES458774 JOO458774 JYK458774 KIG458774 KSC458774 LBY458774 LLU458774 LVQ458774 MFM458774 MPI458774 MZE458774 NJA458774 NSW458774 OCS458774 OMO458774 OWK458774 PGG458774 PQC458774 PZY458774 QJU458774 QTQ458774 RDM458774 RNI458774 RXE458774 SHA458774 SQW458774 TAS458774 TKO458774 TUK458774 UEG458774 UOC458774 UXY458774 VHU458774 VRQ458774 WBM458774 WLI458774 WVE458774 A524310 IS524310 SO524310 ACK524310 AMG524310 AWC524310 BFY524310 BPU524310 BZQ524310 CJM524310 CTI524310 DDE524310 DNA524310 DWW524310 EGS524310 EQO524310 FAK524310 FKG524310 FUC524310 GDY524310 GNU524310 GXQ524310 HHM524310 HRI524310 IBE524310 ILA524310 IUW524310 JES524310 JOO524310 JYK524310 KIG524310 KSC524310 LBY524310 LLU524310 LVQ524310 MFM524310 MPI524310 MZE524310 NJA524310 NSW524310 OCS524310 OMO524310 OWK524310 PGG524310 PQC524310 PZY524310 QJU524310 QTQ524310 RDM524310 RNI524310 RXE524310 SHA524310 SQW524310 TAS524310 TKO524310 TUK524310 UEG524310 UOC524310 UXY524310 VHU524310 VRQ524310 WBM524310 WLI524310 WVE524310 A589846 IS589846 SO589846 ACK589846 AMG589846 AWC589846 BFY589846 BPU589846 BZQ589846 CJM589846 CTI589846 DDE589846 DNA589846 DWW589846 EGS589846 EQO589846 FAK589846 FKG589846 FUC589846 GDY589846 GNU589846 GXQ589846 HHM589846 HRI589846 IBE589846 ILA589846 IUW589846 JES589846 JOO589846 JYK589846 KIG589846 KSC589846 LBY589846 LLU589846 LVQ589846 MFM589846 MPI589846 MZE589846 NJA589846 NSW589846 OCS589846 OMO589846 OWK589846 PGG589846 PQC589846 PZY589846 QJU589846 QTQ589846 RDM589846 RNI589846 RXE589846 SHA589846 SQW589846 TAS589846 TKO589846 TUK589846 UEG589846 UOC589846 UXY589846 VHU589846 VRQ589846 WBM589846 WLI589846 WVE589846 A655382 IS655382 SO655382 ACK655382 AMG655382 AWC655382 BFY655382 BPU655382 BZQ655382 CJM655382 CTI655382 DDE655382 DNA655382 DWW655382 EGS655382 EQO655382 FAK655382 FKG655382 FUC655382 GDY655382 GNU655382 GXQ655382 HHM655382 HRI655382 IBE655382 ILA655382 IUW655382 JES655382 JOO655382 JYK655382 KIG655382 KSC655382 LBY655382 LLU655382 LVQ655382 MFM655382 MPI655382 MZE655382 NJA655382 NSW655382 OCS655382 OMO655382 OWK655382 PGG655382 PQC655382 PZY655382 QJU655382 QTQ655382 RDM655382 RNI655382 RXE655382 SHA655382 SQW655382 TAS655382 TKO655382 TUK655382 UEG655382 UOC655382 UXY655382 VHU655382 VRQ655382 WBM655382 WLI655382 WVE655382 A720918 IS720918 SO720918 ACK720918 AMG720918 AWC720918 BFY720918 BPU720918 BZQ720918 CJM720918 CTI720918 DDE720918 DNA720918 DWW720918 EGS720918 EQO720918 FAK720918 FKG720918 FUC720918 GDY720918 GNU720918 GXQ720918 HHM720918 HRI720918 IBE720918 ILA720918 IUW720918 JES720918 JOO720918 JYK720918 KIG720918 KSC720918 LBY720918 LLU720918 LVQ720918 MFM720918 MPI720918 MZE720918 NJA720918 NSW720918 OCS720918 OMO720918 OWK720918 PGG720918 PQC720918 PZY720918 QJU720918 QTQ720918 RDM720918 RNI720918 RXE720918 SHA720918 SQW720918 TAS720918 TKO720918 TUK720918 UEG720918 UOC720918 UXY720918 VHU720918 VRQ720918 WBM720918 WLI720918 WVE720918 A786454 IS786454 SO786454 ACK786454 AMG786454 AWC786454 BFY786454 BPU786454 BZQ786454 CJM786454 CTI786454 DDE786454 DNA786454 DWW786454 EGS786454 EQO786454 FAK786454 FKG786454 FUC786454 GDY786454 GNU786454 GXQ786454 HHM786454 HRI786454 IBE786454 ILA786454 IUW786454 JES786454 JOO786454 JYK786454 KIG786454 KSC786454 LBY786454 LLU786454 LVQ786454 MFM786454 MPI786454 MZE786454 NJA786454 NSW786454 OCS786454 OMO786454 OWK786454 PGG786454 PQC786454 PZY786454 QJU786454 QTQ786454 RDM786454 RNI786454 RXE786454 SHA786454 SQW786454 TAS786454 TKO786454 TUK786454 UEG786454 UOC786454 UXY786454 VHU786454 VRQ786454 WBM786454 WLI786454 WVE786454 A851990 IS851990 SO851990 ACK851990 AMG851990 AWC851990 BFY851990 BPU851990 BZQ851990 CJM851990 CTI851990 DDE851990 DNA851990 DWW851990 EGS851990 EQO851990 FAK851990 FKG851990 FUC851990 GDY851990 GNU851990 GXQ851990 HHM851990 HRI851990 IBE851990 ILA851990 IUW851990 JES851990 JOO851990 JYK851990 KIG851990 KSC851990 LBY851990 LLU851990 LVQ851990 MFM851990 MPI851990 MZE851990 NJA851990 NSW851990 OCS851990 OMO851990 OWK851990 PGG851990 PQC851990 PZY851990 QJU851990 QTQ851990 RDM851990 RNI851990 RXE851990 SHA851990 SQW851990 TAS851990 TKO851990 TUK851990 UEG851990 UOC851990 UXY851990 VHU851990 VRQ851990 WBM851990 WLI851990 WVE851990 A917526 IS917526 SO917526 ACK917526 AMG917526 AWC917526 BFY917526 BPU917526 BZQ917526 CJM917526 CTI917526 DDE917526 DNA917526 DWW917526 EGS917526 EQO917526 FAK917526 FKG917526 FUC917526 GDY917526 GNU917526 GXQ917526 HHM917526 HRI917526 IBE917526 ILA917526 IUW917526 JES917526 JOO917526 JYK917526 KIG917526 KSC917526 LBY917526 LLU917526 LVQ917526 MFM917526 MPI917526 MZE917526 NJA917526 NSW917526 OCS917526 OMO917526 OWK917526 PGG917526 PQC917526 PZY917526 QJU917526 QTQ917526 RDM917526 RNI917526 RXE917526 SHA917526 SQW917526 TAS917526 TKO917526 TUK917526 UEG917526 UOC917526 UXY917526 VHU917526 VRQ917526 WBM917526 WLI917526 WVE917526 A983062 IS983062 SO983062 ACK983062 AMG983062 AWC983062 BFY983062 BPU983062 BZQ983062 CJM983062 CTI983062 DDE983062 DNA983062 DWW983062 EGS983062 EQO983062 FAK983062 FKG983062 FUC983062 GDY983062 GNU983062 GXQ983062 HHM983062 HRI983062 IBE983062 ILA983062 IUW983062 JES983062 JOO983062 JYK983062 KIG983062 KSC983062 LBY983062 LLU983062 LVQ983062 MFM983062 MPI983062 MZE983062 NJA983062 NSW983062 OCS983062 OMO983062 OWK983062 PGG983062 PQC983062 PZY983062 QJU983062 QTQ983062 RDM983062 RNI983062 RXE983062 SHA983062 SQW983062 TAS983062 TKO983062 TUK983062 UEG983062 UOC983062 UXY983062 VHU983062 VRQ983062 WBM983062 WLI983062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C9" sqref="C9:D9"/>
    </sheetView>
  </sheetViews>
  <sheetFormatPr baseColWidth="10" defaultRowHeight="15.75" x14ac:dyDescent="0.25"/>
  <cols>
    <col min="1" max="1" width="24.85546875" style="157" customWidth="1"/>
    <col min="2" max="2" width="55.5703125" style="157" customWidth="1"/>
    <col min="3" max="3" width="41.28515625" style="157" customWidth="1"/>
    <col min="4" max="4" width="29.42578125" style="157" customWidth="1"/>
    <col min="5" max="5" width="29.140625" style="157" customWidth="1"/>
    <col min="6" max="16384" width="11.42578125" style="107"/>
  </cols>
  <sheetData>
    <row r="1" spans="1:5" x14ac:dyDescent="0.25">
      <c r="A1" s="280" t="s">
        <v>90</v>
      </c>
      <c r="B1" s="281"/>
      <c r="C1" s="281"/>
      <c r="D1" s="281"/>
      <c r="E1" s="130"/>
    </row>
    <row r="2" spans="1:5" ht="27.75" customHeight="1" x14ac:dyDescent="0.25">
      <c r="A2" s="131"/>
      <c r="B2" s="282" t="s">
        <v>73</v>
      </c>
      <c r="C2" s="282"/>
      <c r="D2" s="282"/>
      <c r="E2" s="132"/>
    </row>
    <row r="3" spans="1:5" ht="21" customHeight="1" x14ac:dyDescent="0.25">
      <c r="A3" s="133"/>
      <c r="B3" s="282" t="s">
        <v>152</v>
      </c>
      <c r="C3" s="282"/>
      <c r="D3" s="282"/>
      <c r="E3" s="134"/>
    </row>
    <row r="4" spans="1:5" thickBot="1" x14ac:dyDescent="0.3">
      <c r="A4" s="135"/>
      <c r="B4" s="136"/>
      <c r="C4" s="136"/>
      <c r="D4" s="136"/>
      <c r="E4" s="137"/>
    </row>
    <row r="5" spans="1:5" ht="26.25" customHeight="1" thickBot="1" x14ac:dyDescent="0.3">
      <c r="A5" s="135"/>
      <c r="B5" s="138" t="s">
        <v>74</v>
      </c>
      <c r="C5" s="283"/>
      <c r="D5" s="284"/>
      <c r="E5" s="137"/>
    </row>
    <row r="6" spans="1:5" ht="27.75" customHeight="1" thickBot="1" x14ac:dyDescent="0.3">
      <c r="A6" s="135"/>
      <c r="B6" s="163" t="s">
        <v>75</v>
      </c>
      <c r="C6" s="285"/>
      <c r="D6" s="286"/>
      <c r="E6" s="137"/>
    </row>
    <row r="7" spans="1:5" ht="29.25" customHeight="1" thickBot="1" x14ac:dyDescent="0.3">
      <c r="A7" s="135"/>
      <c r="B7" s="163" t="s">
        <v>153</v>
      </c>
      <c r="C7" s="289" t="s">
        <v>154</v>
      </c>
      <c r="D7" s="290"/>
      <c r="E7" s="137"/>
    </row>
    <row r="8" spans="1:5" ht="16.5" thickBot="1" x14ac:dyDescent="0.3">
      <c r="A8" s="135"/>
      <c r="B8" s="164" t="s">
        <v>155</v>
      </c>
      <c r="C8" s="287"/>
      <c r="D8" s="288"/>
      <c r="E8" s="137"/>
    </row>
    <row r="9" spans="1:5" ht="23.25" customHeight="1" thickBot="1" x14ac:dyDescent="0.3">
      <c r="A9" s="135"/>
      <c r="B9" s="164" t="s">
        <v>155</v>
      </c>
      <c r="C9" s="287"/>
      <c r="D9" s="288"/>
      <c r="E9" s="137"/>
    </row>
    <row r="10" spans="1:5" ht="26.25" customHeight="1" thickBot="1" x14ac:dyDescent="0.3">
      <c r="A10" s="135"/>
      <c r="B10" s="164" t="s">
        <v>155</v>
      </c>
      <c r="C10" s="287"/>
      <c r="D10" s="288"/>
      <c r="E10" s="137"/>
    </row>
    <row r="11" spans="1:5" ht="21.75" customHeight="1" thickBot="1" x14ac:dyDescent="0.3">
      <c r="A11" s="135"/>
      <c r="B11" s="164" t="s">
        <v>155</v>
      </c>
      <c r="C11" s="287"/>
      <c r="D11" s="288"/>
      <c r="E11" s="137"/>
    </row>
    <row r="12" spans="1:5" ht="32.25" thickBot="1" x14ac:dyDescent="0.3">
      <c r="A12" s="135"/>
      <c r="B12" s="165" t="s">
        <v>156</v>
      </c>
      <c r="C12" s="287">
        <f>SUM(C8:D11)</f>
        <v>0</v>
      </c>
      <c r="D12" s="288"/>
      <c r="E12" s="137"/>
    </row>
    <row r="13" spans="1:5" ht="26.25" customHeight="1" thickBot="1" x14ac:dyDescent="0.3">
      <c r="A13" s="135"/>
      <c r="B13" s="165" t="s">
        <v>157</v>
      </c>
      <c r="C13" s="287">
        <f>+C12/616000</f>
        <v>0</v>
      </c>
      <c r="D13" s="288"/>
      <c r="E13" s="137"/>
    </row>
    <row r="14" spans="1:5" ht="24.75" customHeight="1" x14ac:dyDescent="0.25">
      <c r="A14" s="135"/>
      <c r="B14" s="136"/>
      <c r="C14" s="140"/>
      <c r="D14" s="141"/>
      <c r="E14" s="137"/>
    </row>
    <row r="15" spans="1:5" ht="28.5" customHeight="1" thickBot="1" x14ac:dyDescent="0.3">
      <c r="A15" s="135"/>
      <c r="B15" s="136" t="s">
        <v>158</v>
      </c>
      <c r="C15" s="140"/>
      <c r="D15" s="141"/>
      <c r="E15" s="137"/>
    </row>
    <row r="16" spans="1:5" ht="27" customHeight="1" x14ac:dyDescent="0.25">
      <c r="A16" s="135"/>
      <c r="B16" s="142" t="s">
        <v>76</v>
      </c>
      <c r="C16" s="143"/>
      <c r="D16" s="144"/>
      <c r="E16" s="137"/>
    </row>
    <row r="17" spans="1:6" ht="28.5" customHeight="1" x14ac:dyDescent="0.25">
      <c r="A17" s="135"/>
      <c r="B17" s="135" t="s">
        <v>77</v>
      </c>
      <c r="C17" s="145"/>
      <c r="D17" s="137"/>
      <c r="E17" s="137"/>
    </row>
    <row r="18" spans="1:6" ht="15" x14ac:dyDescent="0.25">
      <c r="A18" s="135"/>
      <c r="B18" s="135" t="s">
        <v>78</v>
      </c>
      <c r="C18" s="145"/>
      <c r="D18" s="137"/>
      <c r="E18" s="137"/>
    </row>
    <row r="19" spans="1:6" ht="27" customHeight="1" thickBot="1" x14ac:dyDescent="0.3">
      <c r="A19" s="135"/>
      <c r="B19" s="146" t="s">
        <v>79</v>
      </c>
      <c r="C19" s="147"/>
      <c r="D19" s="148"/>
      <c r="E19" s="137"/>
    </row>
    <row r="20" spans="1:6" ht="27" customHeight="1" thickBot="1" x14ac:dyDescent="0.3">
      <c r="A20" s="135"/>
      <c r="B20" s="271" t="s">
        <v>80</v>
      </c>
      <c r="C20" s="272"/>
      <c r="D20" s="273"/>
      <c r="E20" s="137"/>
    </row>
    <row r="21" spans="1:6" ht="16.5" thickBot="1" x14ac:dyDescent="0.3">
      <c r="A21" s="135"/>
      <c r="B21" s="271" t="s">
        <v>81</v>
      </c>
      <c r="C21" s="272"/>
      <c r="D21" s="273"/>
      <c r="E21" s="137"/>
    </row>
    <row r="22" spans="1:6" x14ac:dyDescent="0.25">
      <c r="A22" s="135"/>
      <c r="B22" s="149" t="s">
        <v>159</v>
      </c>
      <c r="C22" s="150"/>
      <c r="D22" s="141" t="s">
        <v>82</v>
      </c>
      <c r="E22" s="137"/>
    </row>
    <row r="23" spans="1:6" ht="16.5" thickBot="1" x14ac:dyDescent="0.3">
      <c r="A23" s="135"/>
      <c r="B23" s="139" t="s">
        <v>83</v>
      </c>
      <c r="C23" s="151"/>
      <c r="D23" s="152" t="s">
        <v>82</v>
      </c>
      <c r="E23" s="137"/>
    </row>
    <row r="24" spans="1:6" ht="16.5" thickBot="1" x14ac:dyDescent="0.3">
      <c r="A24" s="135"/>
      <c r="B24" s="153"/>
      <c r="C24" s="154"/>
      <c r="D24" s="136"/>
      <c r="E24" s="155"/>
    </row>
    <row r="25" spans="1:6" x14ac:dyDescent="0.25">
      <c r="A25" s="274"/>
      <c r="B25" s="275" t="s">
        <v>84</v>
      </c>
      <c r="C25" s="277" t="s">
        <v>85</v>
      </c>
      <c r="D25" s="278"/>
      <c r="E25" s="279"/>
      <c r="F25" s="268"/>
    </row>
    <row r="26" spans="1:6" ht="16.5" thickBot="1" x14ac:dyDescent="0.3">
      <c r="A26" s="274"/>
      <c r="B26" s="276"/>
      <c r="C26" s="269" t="s">
        <v>86</v>
      </c>
      <c r="D26" s="270"/>
      <c r="E26" s="279"/>
      <c r="F26" s="268"/>
    </row>
    <row r="27" spans="1:6" thickBot="1" x14ac:dyDescent="0.3">
      <c r="A27" s="146"/>
      <c r="B27" s="156"/>
      <c r="C27" s="156"/>
      <c r="D27" s="156"/>
      <c r="E27" s="148"/>
      <c r="F27" s="129"/>
    </row>
    <row r="28" spans="1:6" x14ac:dyDescent="0.25">
      <c r="B28" s="158" t="s">
        <v>160</v>
      </c>
    </row>
  </sheetData>
  <mergeCells count="20">
    <mergeCell ref="C13:D13"/>
    <mergeCell ref="B20:D20"/>
    <mergeCell ref="C8:D8"/>
    <mergeCell ref="C7:D7"/>
    <mergeCell ref="C9:D9"/>
    <mergeCell ref="C10:D10"/>
    <mergeCell ref="C11:D11"/>
    <mergeCell ref="C12:D12"/>
    <mergeCell ref="A1:D1"/>
    <mergeCell ref="B2:D2"/>
    <mergeCell ref="B3:D3"/>
    <mergeCell ref="C5:D5"/>
    <mergeCell ref="C6:D6"/>
    <mergeCell ref="F25:F26"/>
    <mergeCell ref="C26:D26"/>
    <mergeCell ref="B21:D21"/>
    <mergeCell ref="A25:A26"/>
    <mergeCell ref="B25:B26"/>
    <mergeCell ref="C25:D25"/>
    <mergeCell ref="E25:E26"/>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JURIDICA</vt:lpstr>
      <vt:lpstr>GRUPO 14</vt:lpstr>
      <vt:lpstr>GRUPO 13</vt:lpstr>
      <vt:lpstr>FINANCIERA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MATC01</cp:lastModifiedBy>
  <dcterms:created xsi:type="dcterms:W3CDTF">2014-10-22T15:49:24Z</dcterms:created>
  <dcterms:modified xsi:type="dcterms:W3CDTF">2017-11-08T05:20:57Z</dcterms:modified>
</cp:coreProperties>
</file>