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Z:\49.5 INF A ORG Y ENTIDADES NLES\PLAN_ANTICORRUPCION\2020\III Cuatrimestre\"/>
    </mc:Choice>
  </mc:AlternateContent>
  <xr:revisionPtr revIDLastSave="0" documentId="13_ncr:1_{309596A2-E07A-4F44-B6E8-25894947C16B}" xr6:coauthVersionLast="45" xr6:coauthVersionMax="45" xr10:uidLastSave="{00000000-0000-0000-0000-000000000000}"/>
  <bookViews>
    <workbookView xWindow="-120" yWindow="-120" windowWidth="20730" windowHeight="11160" xr2:uid="{00000000-000D-0000-FFFF-FFFF00000000}"/>
  </bookViews>
  <sheets>
    <sheet name="Componentes1_3_4_5" sheetId="18" r:id="rId1"/>
    <sheet name="Comp_1" sheetId="1" state="hidden" r:id="rId2"/>
    <sheet name="Comp_2" sheetId="4" r:id="rId3"/>
    <sheet name="Comp_3" sheetId="5" state="hidden" r:id="rId4"/>
    <sheet name="Comp_4" sheetId="6" state="hidden" r:id="rId5"/>
    <sheet name="Comp_5" sheetId="7" state="hidden" r:id="rId6"/>
    <sheet name="PPC Diciembre Final" sheetId="30" r:id="rId7"/>
    <sheet name="1.1. Matriz_Riesgos_Corrupc(Fin" sheetId="32" r:id="rId8"/>
    <sheet name="Hoja2" sheetId="13" state="hidden" r:id="rId9"/>
    <sheet name="Hoja1" sheetId="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7" hidden="1">'1.1. Matriz_Riesgos_Corrupc(Fin'!$C$3:$R$141</definedName>
    <definedName name="ANEXO">[1]!Tabla45[[ANEXOS ]]</definedName>
    <definedName name="ANEXOS">[1]!Tabla45[[ANEXOS ]]</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lifica" localSheetId="1">[3]Hoja1!$A$1:$A$6</definedName>
    <definedName name="Califica" localSheetId="3">[3]Hoja1!$A$1:$A$6</definedName>
    <definedName name="Califica" localSheetId="4">[4]Hoja1!$A$1:$A$6</definedName>
    <definedName name="Califica" localSheetId="5">[5]Hoja1!$A$1:$A$6</definedName>
    <definedName name="Califica2" localSheetId="1">[3]Hoja1!$A$9:$A$11</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[6]DATOS!$AS$38:$AS$40</definedName>
    <definedName name="CONTROL_RESPONSABLE">[6]DATOS!$AS$21:$AS$22</definedName>
    <definedName name="CONTROLES_FRECUENCIA">[6]DATOS!$AV$31:$AV$40</definedName>
    <definedName name="CONTROLES_PROBABILIDAD">[6]DATOS!$AR$76:$AR$77</definedName>
    <definedName name="CÓRDOBA">[1]!Tabla16[CÓRDOBA]</definedName>
    <definedName name="_xlnm.Criteria">[1]!Tabla36[CRITERIOS]</definedName>
    <definedName name="CUNDINAMARCA">[1]!Tabla17[CUNDINAMARCA]</definedName>
    <definedName name="DatosContextoInterno" localSheetId="7">'[1]1. IDENTIFICACION DEL RIESGO'!#REF!</definedName>
    <definedName name="DatosContextoInterno">'[1]1. IDENTIFICACION DEL RIESGO'!#REF!</definedName>
    <definedName name="dfsdfa">[7]Hoja1!$A$1:$A$6</definedName>
    <definedName name="EJE">[6]DATOS!$BL$2:$BL$4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[6]DATOS!$BD$5:$BH$9</definedName>
    <definedName name="MATRIZ_RIESGOS_CORRUPCION">[6]DATOS!$BD$18:$BF$22</definedName>
    <definedName name="META">[1]!Tabla23[META]</definedName>
    <definedName name="N_SANTANDER">[1]!Tabla25[N_SANTANDER]</definedName>
    <definedName name="NACIONAL">[1]!Tabla38[NACIONAL]</definedName>
    <definedName name="NARIÑO">[1]!Tabla24[NARIÑO]</definedName>
    <definedName name="OBJETIVOS">[1]!Tabla40[OBJETIVOS]</definedName>
    <definedName name="PROBABILIDAD">[1]!Tabla42[PROBABILIDAD]</definedName>
    <definedName name="PROCESO">[6]DATOS!$A$2:$A$17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[6]DATOS!$AU$8:$AV$12</definedName>
    <definedName name="Tabla44C">[6]DATOS!$AW$8:$AX$10</definedName>
    <definedName name="_xlnm.Print_Titles" localSheetId="7">'1.1. Matriz_Riesgos_Corrupc(Fin'!$2:$3</definedName>
    <definedName name="_xlnm.Print_Titles" localSheetId="6">'PPC Diciembre Final'!$3:$6</definedName>
    <definedName name="TOLIMA">[1]!Tabla32[TOLIMA]</definedName>
    <definedName name="VALLE">[1]!Tabla33[VALLE]</definedName>
    <definedName name="VAUPES">[1]!Tabla34[VAUPES]</definedName>
    <definedName name="VICHADA">[1]!Tabla35[VICHADA]</definedName>
    <definedName name="ZONA_RIESGOS">[6]DATOS!$BN$2:$BN$21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8" i="18" l="1"/>
  <c r="P32" i="18"/>
  <c r="O32" i="18"/>
  <c r="N32" i="18"/>
  <c r="P25" i="18"/>
  <c r="P20" i="18"/>
  <c r="P16" i="18"/>
  <c r="P12" i="18"/>
  <c r="R103" i="18"/>
  <c r="Q103" i="18"/>
  <c r="P103" i="18"/>
  <c r="O103" i="18"/>
  <c r="N103" i="18"/>
  <c r="R102" i="18"/>
  <c r="Q102" i="18"/>
  <c r="P102" i="18"/>
  <c r="O102" i="18"/>
  <c r="N102" i="18"/>
  <c r="R101" i="18"/>
  <c r="Q101" i="18"/>
  <c r="P101" i="18"/>
  <c r="O101" i="18"/>
  <c r="N101" i="18"/>
  <c r="R100" i="18"/>
  <c r="Q100" i="18"/>
  <c r="P100" i="18"/>
  <c r="O100" i="18"/>
  <c r="N100" i="18"/>
  <c r="R99" i="18"/>
  <c r="Q99" i="18"/>
  <c r="P99" i="18"/>
  <c r="O99" i="18"/>
  <c r="N99" i="18"/>
  <c r="R98" i="18"/>
  <c r="Q98" i="18"/>
  <c r="P98" i="18"/>
  <c r="O98" i="18"/>
  <c r="N98" i="18"/>
  <c r="R97" i="18"/>
  <c r="Q97" i="18"/>
  <c r="P97" i="18"/>
  <c r="O97" i="18"/>
  <c r="N97" i="18"/>
  <c r="R96" i="18"/>
  <c r="Q96" i="18"/>
  <c r="P96" i="18"/>
  <c r="O96" i="18"/>
  <c r="N96" i="18"/>
  <c r="R95" i="18"/>
  <c r="Q95" i="18"/>
  <c r="P95" i="18"/>
  <c r="O95" i="18"/>
  <c r="N95" i="18"/>
  <c r="R94" i="18"/>
  <c r="Q94" i="18"/>
  <c r="P94" i="18"/>
  <c r="O94" i="18"/>
  <c r="N94" i="18"/>
  <c r="R93" i="18"/>
  <c r="Q93" i="18"/>
  <c r="P93" i="18"/>
  <c r="O93" i="18"/>
  <c r="N93" i="18"/>
  <c r="R92" i="18"/>
  <c r="Q92" i="18"/>
  <c r="P92" i="18"/>
  <c r="O92" i="18"/>
  <c r="N92" i="18"/>
  <c r="R91" i="18"/>
  <c r="Q91" i="18"/>
  <c r="P91" i="18"/>
  <c r="O91" i="18"/>
  <c r="N91" i="18"/>
  <c r="R90" i="18"/>
  <c r="Q90" i="18"/>
  <c r="P90" i="18"/>
  <c r="O90" i="18"/>
  <c r="N90" i="18"/>
  <c r="R89" i="18"/>
  <c r="Q89" i="18"/>
  <c r="P89" i="18"/>
  <c r="O89" i="18"/>
  <c r="N89" i="18"/>
  <c r="R88" i="18"/>
  <c r="Q88" i="18"/>
  <c r="P88" i="18"/>
  <c r="O88" i="18"/>
  <c r="N88" i="18"/>
  <c r="R87" i="18"/>
  <c r="Q87" i="18"/>
  <c r="P87" i="18"/>
  <c r="O87" i="18"/>
  <c r="N87" i="18"/>
  <c r="R86" i="18"/>
  <c r="Q86" i="18"/>
  <c r="P86" i="18"/>
  <c r="O86" i="18"/>
  <c r="N86" i="18"/>
  <c r="R85" i="18"/>
  <c r="Q85" i="18"/>
  <c r="P85" i="18"/>
  <c r="O85" i="18"/>
  <c r="N85" i="18"/>
  <c r="R84" i="18"/>
  <c r="Q84" i="18"/>
  <c r="P84" i="18"/>
  <c r="O84" i="18"/>
  <c r="N84" i="18"/>
  <c r="R83" i="18"/>
  <c r="Q83" i="18"/>
  <c r="P83" i="18"/>
  <c r="O83" i="18"/>
  <c r="N83" i="18"/>
  <c r="R82" i="18"/>
  <c r="Q82" i="18"/>
  <c r="P82" i="18"/>
  <c r="O82" i="18"/>
  <c r="N82" i="18"/>
  <c r="R81" i="18"/>
  <c r="Q81" i="18"/>
  <c r="P81" i="18"/>
  <c r="O81" i="18"/>
  <c r="N81" i="18"/>
  <c r="R80" i="18"/>
  <c r="Q80" i="18"/>
  <c r="P80" i="18"/>
  <c r="O80" i="18"/>
  <c r="N80" i="18"/>
  <c r="N78" i="18"/>
  <c r="N77" i="18"/>
  <c r="R75" i="18"/>
  <c r="Q75" i="18"/>
  <c r="P75" i="18"/>
  <c r="O75" i="18"/>
  <c r="N75" i="18"/>
  <c r="R74" i="18"/>
  <c r="Q74" i="18"/>
  <c r="P74" i="18"/>
  <c r="O74" i="18"/>
  <c r="N74" i="18"/>
  <c r="R73" i="18"/>
  <c r="Q73" i="18"/>
  <c r="P73" i="18"/>
  <c r="O73" i="18"/>
  <c r="N73" i="18"/>
  <c r="R72" i="18"/>
  <c r="Q72" i="18"/>
  <c r="P72" i="18"/>
  <c r="O72" i="18"/>
  <c r="N72" i="18"/>
  <c r="Q71" i="18"/>
  <c r="P71" i="18"/>
  <c r="O71" i="18"/>
  <c r="N71" i="18"/>
  <c r="R70" i="18"/>
  <c r="Q70" i="18"/>
  <c r="P70" i="18"/>
  <c r="O70" i="18"/>
  <c r="N70" i="18"/>
  <c r="P69" i="18"/>
  <c r="O69" i="18"/>
  <c r="N69" i="18"/>
  <c r="R68" i="18"/>
  <c r="Q68" i="18"/>
  <c r="P68" i="18"/>
  <c r="O68" i="18"/>
  <c r="N68" i="18"/>
  <c r="P67" i="18"/>
  <c r="O67" i="18"/>
  <c r="N67" i="18"/>
  <c r="R66" i="18"/>
  <c r="Q66" i="18"/>
  <c r="P66" i="18"/>
  <c r="O66" i="18"/>
  <c r="N66" i="18"/>
  <c r="P65" i="18"/>
  <c r="O65" i="18"/>
  <c r="N65" i="18"/>
  <c r="N63" i="18"/>
  <c r="N62" i="18"/>
  <c r="R60" i="18"/>
  <c r="Q60" i="18"/>
  <c r="P60" i="18"/>
  <c r="O60" i="18"/>
  <c r="N60" i="18"/>
  <c r="R59" i="18"/>
  <c r="Q59" i="18"/>
  <c r="P59" i="18"/>
  <c r="O59" i="18"/>
  <c r="N59" i="18"/>
  <c r="R58" i="18"/>
  <c r="Q58" i="18"/>
  <c r="P58" i="18"/>
  <c r="O58" i="18"/>
  <c r="N58" i="18"/>
  <c r="R57" i="18"/>
  <c r="Q57" i="18"/>
  <c r="P57" i="18"/>
  <c r="O57" i="18"/>
  <c r="N57" i="18"/>
  <c r="R56" i="18"/>
  <c r="Q56" i="18"/>
  <c r="P56" i="18"/>
  <c r="O56" i="18"/>
  <c r="N56" i="18"/>
  <c r="R55" i="18"/>
  <c r="Q55" i="18"/>
  <c r="P55" i="18"/>
  <c r="O55" i="18"/>
  <c r="N55" i="18"/>
  <c r="R54" i="18"/>
  <c r="Q54" i="18"/>
  <c r="P54" i="18"/>
  <c r="O54" i="18"/>
  <c r="N54" i="18"/>
  <c r="R53" i="18"/>
  <c r="Q53" i="18"/>
  <c r="P53" i="18"/>
  <c r="O53" i="18"/>
  <c r="N53" i="18"/>
  <c r="Q52" i="18"/>
  <c r="O52" i="18"/>
  <c r="N52" i="18"/>
  <c r="R51" i="18"/>
  <c r="Q51" i="18"/>
  <c r="P51" i="18"/>
  <c r="O51" i="18"/>
  <c r="N51" i="18"/>
  <c r="R50" i="18"/>
  <c r="Q50" i="18"/>
  <c r="P50" i="18"/>
  <c r="O50" i="18"/>
  <c r="N50" i="18"/>
  <c r="R49" i="18"/>
  <c r="Q49" i="18"/>
  <c r="P49" i="18"/>
  <c r="O49" i="18"/>
  <c r="N49" i="18"/>
  <c r="Q48" i="18"/>
  <c r="P48" i="18"/>
  <c r="O48" i="18"/>
  <c r="N48" i="18"/>
  <c r="R47" i="18"/>
  <c r="Q47" i="18"/>
  <c r="P47" i="18"/>
  <c r="O47" i="18"/>
  <c r="N47" i="18"/>
  <c r="R46" i="18"/>
  <c r="Q46" i="18"/>
  <c r="P46" i="18"/>
  <c r="O46" i="18"/>
  <c r="N46" i="18"/>
  <c r="Q45" i="18"/>
  <c r="P45" i="18"/>
  <c r="O45" i="18"/>
  <c r="N45" i="18"/>
  <c r="R44" i="18"/>
  <c r="Q44" i="18"/>
  <c r="P44" i="18"/>
  <c r="O44" i="18"/>
  <c r="N44" i="18"/>
  <c r="R43" i="18"/>
  <c r="Q43" i="18"/>
  <c r="P43" i="18"/>
  <c r="O43" i="18"/>
  <c r="N43" i="18"/>
  <c r="Q42" i="18"/>
  <c r="P42" i="18"/>
  <c r="O42" i="18"/>
  <c r="N42" i="18"/>
  <c r="R41" i="18"/>
  <c r="Q41" i="18"/>
  <c r="P41" i="18"/>
  <c r="O41" i="18"/>
  <c r="N41" i="18"/>
  <c r="R40" i="18"/>
  <c r="Q40" i="18"/>
  <c r="P40" i="18"/>
  <c r="O40" i="18"/>
  <c r="N40" i="18"/>
  <c r="R39" i="18"/>
  <c r="Q39" i="18"/>
  <c r="P39" i="18"/>
  <c r="O39" i="18"/>
  <c r="N39" i="18"/>
  <c r="Q38" i="18"/>
  <c r="P38" i="18"/>
  <c r="O38" i="18"/>
  <c r="N38" i="18"/>
  <c r="R37" i="18"/>
  <c r="Q37" i="18"/>
  <c r="P37" i="18"/>
  <c r="O37" i="18"/>
  <c r="N37" i="18"/>
  <c r="R36" i="18"/>
  <c r="Q36" i="18"/>
  <c r="P36" i="18"/>
  <c r="O36" i="18"/>
  <c r="N36" i="18"/>
  <c r="R35" i="18"/>
  <c r="Q35" i="18"/>
  <c r="P35" i="18"/>
  <c r="O35" i="18"/>
  <c r="N35" i="18"/>
  <c r="R34" i="18"/>
  <c r="Q34" i="18"/>
  <c r="P34" i="18"/>
  <c r="O34" i="18"/>
  <c r="N34" i="18"/>
  <c r="R33" i="18"/>
  <c r="Q33" i="18"/>
  <c r="P33" i="18"/>
  <c r="O33" i="18"/>
  <c r="N33" i="18"/>
  <c r="N29" i="18"/>
  <c r="R27" i="18"/>
  <c r="Q27" i="18"/>
  <c r="O27" i="18"/>
  <c r="N27" i="18"/>
  <c r="R26" i="18"/>
  <c r="Q26" i="18"/>
  <c r="O26" i="18"/>
  <c r="N26" i="18"/>
  <c r="R25" i="18"/>
  <c r="Q25" i="18"/>
  <c r="O25" i="18"/>
  <c r="N25" i="18"/>
  <c r="R24" i="18"/>
  <c r="Q24" i="18"/>
  <c r="O24" i="18"/>
  <c r="N24" i="18"/>
  <c r="R23" i="18"/>
  <c r="Q23" i="18"/>
  <c r="O23" i="18"/>
  <c r="N23" i="18"/>
  <c r="R22" i="18"/>
  <c r="Q22" i="18"/>
  <c r="O22" i="18"/>
  <c r="N22" i="18"/>
  <c r="R21" i="18"/>
  <c r="Q21" i="18"/>
  <c r="O21" i="18"/>
  <c r="N21" i="18"/>
  <c r="R20" i="18"/>
  <c r="Q20" i="18"/>
  <c r="O20" i="18"/>
  <c r="N20" i="18"/>
  <c r="R19" i="18"/>
  <c r="Q19" i="18"/>
  <c r="O19" i="18"/>
  <c r="N19" i="18"/>
  <c r="R18" i="18"/>
  <c r="Q18" i="18"/>
  <c r="O18" i="18"/>
  <c r="N18" i="18"/>
  <c r="R17" i="18"/>
  <c r="Q17" i="18"/>
  <c r="O17" i="18"/>
  <c r="N17" i="18"/>
  <c r="R16" i="18"/>
  <c r="Q16" i="18"/>
  <c r="O16" i="18"/>
  <c r="N16" i="18"/>
  <c r="R15" i="18"/>
  <c r="Q15" i="18"/>
  <c r="O15" i="18"/>
  <c r="N15" i="18"/>
  <c r="R14" i="18"/>
  <c r="Q14" i="18"/>
  <c r="O14" i="18"/>
  <c r="N14" i="18"/>
  <c r="R13" i="18"/>
  <c r="Q13" i="18"/>
  <c r="O13" i="18"/>
  <c r="N13" i="18"/>
  <c r="R12" i="18"/>
  <c r="Q12" i="18"/>
  <c r="O12" i="18"/>
  <c r="N12" i="18"/>
  <c r="N11" i="18"/>
  <c r="R11" i="18"/>
  <c r="Q11" i="18"/>
  <c r="O11" i="18"/>
  <c r="N8" i="18"/>
  <c r="P8" i="18"/>
  <c r="Q8" i="18"/>
  <c r="R8" i="18"/>
  <c r="N9" i="18"/>
  <c r="O9" i="18"/>
  <c r="P9" i="18"/>
  <c r="Q9" i="18"/>
  <c r="R9" i="18"/>
  <c r="N7" i="18"/>
  <c r="V22" i="30" l="1"/>
  <c r="W22" i="30" s="1"/>
  <c r="X22" i="30" s="1"/>
  <c r="Y22" i="30" s="1"/>
  <c r="V21" i="30"/>
  <c r="W21" i="30" s="1"/>
  <c r="X21" i="30" s="1"/>
  <c r="Y21" i="30" s="1"/>
  <c r="V20" i="30"/>
  <c r="W20" i="30" s="1"/>
  <c r="X20" i="30" s="1"/>
  <c r="Y20" i="30" s="1"/>
  <c r="V19" i="30"/>
  <c r="W19" i="30" s="1"/>
  <c r="X19" i="30" s="1"/>
  <c r="Y19" i="30" s="1"/>
  <c r="W18" i="30"/>
  <c r="X18" i="30" s="1"/>
  <c r="Y18" i="30" s="1"/>
  <c r="V18" i="30"/>
  <c r="V17" i="30"/>
  <c r="W17" i="30" s="1"/>
  <c r="X17" i="30" s="1"/>
  <c r="Y17" i="30" s="1"/>
  <c r="V16" i="30"/>
  <c r="W16" i="30" s="1"/>
  <c r="X16" i="30" s="1"/>
  <c r="Y16" i="30" s="1"/>
  <c r="V15" i="30"/>
  <c r="W15" i="30" s="1"/>
  <c r="X15" i="30" s="1"/>
  <c r="Y15" i="30" s="1"/>
  <c r="V14" i="30"/>
  <c r="W14" i="30" s="1"/>
  <c r="X14" i="30" s="1"/>
  <c r="Y14" i="30" s="1"/>
  <c r="V13" i="30"/>
  <c r="W13" i="30" s="1"/>
  <c r="X13" i="30" s="1"/>
  <c r="Y13" i="30" s="1"/>
  <c r="AP12" i="30"/>
  <c r="V12" i="30"/>
  <c r="W12" i="30" s="1"/>
  <c r="X12" i="30" s="1"/>
  <c r="Y12" i="30" s="1"/>
  <c r="AP11" i="30"/>
  <c r="AM11" i="30"/>
  <c r="V11" i="30"/>
  <c r="W11" i="30" s="1"/>
  <c r="X11" i="30" s="1"/>
  <c r="Y11" i="30" s="1"/>
  <c r="V10" i="30"/>
  <c r="W10" i="30" s="1"/>
  <c r="X10" i="30" s="1"/>
  <c r="Y10" i="30" s="1"/>
  <c r="V9" i="30"/>
  <c r="W9" i="30" s="1"/>
  <c r="X9" i="30" s="1"/>
  <c r="Y9" i="30" s="1"/>
  <c r="V8" i="30"/>
  <c r="W8" i="30" s="1"/>
  <c r="X8" i="30" s="1"/>
  <c r="Y8" i="30" s="1"/>
  <c r="V7" i="30"/>
  <c r="W7" i="30" s="1"/>
  <c r="X7" i="30" s="1"/>
  <c r="Y7" i="30" s="1"/>
  <c r="U19" i="1" l="1"/>
  <c r="V19" i="1" s="1"/>
  <c r="U14" i="1"/>
  <c r="V14" i="1" s="1"/>
  <c r="U10" i="1"/>
  <c r="V10" i="1" s="1"/>
  <c r="U6" i="1"/>
  <c r="V6" i="1" s="1"/>
  <c r="U4" i="1"/>
  <c r="V4" i="1" s="1"/>
  <c r="AA15" i="4"/>
  <c r="AB15" i="4" s="1"/>
  <c r="U24" i="5"/>
  <c r="V24" i="5" s="1"/>
  <c r="P52" i="18" s="1"/>
  <c r="U20" i="5"/>
  <c r="V20" i="5" s="1"/>
  <c r="U17" i="5"/>
  <c r="V17" i="5" s="1"/>
  <c r="U14" i="5"/>
  <c r="V14" i="5" s="1"/>
  <c r="U4" i="5"/>
  <c r="V4" i="5" s="1"/>
  <c r="U12" i="6"/>
  <c r="V12" i="6" s="1"/>
  <c r="U10" i="6"/>
  <c r="V10" i="6" s="1"/>
  <c r="U8" i="6"/>
  <c r="V8" i="6" s="1"/>
  <c r="U6" i="6"/>
  <c r="V6" i="6" s="1"/>
  <c r="U4" i="6"/>
  <c r="V4" i="6" s="1"/>
  <c r="V24" i="7"/>
  <c r="U22" i="7"/>
  <c r="V22" i="7" s="1"/>
  <c r="U20" i="7"/>
  <c r="V20" i="7" s="1"/>
  <c r="U13" i="7"/>
  <c r="V13" i="7" s="1"/>
  <c r="U11" i="7"/>
  <c r="V11" i="7" s="1"/>
  <c r="U4" i="7"/>
  <c r="V4" i="7" s="1"/>
  <c r="Q78" i="18" l="1"/>
  <c r="R78" i="18"/>
  <c r="N79" i="18"/>
  <c r="O79" i="18"/>
  <c r="P79" i="18"/>
  <c r="Q79" i="18"/>
  <c r="R79" i="18"/>
  <c r="R77" i="18"/>
  <c r="Q77" i="18"/>
  <c r="P77" i="18"/>
  <c r="O77" i="18"/>
  <c r="R64" i="18"/>
  <c r="Q64" i="18"/>
  <c r="P64" i="18"/>
  <c r="O64" i="18"/>
  <c r="N64" i="18"/>
  <c r="R63" i="18"/>
  <c r="Q63" i="18"/>
  <c r="R62" i="18"/>
  <c r="Q62" i="18"/>
  <c r="P62" i="18"/>
  <c r="O62" i="18"/>
  <c r="N30" i="18"/>
  <c r="Q30" i="18"/>
  <c r="R30" i="18"/>
  <c r="N31" i="18"/>
  <c r="O31" i="18"/>
  <c r="P31" i="18"/>
  <c r="Q31" i="18"/>
  <c r="R31" i="18"/>
  <c r="Q32" i="18"/>
  <c r="R29" i="18"/>
  <c r="Q29" i="18"/>
  <c r="P29" i="18"/>
  <c r="O29" i="18"/>
  <c r="F60" i="18"/>
  <c r="E60" i="18"/>
  <c r="D60" i="18"/>
  <c r="C60" i="18"/>
  <c r="B60" i="18"/>
  <c r="A60" i="18"/>
  <c r="F59" i="18"/>
  <c r="E59" i="18"/>
  <c r="D59" i="18"/>
  <c r="C59" i="18"/>
  <c r="B59" i="18"/>
  <c r="A59" i="18"/>
  <c r="F58" i="18"/>
  <c r="E58" i="18"/>
  <c r="D58" i="18"/>
  <c r="C58" i="18"/>
  <c r="B58" i="18"/>
  <c r="A58" i="18"/>
  <c r="F57" i="18"/>
  <c r="E57" i="18"/>
  <c r="D57" i="18"/>
  <c r="C57" i="18"/>
  <c r="B57" i="18"/>
  <c r="A57" i="18"/>
  <c r="F56" i="18"/>
  <c r="E56" i="18"/>
  <c r="D56" i="18"/>
  <c r="C56" i="18"/>
  <c r="B56" i="18"/>
  <c r="A56" i="18"/>
  <c r="F55" i="18"/>
  <c r="E55" i="18"/>
  <c r="D55" i="18"/>
  <c r="C55" i="18"/>
  <c r="B55" i="18"/>
  <c r="A55" i="18"/>
  <c r="F54" i="18"/>
  <c r="E54" i="18"/>
  <c r="D54" i="18"/>
  <c r="C54" i="18"/>
  <c r="B54" i="18"/>
  <c r="A54" i="18"/>
  <c r="F53" i="18"/>
  <c r="E53" i="18"/>
  <c r="D53" i="18"/>
  <c r="C53" i="18"/>
  <c r="B53" i="18"/>
  <c r="A53" i="18"/>
  <c r="F52" i="18"/>
  <c r="E52" i="18"/>
  <c r="D52" i="18"/>
  <c r="C52" i="18"/>
  <c r="B52" i="18"/>
  <c r="A52" i="18"/>
  <c r="F51" i="18"/>
  <c r="E51" i="18"/>
  <c r="D51" i="18"/>
  <c r="C51" i="18"/>
  <c r="B51" i="18"/>
  <c r="A51" i="18"/>
  <c r="F50" i="18"/>
  <c r="E50" i="18"/>
  <c r="D50" i="18"/>
  <c r="C50" i="18"/>
  <c r="B50" i="18"/>
  <c r="A50" i="18"/>
  <c r="F49" i="18"/>
  <c r="E49" i="18"/>
  <c r="D49" i="18"/>
  <c r="C49" i="18"/>
  <c r="B49" i="18"/>
  <c r="A49" i="18"/>
  <c r="F48" i="18"/>
  <c r="E48" i="18"/>
  <c r="D48" i="18"/>
  <c r="C48" i="18"/>
  <c r="B48" i="18"/>
  <c r="A48" i="18"/>
  <c r="F47" i="18"/>
  <c r="E47" i="18"/>
  <c r="D47" i="18"/>
  <c r="C47" i="18"/>
  <c r="B47" i="18"/>
  <c r="A47" i="18"/>
  <c r="F46" i="18"/>
  <c r="E46" i="18"/>
  <c r="D46" i="18"/>
  <c r="C46" i="18"/>
  <c r="B46" i="18"/>
  <c r="A46" i="18"/>
  <c r="F45" i="18"/>
  <c r="E45" i="18"/>
  <c r="D45" i="18"/>
  <c r="C45" i="18"/>
  <c r="B45" i="18"/>
  <c r="A45" i="18"/>
  <c r="F44" i="18"/>
  <c r="E44" i="18"/>
  <c r="D44" i="18"/>
  <c r="C44" i="18"/>
  <c r="B44" i="18"/>
  <c r="A44" i="18"/>
  <c r="F43" i="18"/>
  <c r="E43" i="18"/>
  <c r="D43" i="18"/>
  <c r="C43" i="18"/>
  <c r="B43" i="18"/>
  <c r="A43" i="18"/>
  <c r="F42" i="18"/>
  <c r="E42" i="18"/>
  <c r="D42" i="18"/>
  <c r="C42" i="18"/>
  <c r="B42" i="18"/>
  <c r="A42" i="18"/>
  <c r="F41" i="18"/>
  <c r="E41" i="18"/>
  <c r="D41" i="18"/>
  <c r="C41" i="18"/>
  <c r="B41" i="18"/>
  <c r="A41" i="18"/>
  <c r="F40" i="18"/>
  <c r="E40" i="18"/>
  <c r="D40" i="18"/>
  <c r="C40" i="18"/>
  <c r="B40" i="18"/>
  <c r="A40" i="18"/>
  <c r="F39" i="18"/>
  <c r="E39" i="18"/>
  <c r="D39" i="18"/>
  <c r="C39" i="18"/>
  <c r="B39" i="18"/>
  <c r="A39" i="18"/>
  <c r="F38" i="18"/>
  <c r="E38" i="18"/>
  <c r="D38" i="18"/>
  <c r="C38" i="18"/>
  <c r="B38" i="18"/>
  <c r="A38" i="18"/>
  <c r="F37" i="18"/>
  <c r="E37" i="18"/>
  <c r="D37" i="18"/>
  <c r="C37" i="18"/>
  <c r="B37" i="18"/>
  <c r="A37" i="18"/>
  <c r="F36" i="18"/>
  <c r="E36" i="18"/>
  <c r="D36" i="18"/>
  <c r="C36" i="18"/>
  <c r="B36" i="18"/>
  <c r="A36" i="18"/>
  <c r="F35" i="18"/>
  <c r="E35" i="18"/>
  <c r="D35" i="18"/>
  <c r="C35" i="18"/>
  <c r="B35" i="18"/>
  <c r="A35" i="18"/>
  <c r="F34" i="18"/>
  <c r="E34" i="18"/>
  <c r="D34" i="18"/>
  <c r="C34" i="18"/>
  <c r="B34" i="18"/>
  <c r="A34" i="18"/>
  <c r="F33" i="18"/>
  <c r="E33" i="18"/>
  <c r="D33" i="18"/>
  <c r="C33" i="18"/>
  <c r="B33" i="18"/>
  <c r="A33" i="18"/>
  <c r="F32" i="18"/>
  <c r="E32" i="18"/>
  <c r="D32" i="18"/>
  <c r="C32" i="18"/>
  <c r="B32" i="18"/>
  <c r="A32" i="18"/>
  <c r="F31" i="18"/>
  <c r="E31" i="18"/>
  <c r="D31" i="18"/>
  <c r="C31" i="18"/>
  <c r="B31" i="18"/>
  <c r="A31" i="18"/>
  <c r="B30" i="18"/>
  <c r="A30" i="18"/>
  <c r="A29" i="18"/>
  <c r="H29" i="18"/>
  <c r="H30" i="18"/>
  <c r="I30" i="18"/>
  <c r="K30" i="18"/>
  <c r="L30" i="18"/>
  <c r="H31" i="18"/>
  <c r="I31" i="18"/>
  <c r="J31" i="18"/>
  <c r="K31" i="18"/>
  <c r="L31" i="18"/>
  <c r="H32" i="18"/>
  <c r="K32" i="18"/>
  <c r="I33" i="18"/>
  <c r="K33" i="18"/>
  <c r="L33" i="18"/>
  <c r="I34" i="18"/>
  <c r="K34" i="18"/>
  <c r="L34" i="18"/>
  <c r="I35" i="18"/>
  <c r="K35" i="18"/>
  <c r="L35" i="18"/>
  <c r="I36" i="18"/>
  <c r="K36" i="18"/>
  <c r="L36" i="18"/>
  <c r="I37" i="18"/>
  <c r="K37" i="18"/>
  <c r="L37" i="18"/>
  <c r="I38" i="18"/>
  <c r="K38" i="18"/>
  <c r="L38" i="18"/>
  <c r="I39" i="18"/>
  <c r="K39" i="18"/>
  <c r="L39" i="18"/>
  <c r="I40" i="18"/>
  <c r="K40" i="18"/>
  <c r="L40" i="18"/>
  <c r="I41" i="18"/>
  <c r="K41" i="18"/>
  <c r="L41" i="18"/>
  <c r="H42" i="18"/>
  <c r="K42" i="18"/>
  <c r="I43" i="18"/>
  <c r="K43" i="18"/>
  <c r="L43" i="18"/>
  <c r="I44" i="18"/>
  <c r="K44" i="18"/>
  <c r="L44" i="18"/>
  <c r="H45" i="18"/>
  <c r="K45" i="18"/>
  <c r="I46" i="18"/>
  <c r="K46" i="18"/>
  <c r="L46" i="18"/>
  <c r="I47" i="18"/>
  <c r="K47" i="18"/>
  <c r="L47" i="18"/>
  <c r="H48" i="18"/>
  <c r="K48" i="18"/>
  <c r="I49" i="18"/>
  <c r="K49" i="18"/>
  <c r="L49" i="18"/>
  <c r="I50" i="18"/>
  <c r="K50" i="18"/>
  <c r="L50" i="18"/>
  <c r="I51" i="18"/>
  <c r="K51" i="18"/>
  <c r="L51" i="18"/>
  <c r="H52" i="18"/>
  <c r="K52" i="18"/>
  <c r="I53" i="18"/>
  <c r="K53" i="18"/>
  <c r="L53" i="18"/>
  <c r="I54" i="18"/>
  <c r="K54" i="18"/>
  <c r="L54" i="18"/>
  <c r="I55" i="18"/>
  <c r="K55" i="18"/>
  <c r="L55" i="18"/>
  <c r="I56" i="18"/>
  <c r="K56" i="18"/>
  <c r="L56" i="18"/>
  <c r="I57" i="18"/>
  <c r="K57" i="18"/>
  <c r="L57" i="18"/>
  <c r="I60" i="18"/>
  <c r="K60" i="18"/>
  <c r="L60" i="18"/>
  <c r="Q10" i="18"/>
  <c r="N10" i="18"/>
  <c r="R7" i="18"/>
  <c r="Q7" i="18"/>
  <c r="P7" i="18"/>
  <c r="O7" i="18"/>
  <c r="O24" i="5" l="1"/>
  <c r="O20" i="5"/>
  <c r="O17" i="5"/>
  <c r="O14" i="5"/>
  <c r="O4" i="5"/>
  <c r="P14" i="5" l="1"/>
  <c r="P17" i="5"/>
  <c r="P20" i="5"/>
  <c r="P4" i="5"/>
  <c r="P24" i="5"/>
  <c r="P24" i="7"/>
  <c r="O22" i="7"/>
  <c r="O20" i="7"/>
  <c r="O13" i="7"/>
  <c r="O11" i="7"/>
  <c r="O4" i="7"/>
  <c r="O12" i="6"/>
  <c r="O10" i="6"/>
  <c r="O8" i="6"/>
  <c r="O6" i="6"/>
  <c r="O4" i="6"/>
  <c r="O19" i="1"/>
  <c r="O14" i="1"/>
  <c r="O10" i="1"/>
  <c r="O6" i="1"/>
  <c r="O4" i="1"/>
  <c r="V15" i="4"/>
  <c r="W15" i="4" s="1"/>
  <c r="P10" i="1" l="1"/>
  <c r="P6" i="6"/>
  <c r="P4" i="7"/>
  <c r="P22" i="7"/>
  <c r="P14" i="1"/>
  <c r="P8" i="6"/>
  <c r="P11" i="7"/>
  <c r="P4" i="1"/>
  <c r="P10" i="18" s="1"/>
  <c r="O10" i="18"/>
  <c r="P19" i="1"/>
  <c r="P10" i="6"/>
  <c r="P13" i="7"/>
  <c r="P6" i="1"/>
  <c r="P4" i="6"/>
  <c r="P12" i="6"/>
  <c r="P20" i="7"/>
  <c r="L99" i="18"/>
  <c r="L83" i="18"/>
  <c r="I88" i="18"/>
  <c r="A78" i="18" l="1"/>
  <c r="B78" i="18"/>
  <c r="C78" i="18"/>
  <c r="D78" i="18"/>
  <c r="E78" i="18"/>
  <c r="F78" i="18"/>
  <c r="G78" i="18"/>
  <c r="H78" i="18"/>
  <c r="K78" i="18"/>
  <c r="L78" i="18"/>
  <c r="A79" i="18"/>
  <c r="B79" i="18"/>
  <c r="C79" i="18"/>
  <c r="D79" i="18"/>
  <c r="E79" i="18"/>
  <c r="F79" i="18"/>
  <c r="G79" i="18"/>
  <c r="H79" i="18"/>
  <c r="I79" i="18"/>
  <c r="J79" i="18"/>
  <c r="K79" i="18"/>
  <c r="L79" i="18"/>
  <c r="A80" i="18"/>
  <c r="B80" i="18"/>
  <c r="C80" i="18"/>
  <c r="G80" i="18"/>
  <c r="H80" i="18"/>
  <c r="A81" i="18"/>
  <c r="B81" i="18"/>
  <c r="C81" i="18"/>
  <c r="D81" i="18"/>
  <c r="E81" i="18"/>
  <c r="F81" i="18"/>
  <c r="G81" i="18"/>
  <c r="I81" i="18"/>
  <c r="K81" i="18"/>
  <c r="L81" i="18"/>
  <c r="A82" i="18"/>
  <c r="B82" i="18"/>
  <c r="C82" i="18"/>
  <c r="D82" i="18"/>
  <c r="E82" i="18"/>
  <c r="F82" i="18"/>
  <c r="G82" i="18"/>
  <c r="I82" i="18"/>
  <c r="K82" i="18"/>
  <c r="L82" i="18"/>
  <c r="A83" i="18"/>
  <c r="B83" i="18"/>
  <c r="C83" i="18"/>
  <c r="D83" i="18"/>
  <c r="E83" i="18"/>
  <c r="F83" i="18"/>
  <c r="G83" i="18"/>
  <c r="I83" i="18"/>
  <c r="J83" i="18"/>
  <c r="K83" i="18"/>
  <c r="A84" i="18"/>
  <c r="B84" i="18"/>
  <c r="C84" i="18"/>
  <c r="D84" i="18"/>
  <c r="E84" i="18"/>
  <c r="F84" i="18"/>
  <c r="G84" i="18"/>
  <c r="I84" i="18"/>
  <c r="K84" i="18"/>
  <c r="L84" i="18"/>
  <c r="A85" i="18"/>
  <c r="B85" i="18"/>
  <c r="C85" i="18"/>
  <c r="D85" i="18"/>
  <c r="E85" i="18"/>
  <c r="F85" i="18"/>
  <c r="G85" i="18"/>
  <c r="I85" i="18"/>
  <c r="K85" i="18"/>
  <c r="L85" i="18"/>
  <c r="A86" i="18"/>
  <c r="B86" i="18"/>
  <c r="C86" i="18"/>
  <c r="D86" i="18"/>
  <c r="E86" i="18"/>
  <c r="F86" i="18"/>
  <c r="G86" i="18"/>
  <c r="I86" i="18"/>
  <c r="K86" i="18"/>
  <c r="L86" i="18"/>
  <c r="A87" i="18"/>
  <c r="B87" i="18"/>
  <c r="C87" i="18"/>
  <c r="G87" i="18"/>
  <c r="H87" i="18"/>
  <c r="A88" i="18"/>
  <c r="B88" i="18"/>
  <c r="C88" i="18"/>
  <c r="D88" i="18"/>
  <c r="E88" i="18"/>
  <c r="F88" i="18"/>
  <c r="G88" i="18"/>
  <c r="K88" i="18"/>
  <c r="L88" i="18"/>
  <c r="A89" i="18"/>
  <c r="B89" i="18"/>
  <c r="C89" i="18"/>
  <c r="G89" i="18"/>
  <c r="H89" i="18"/>
  <c r="A90" i="18"/>
  <c r="B90" i="18"/>
  <c r="C90" i="18"/>
  <c r="D90" i="18"/>
  <c r="E90" i="18"/>
  <c r="F90" i="18"/>
  <c r="G90" i="18"/>
  <c r="I90" i="18"/>
  <c r="K90" i="18"/>
  <c r="L90" i="18"/>
  <c r="A91" i="18"/>
  <c r="B91" i="18"/>
  <c r="C91" i="18"/>
  <c r="D91" i="18"/>
  <c r="E91" i="18"/>
  <c r="F91" i="18"/>
  <c r="G91" i="18"/>
  <c r="I91" i="18"/>
  <c r="K91" i="18"/>
  <c r="L91" i="18"/>
  <c r="A92" i="18"/>
  <c r="B92" i="18"/>
  <c r="C92" i="18"/>
  <c r="D92" i="18"/>
  <c r="E92" i="18"/>
  <c r="F92" i="18"/>
  <c r="G92" i="18"/>
  <c r="I92" i="18"/>
  <c r="K92" i="18"/>
  <c r="L92" i="18"/>
  <c r="A93" i="18"/>
  <c r="B93" i="18"/>
  <c r="C93" i="18"/>
  <c r="D93" i="18"/>
  <c r="E93" i="18"/>
  <c r="F93" i="18"/>
  <c r="G93" i="18"/>
  <c r="I93" i="18"/>
  <c r="K93" i="18"/>
  <c r="L93" i="18"/>
  <c r="A94" i="18"/>
  <c r="B94" i="18"/>
  <c r="C94" i="18"/>
  <c r="D94" i="18"/>
  <c r="E94" i="18"/>
  <c r="F94" i="18"/>
  <c r="G94" i="18"/>
  <c r="I94" i="18"/>
  <c r="K94" i="18"/>
  <c r="L94" i="18"/>
  <c r="A95" i="18"/>
  <c r="B95" i="18"/>
  <c r="C95" i="18"/>
  <c r="D95" i="18"/>
  <c r="E95" i="18"/>
  <c r="F95" i="18"/>
  <c r="G95" i="18"/>
  <c r="I95" i="18"/>
  <c r="K95" i="18"/>
  <c r="L95" i="18"/>
  <c r="A96" i="18"/>
  <c r="B96" i="18"/>
  <c r="C96" i="18"/>
  <c r="G96" i="18"/>
  <c r="H96" i="18"/>
  <c r="A97" i="18"/>
  <c r="B97" i="18"/>
  <c r="C97" i="18"/>
  <c r="D97" i="18"/>
  <c r="E97" i="18"/>
  <c r="F97" i="18"/>
  <c r="G97" i="18"/>
  <c r="I97" i="18"/>
  <c r="K97" i="18"/>
  <c r="L97" i="18"/>
  <c r="A98" i="18"/>
  <c r="B98" i="18"/>
  <c r="C98" i="18"/>
  <c r="G98" i="18"/>
  <c r="H98" i="18"/>
  <c r="A99" i="18"/>
  <c r="B99" i="18"/>
  <c r="C99" i="18"/>
  <c r="D99" i="18"/>
  <c r="E99" i="18"/>
  <c r="F99" i="18"/>
  <c r="G99" i="18"/>
  <c r="I99" i="18"/>
  <c r="K99" i="18"/>
  <c r="A100" i="18"/>
  <c r="B100" i="18"/>
  <c r="C100" i="18"/>
  <c r="G100" i="18"/>
  <c r="H100" i="18"/>
  <c r="K100" i="18"/>
  <c r="A101" i="18"/>
  <c r="B101" i="18"/>
  <c r="C101" i="18"/>
  <c r="D101" i="18"/>
  <c r="E101" i="18"/>
  <c r="F101" i="18"/>
  <c r="G101" i="18"/>
  <c r="I101" i="18"/>
  <c r="K101" i="18"/>
  <c r="L101" i="18"/>
  <c r="A102" i="18"/>
  <c r="B102" i="18"/>
  <c r="C102" i="18"/>
  <c r="D102" i="18"/>
  <c r="E102" i="18"/>
  <c r="F102" i="18"/>
  <c r="G102" i="18"/>
  <c r="I102" i="18"/>
  <c r="K102" i="18"/>
  <c r="L102" i="18"/>
  <c r="A103" i="18"/>
  <c r="B103" i="18"/>
  <c r="C103" i="18"/>
  <c r="D103" i="18"/>
  <c r="E103" i="18"/>
  <c r="F103" i="18"/>
  <c r="G103" i="18"/>
  <c r="I103" i="18"/>
  <c r="K103" i="18"/>
  <c r="L103" i="18"/>
  <c r="L77" i="18"/>
  <c r="K77" i="18"/>
  <c r="J77" i="18"/>
  <c r="I77" i="18"/>
  <c r="H77" i="18"/>
  <c r="G77" i="18"/>
  <c r="F77" i="18"/>
  <c r="E77" i="18"/>
  <c r="D77" i="18"/>
  <c r="C77" i="18"/>
  <c r="B77" i="18"/>
  <c r="A77" i="18"/>
  <c r="H20" i="18"/>
  <c r="H16" i="18"/>
  <c r="H12" i="18"/>
  <c r="A63" i="18"/>
  <c r="B63" i="18"/>
  <c r="C63" i="18"/>
  <c r="D63" i="18"/>
  <c r="E63" i="18"/>
  <c r="F63" i="18"/>
  <c r="H63" i="18"/>
  <c r="K63" i="18"/>
  <c r="L63" i="18"/>
  <c r="A64" i="18"/>
  <c r="B64" i="18"/>
  <c r="C64" i="18"/>
  <c r="D64" i="18"/>
  <c r="E64" i="18"/>
  <c r="F64" i="18"/>
  <c r="H64" i="18"/>
  <c r="I64" i="18"/>
  <c r="J64" i="18"/>
  <c r="K64" i="18"/>
  <c r="L64" i="18"/>
  <c r="A65" i="18"/>
  <c r="B65" i="18"/>
  <c r="C65" i="18"/>
  <c r="H65" i="18"/>
  <c r="A66" i="18"/>
  <c r="B66" i="18"/>
  <c r="C66" i="18"/>
  <c r="D66" i="18"/>
  <c r="E66" i="18"/>
  <c r="F66" i="18"/>
  <c r="I66" i="18"/>
  <c r="K66" i="18"/>
  <c r="L66" i="18"/>
  <c r="A67" i="18"/>
  <c r="B67" i="18"/>
  <c r="C67" i="18"/>
  <c r="H67" i="18"/>
  <c r="A68" i="18"/>
  <c r="B68" i="18"/>
  <c r="C68" i="18"/>
  <c r="D68" i="18"/>
  <c r="E68" i="18"/>
  <c r="F68" i="18"/>
  <c r="I68" i="18"/>
  <c r="K68" i="18"/>
  <c r="L68" i="18"/>
  <c r="A69" i="18"/>
  <c r="B69" i="18"/>
  <c r="C69" i="18"/>
  <c r="H69" i="18"/>
  <c r="K69" i="18"/>
  <c r="A70" i="18"/>
  <c r="B70" i="18"/>
  <c r="C70" i="18"/>
  <c r="D70" i="18"/>
  <c r="E70" i="18"/>
  <c r="F70" i="18"/>
  <c r="I70" i="18"/>
  <c r="K70" i="18"/>
  <c r="L70" i="18"/>
  <c r="A71" i="18"/>
  <c r="B71" i="18"/>
  <c r="C71" i="18"/>
  <c r="D71" i="18"/>
  <c r="E71" i="18"/>
  <c r="H71" i="18"/>
  <c r="A72" i="18"/>
  <c r="B72" i="18"/>
  <c r="C72" i="18"/>
  <c r="D72" i="18"/>
  <c r="E72" i="18"/>
  <c r="F72" i="18"/>
  <c r="I72" i="18"/>
  <c r="K72" i="18"/>
  <c r="L72" i="18"/>
  <c r="A73" i="18"/>
  <c r="B73" i="18"/>
  <c r="C73" i="18"/>
  <c r="H73" i="18"/>
  <c r="A74" i="18"/>
  <c r="B74" i="18"/>
  <c r="C74" i="18"/>
  <c r="D74" i="18"/>
  <c r="E74" i="18"/>
  <c r="F74" i="18"/>
  <c r="I74" i="18"/>
  <c r="K74" i="18"/>
  <c r="L74" i="18"/>
  <c r="A75" i="18"/>
  <c r="B75" i="18"/>
  <c r="C75" i="18"/>
  <c r="D75" i="18"/>
  <c r="E75" i="18"/>
  <c r="F75" i="18"/>
  <c r="I75" i="18"/>
  <c r="K75" i="18"/>
  <c r="L75" i="18"/>
  <c r="L62" i="18"/>
  <c r="K62" i="18"/>
  <c r="J62" i="18"/>
  <c r="I62" i="18"/>
  <c r="H62" i="18"/>
  <c r="F62" i="18"/>
  <c r="E62" i="18"/>
  <c r="D62" i="18"/>
  <c r="C62" i="18"/>
  <c r="B62" i="18"/>
  <c r="A62" i="18"/>
  <c r="J27" i="18"/>
  <c r="L27" i="18" l="1"/>
  <c r="K27" i="18"/>
  <c r="I27" i="18"/>
  <c r="F27" i="18"/>
  <c r="E27" i="18"/>
  <c r="D27" i="18"/>
  <c r="C27" i="18"/>
  <c r="B27" i="18"/>
  <c r="A27" i="18"/>
  <c r="L26" i="18"/>
  <c r="K26" i="18"/>
  <c r="I26" i="18"/>
  <c r="F26" i="18"/>
  <c r="E26" i="18"/>
  <c r="D26" i="18"/>
  <c r="C26" i="18"/>
  <c r="B26" i="18"/>
  <c r="A26" i="18"/>
  <c r="H25" i="18"/>
  <c r="F25" i="18"/>
  <c r="E25" i="18"/>
  <c r="D25" i="18"/>
  <c r="C25" i="18"/>
  <c r="B25" i="18"/>
  <c r="A25" i="18"/>
  <c r="L24" i="18"/>
  <c r="K24" i="18"/>
  <c r="I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F20" i="18"/>
  <c r="E20" i="18"/>
  <c r="D20" i="18"/>
  <c r="C20" i="18"/>
  <c r="B20" i="18"/>
  <c r="A20" i="18"/>
  <c r="L19" i="18"/>
  <c r="K19" i="18"/>
  <c r="I19" i="18"/>
  <c r="F19" i="18"/>
  <c r="E19" i="18"/>
  <c r="D19" i="18"/>
  <c r="C19" i="18"/>
  <c r="B19" i="18"/>
  <c r="A19" i="18"/>
  <c r="L18" i="18"/>
  <c r="K18" i="18"/>
  <c r="I18" i="18"/>
  <c r="F18" i="18"/>
  <c r="E18" i="18"/>
  <c r="D18" i="18"/>
  <c r="C18" i="18"/>
  <c r="B18" i="18"/>
  <c r="A18" i="18"/>
  <c r="L17" i="18"/>
  <c r="K17" i="18"/>
  <c r="I17" i="18"/>
  <c r="F17" i="18"/>
  <c r="E17" i="18"/>
  <c r="D17" i="18"/>
  <c r="C17" i="18"/>
  <c r="B17" i="18"/>
  <c r="A17" i="18"/>
  <c r="F16" i="18"/>
  <c r="E16" i="18"/>
  <c r="D16" i="18"/>
  <c r="C16" i="18"/>
  <c r="A16" i="18"/>
  <c r="L15" i="18"/>
  <c r="K15" i="18"/>
  <c r="I15" i="18"/>
  <c r="F15" i="18"/>
  <c r="E15" i="18"/>
  <c r="D15" i="18"/>
  <c r="C15" i="18"/>
  <c r="B15" i="18"/>
  <c r="A15" i="18"/>
  <c r="L14" i="18"/>
  <c r="K14" i="18"/>
  <c r="I14" i="18"/>
  <c r="F14" i="18"/>
  <c r="E14" i="18"/>
  <c r="D14" i="18"/>
  <c r="C14" i="18"/>
  <c r="B14" i="18"/>
  <c r="A14" i="18"/>
  <c r="L13" i="18"/>
  <c r="K13" i="18"/>
  <c r="I13" i="18"/>
  <c r="F13" i="18"/>
  <c r="E13" i="18"/>
  <c r="D13" i="18"/>
  <c r="C13" i="18"/>
  <c r="B13" i="18"/>
  <c r="A13" i="18"/>
  <c r="F12" i="18"/>
  <c r="E12" i="18"/>
  <c r="D12" i="18"/>
  <c r="C12" i="18"/>
  <c r="A12" i="18"/>
  <c r="L11" i="18"/>
  <c r="K11" i="18"/>
  <c r="I11" i="18"/>
  <c r="F11" i="18"/>
  <c r="E11" i="18"/>
  <c r="D11" i="18"/>
  <c r="C11" i="18"/>
  <c r="B11" i="18"/>
  <c r="A11" i="18"/>
  <c r="H10" i="18"/>
  <c r="F10" i="18"/>
  <c r="E10" i="18"/>
  <c r="D10" i="18"/>
  <c r="C10" i="18"/>
  <c r="A10" i="18"/>
  <c r="L9" i="18"/>
  <c r="K9" i="18"/>
  <c r="J9" i="18"/>
  <c r="I9" i="18"/>
  <c r="H9" i="18"/>
  <c r="F9" i="18"/>
  <c r="E9" i="18"/>
  <c r="D9" i="18"/>
  <c r="C9" i="18"/>
  <c r="B9" i="18"/>
  <c r="A9" i="18"/>
  <c r="L8" i="18"/>
  <c r="K8" i="18"/>
  <c r="I8" i="18"/>
  <c r="H8" i="18"/>
  <c r="A8" i="18"/>
  <c r="L7" i="18"/>
  <c r="K7" i="18"/>
  <c r="J7" i="18"/>
  <c r="I7" i="18"/>
  <c r="H7" i="18"/>
  <c r="F7" i="18"/>
  <c r="E7" i="18"/>
  <c r="D7" i="18"/>
  <c r="C7" i="18"/>
  <c r="B7" i="18"/>
  <c r="A7" i="18"/>
  <c r="I20" i="5" l="1"/>
  <c r="I48" i="18" s="1"/>
  <c r="J20" i="5" l="1"/>
  <c r="J48" i="18" s="1"/>
  <c r="I24" i="7" l="1"/>
  <c r="I22" i="7"/>
  <c r="I20" i="7"/>
  <c r="I13" i="7"/>
  <c r="I11" i="7"/>
  <c r="I4" i="7"/>
  <c r="J13" i="7" l="1"/>
  <c r="I89" i="18"/>
  <c r="J20" i="7"/>
  <c r="I96" i="18"/>
  <c r="J4" i="7"/>
  <c r="I80" i="18"/>
  <c r="J22" i="7"/>
  <c r="I98" i="18"/>
  <c r="J11" i="7"/>
  <c r="I87" i="18"/>
  <c r="J24" i="7"/>
  <c r="I100" i="18"/>
  <c r="I12" i="6"/>
  <c r="I73" i="18" s="1"/>
  <c r="I10" i="6"/>
  <c r="I71" i="18" s="1"/>
  <c r="I8" i="6"/>
  <c r="I69" i="18" s="1"/>
  <c r="I6" i="6"/>
  <c r="I67" i="18" s="1"/>
  <c r="I4" i="6"/>
  <c r="I65" i="18" s="1"/>
  <c r="I24" i="5"/>
  <c r="I52" i="18" s="1"/>
  <c r="I17" i="5"/>
  <c r="I45" i="18" s="1"/>
  <c r="I14" i="5"/>
  <c r="I42" i="18" s="1"/>
  <c r="I4" i="5"/>
  <c r="I32" i="18" s="1"/>
  <c r="Q15" i="4"/>
  <c r="J14" i="5" l="1"/>
  <c r="J42" i="18" s="1"/>
  <c r="J17" i="5"/>
  <c r="J45" i="18" s="1"/>
  <c r="J24" i="5"/>
  <c r="J52" i="18" s="1"/>
  <c r="J4" i="5"/>
  <c r="J32" i="18" s="1"/>
  <c r="R15" i="4"/>
  <c r="J8" i="6"/>
  <c r="J69" i="18" s="1"/>
  <c r="J4" i="6"/>
  <c r="J65" i="18" s="1"/>
  <c r="J12" i="6"/>
  <c r="J73" i="18" s="1"/>
  <c r="J6" i="6"/>
  <c r="J67" i="18" s="1"/>
  <c r="J10" i="6"/>
  <c r="J71" i="18" s="1"/>
  <c r="I19" i="1"/>
  <c r="I25" i="18" s="1"/>
  <c r="I14" i="1"/>
  <c r="I20" i="18" s="1"/>
  <c r="I10" i="1"/>
  <c r="I6" i="1"/>
  <c r="I4" i="1"/>
  <c r="I10" i="18" l="1"/>
  <c r="J4" i="1"/>
  <c r="J10" i="18" s="1"/>
  <c r="I12" i="18"/>
  <c r="J6" i="1"/>
  <c r="J12" i="18" s="1"/>
  <c r="I16" i="18"/>
  <c r="J10" i="1"/>
  <c r="J16" i="18" s="1"/>
  <c r="J19" i="1"/>
  <c r="J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100-000001000000}">
      <text>
        <r>
          <rPr>
            <b/>
            <sz val="9"/>
            <color indexed="81"/>
            <rFont val="Tahoma"/>
            <family val="2"/>
          </rPr>
          <t>Seleccionar una calificación</t>
        </r>
      </text>
    </comment>
    <comment ref="O2" authorId="0" shapeId="0" xr:uid="{00000000-0006-0000-0100-000002000000}">
      <text>
        <r>
          <rPr>
            <b/>
            <sz val="9"/>
            <color indexed="81"/>
            <rFont val="Tahoma"/>
            <family val="2"/>
          </rPr>
          <t>Seleccionar una calificación</t>
        </r>
      </text>
    </comment>
    <comment ref="U2" authorId="0" shapeId="0" xr:uid="{00000000-0006-0000-0100-000003000000}">
      <text>
        <r>
          <rPr>
            <b/>
            <sz val="9"/>
            <color indexed="81"/>
            <rFont val="Tahoma"/>
            <family val="2"/>
          </rPr>
          <t>Seleccionar una calificación</t>
        </r>
      </text>
    </comment>
    <comment ref="B3" authorId="1" shapeId="0" xr:uid="{00000000-0006-0000-0100-000004000000}">
      <text>
        <r>
          <rPr>
            <b/>
            <sz val="9"/>
            <color indexed="81"/>
            <rFont val="Tahoma"/>
            <family val="2"/>
          </rPr>
          <t>Precise los objetivos que la entidad desea lograr en la vigencia y Enuncie una a una las actividades que se realizarán  al logro de cada objetivo planteado.</t>
        </r>
      </text>
    </comment>
    <comment ref="J3" authorId="0" shapeId="0" xr:uid="{00000000-0006-0000-0100-000005000000}">
      <text>
        <r>
          <rPr>
            <b/>
            <sz val="9"/>
            <color indexed="81"/>
            <rFont val="Tahoma"/>
            <family val="2"/>
          </rPr>
          <t>Corresponde al porcentaje establecido de la actividades cumplidas sobre el las actividades
programadas.</t>
        </r>
      </text>
    </comment>
    <comment ref="P3" authorId="0" shapeId="0" xr:uid="{00000000-0006-0000-0100-000006000000}">
      <text>
        <r>
          <rPr>
            <b/>
            <sz val="9"/>
            <color indexed="81"/>
            <rFont val="Tahoma"/>
            <family val="2"/>
          </rPr>
          <t>Corresponde al porcentaje establecido de la actividades cumplidas sobre el las actividades
programadas.</t>
        </r>
      </text>
    </comment>
    <comment ref="V3" authorId="0" shapeId="0" xr:uid="{00000000-0006-0000-0100-000007000000}">
      <text>
        <r>
          <rPr>
            <b/>
            <sz val="9"/>
            <color indexed="81"/>
            <rFont val="Tahoma"/>
            <family val="2"/>
          </rPr>
          <t>Corresponde al porcentaje establecido de la actividades cumplidas sobre el las actividades
programadas.</t>
        </r>
      </text>
    </comment>
    <comment ref="I4" authorId="0" shapeId="0" xr:uid="{00000000-0006-0000-0100-000008000000}">
      <text>
        <r>
          <rPr>
            <b/>
            <sz val="9"/>
            <color indexed="81"/>
            <rFont val="Tahoma"/>
            <family val="2"/>
          </rPr>
          <t>Corresponde a todo lo cumplido Fuera de los Términos establecidos</t>
        </r>
      </text>
    </comment>
    <comment ref="O4" authorId="0" shapeId="0" xr:uid="{00000000-0006-0000-0100-000009000000}">
      <text>
        <r>
          <rPr>
            <b/>
            <sz val="9"/>
            <color indexed="81"/>
            <rFont val="Tahoma"/>
            <family val="2"/>
          </rPr>
          <t>Corresponde a todo lo cumplido Fuera de los Términos establecidos</t>
        </r>
      </text>
    </comment>
    <comment ref="U4" authorId="0" shapeId="0" xr:uid="{00000000-0006-0000-0100-00000A000000}">
      <text>
        <r>
          <rPr>
            <b/>
            <sz val="9"/>
            <color indexed="81"/>
            <rFont val="Tahoma"/>
            <family val="2"/>
          </rPr>
          <t>Corresponde a todo lo cumplido Fuera de los Términos establecidos</t>
        </r>
      </text>
    </comment>
    <comment ref="I6" authorId="0" shapeId="0" xr:uid="{00000000-0006-0000-0100-00000B000000}">
      <text>
        <r>
          <rPr>
            <b/>
            <sz val="9"/>
            <color indexed="81"/>
            <rFont val="Tahoma"/>
            <family val="2"/>
          </rPr>
          <t>Actividad iniciada y dentro de los términos.</t>
        </r>
      </text>
    </comment>
    <comment ref="O6" authorId="0" shapeId="0" xr:uid="{00000000-0006-0000-0100-00000C000000}">
      <text>
        <r>
          <rPr>
            <b/>
            <sz val="9"/>
            <color indexed="81"/>
            <rFont val="Tahoma"/>
            <family val="2"/>
          </rPr>
          <t>Actividad iniciada y dentro de los términos.</t>
        </r>
      </text>
    </comment>
    <comment ref="U6" authorId="0" shapeId="0" xr:uid="{00000000-0006-0000-0100-00000D000000}">
      <text>
        <r>
          <rPr>
            <b/>
            <sz val="9"/>
            <color indexed="81"/>
            <rFont val="Tahoma"/>
            <family val="2"/>
          </rPr>
          <t>Actividad iniciada y dentro de los términos.</t>
        </r>
      </text>
    </comment>
    <comment ref="I10" authorId="0" shapeId="0" xr:uid="{00000000-0006-0000-0100-00000E000000}">
      <text>
        <r>
          <rPr>
            <b/>
            <sz val="9"/>
            <color indexed="81"/>
            <rFont val="Tahoma"/>
            <family val="2"/>
          </rPr>
          <t>Seleccionar una calificación</t>
        </r>
      </text>
    </comment>
    <comment ref="O10" authorId="0" shapeId="0" xr:uid="{00000000-0006-0000-0100-00000F000000}">
      <text>
        <r>
          <rPr>
            <b/>
            <sz val="9"/>
            <color indexed="81"/>
            <rFont val="Tahoma"/>
            <family val="2"/>
          </rPr>
          <t>Seleccionar una calificación</t>
        </r>
      </text>
    </comment>
    <comment ref="U10" authorId="0" shapeId="0" xr:uid="{00000000-0006-0000-0100-000010000000}">
      <text>
        <r>
          <rPr>
            <b/>
            <sz val="9"/>
            <color indexed="81"/>
            <rFont val="Tahoma"/>
            <family val="2"/>
          </rPr>
          <t>Seleccionar una calificación</t>
        </r>
      </text>
    </comment>
    <comment ref="I14" authorId="0" shapeId="0" xr:uid="{00000000-0006-0000-0100-000011000000}">
      <text>
        <r>
          <rPr>
            <b/>
            <sz val="9"/>
            <color indexed="81"/>
            <rFont val="Tahoma"/>
            <family val="2"/>
          </rPr>
          <t>Seleccionar una calificación</t>
        </r>
      </text>
    </comment>
    <comment ref="O14" authorId="0" shapeId="0" xr:uid="{00000000-0006-0000-0100-000012000000}">
      <text>
        <r>
          <rPr>
            <b/>
            <sz val="9"/>
            <color indexed="81"/>
            <rFont val="Tahoma"/>
            <family val="2"/>
          </rPr>
          <t>Seleccionar una calificación</t>
        </r>
      </text>
    </comment>
    <comment ref="U14" authorId="0" shapeId="0" xr:uid="{00000000-0006-0000-0100-000013000000}">
      <text>
        <r>
          <rPr>
            <b/>
            <sz val="9"/>
            <color indexed="81"/>
            <rFont val="Tahoma"/>
            <family val="2"/>
          </rPr>
          <t>Seleccionar una calificación</t>
        </r>
      </text>
    </comment>
    <comment ref="I19" authorId="0" shapeId="0" xr:uid="{00000000-0006-0000-0100-000014000000}">
      <text>
        <r>
          <rPr>
            <b/>
            <sz val="9"/>
            <color indexed="81"/>
            <rFont val="Tahoma"/>
            <family val="2"/>
          </rPr>
          <t>Seleccionar una calificación</t>
        </r>
      </text>
    </comment>
    <comment ref="O19" authorId="0" shapeId="0" xr:uid="{00000000-0006-0000-0100-000015000000}">
      <text>
        <r>
          <rPr>
            <b/>
            <sz val="9"/>
            <color indexed="81"/>
            <rFont val="Tahoma"/>
            <family val="2"/>
          </rPr>
          <t>Seleccionar una calificación</t>
        </r>
      </text>
    </comment>
    <comment ref="U19" authorId="0" shapeId="0" xr:uid="{00000000-0006-0000-0100-000016000000}">
      <text>
        <r>
          <rPr>
            <b/>
            <sz val="9"/>
            <color indexed="81"/>
            <rFont val="Tahoma"/>
            <family val="2"/>
          </rPr>
          <t>Seleccionar una calificación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300-000001000000}">
      <text>
        <r>
          <rPr>
            <b/>
            <sz val="9"/>
            <color indexed="81"/>
            <rFont val="Tahoma"/>
            <family val="2"/>
          </rPr>
          <t>Seleccionar una calificación</t>
        </r>
      </text>
    </comment>
    <comment ref="O2" authorId="0" shapeId="0" xr:uid="{00000000-0006-0000-0300-000002000000}">
      <text>
        <r>
          <rPr>
            <b/>
            <sz val="9"/>
            <color indexed="81"/>
            <rFont val="Tahoma"/>
            <family val="2"/>
          </rPr>
          <t>Seleccionar una calificación</t>
        </r>
      </text>
    </comment>
    <comment ref="U2" authorId="0" shapeId="0" xr:uid="{00000000-0006-0000-0300-000003000000}">
      <text>
        <r>
          <rPr>
            <b/>
            <sz val="9"/>
            <color indexed="81"/>
            <rFont val="Tahoma"/>
            <family val="2"/>
          </rPr>
          <t>Seleccionar una calificación</t>
        </r>
      </text>
    </comment>
    <comment ref="B3" authorId="1" shapeId="0" xr:uid="{00000000-0006-0000-03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300-000005000000}">
      <text>
        <r>
          <rPr>
            <b/>
            <sz val="9"/>
            <color indexed="81"/>
            <rFont val="Tahoma"/>
            <family val="2"/>
          </rPr>
          <t>Seleccionar una calificación</t>
        </r>
      </text>
    </comment>
    <comment ref="O3" authorId="0" shapeId="0" xr:uid="{00000000-0006-0000-0300-000006000000}">
      <text>
        <r>
          <rPr>
            <b/>
            <sz val="9"/>
            <color indexed="81"/>
            <rFont val="Tahoma"/>
            <family val="2"/>
          </rPr>
          <t>Seleccionar una calificación</t>
        </r>
      </text>
    </comment>
    <comment ref="U3" authorId="0" shapeId="0" xr:uid="{00000000-0006-0000-0300-000007000000}">
      <text>
        <r>
          <rPr>
            <b/>
            <sz val="9"/>
            <color indexed="81"/>
            <rFont val="Tahoma"/>
            <family val="2"/>
          </rPr>
          <t>Seleccionar una calificación</t>
        </r>
      </text>
    </comment>
    <comment ref="I4" authorId="0" shapeId="0" xr:uid="{00000000-0006-0000-0300-000008000000}">
      <text>
        <r>
          <rPr>
            <b/>
            <sz val="9"/>
            <color indexed="81"/>
            <rFont val="Tahoma"/>
            <family val="2"/>
          </rPr>
          <t>Seleccionar una calificación</t>
        </r>
      </text>
    </comment>
    <comment ref="O4" authorId="0" shapeId="0" xr:uid="{00000000-0006-0000-0300-000009000000}">
      <text>
        <r>
          <rPr>
            <b/>
            <sz val="9"/>
            <color indexed="81"/>
            <rFont val="Tahoma"/>
            <family val="2"/>
          </rPr>
          <t>Seleccionar una calificación</t>
        </r>
      </text>
    </comment>
    <comment ref="U4" authorId="0" shapeId="0" xr:uid="{00000000-0006-0000-0300-00000A000000}">
      <text>
        <r>
          <rPr>
            <b/>
            <sz val="9"/>
            <color indexed="81"/>
            <rFont val="Tahoma"/>
            <family val="2"/>
          </rPr>
          <t>Seleccionar una calificación</t>
        </r>
      </text>
    </comment>
    <comment ref="I17" authorId="0" shapeId="0" xr:uid="{00000000-0006-0000-0300-00000B000000}">
      <text>
        <r>
          <rPr>
            <b/>
            <sz val="9"/>
            <color indexed="81"/>
            <rFont val="Tahoma"/>
            <family val="2"/>
          </rPr>
          <t>Seleccionar una calificación</t>
        </r>
      </text>
    </comment>
    <comment ref="O17" authorId="0" shapeId="0" xr:uid="{00000000-0006-0000-0300-00000C000000}">
      <text>
        <r>
          <rPr>
            <b/>
            <sz val="9"/>
            <color indexed="81"/>
            <rFont val="Tahoma"/>
            <family val="2"/>
          </rPr>
          <t>Seleccionar una calificación</t>
        </r>
      </text>
    </comment>
    <comment ref="U17" authorId="0" shapeId="0" xr:uid="{00000000-0006-0000-0300-00000D000000}">
      <text>
        <r>
          <rPr>
            <b/>
            <sz val="9"/>
            <color indexed="81"/>
            <rFont val="Tahoma"/>
            <family val="2"/>
          </rPr>
          <t>Seleccionar una calificación</t>
        </r>
      </text>
    </comment>
    <comment ref="I20" authorId="0" shapeId="0" xr:uid="{00000000-0006-0000-0300-00000E000000}">
      <text>
        <r>
          <rPr>
            <b/>
            <sz val="9"/>
            <color indexed="81"/>
            <rFont val="Tahoma"/>
            <family val="2"/>
          </rPr>
          <t>Seleccionar una calificación</t>
        </r>
      </text>
    </comment>
    <comment ref="O20" authorId="0" shapeId="0" xr:uid="{00000000-0006-0000-0300-00000F000000}">
      <text>
        <r>
          <rPr>
            <b/>
            <sz val="9"/>
            <color indexed="81"/>
            <rFont val="Tahoma"/>
            <family val="2"/>
          </rPr>
          <t>Seleccionar una calificación</t>
        </r>
      </text>
    </comment>
    <comment ref="U20" authorId="0" shapeId="0" xr:uid="{00000000-0006-0000-0300-000010000000}">
      <text>
        <r>
          <rPr>
            <b/>
            <sz val="9"/>
            <color indexed="81"/>
            <rFont val="Tahoma"/>
            <family val="2"/>
          </rPr>
          <t>Seleccionar una calificación</t>
        </r>
      </text>
    </comment>
    <comment ref="I24" authorId="0" shapeId="0" xr:uid="{00000000-0006-0000-0300-000011000000}">
      <text>
        <r>
          <rPr>
            <b/>
            <sz val="9"/>
            <color indexed="81"/>
            <rFont val="Tahoma"/>
            <family val="2"/>
          </rPr>
          <t>Seleccionar una calificación</t>
        </r>
      </text>
    </comment>
    <comment ref="O24" authorId="0" shapeId="0" xr:uid="{00000000-0006-0000-0300-000012000000}">
      <text>
        <r>
          <rPr>
            <b/>
            <sz val="9"/>
            <color indexed="81"/>
            <rFont val="Tahoma"/>
            <family val="2"/>
          </rPr>
          <t>Seleccionar una calificación</t>
        </r>
      </text>
    </comment>
    <comment ref="U24" authorId="0" shapeId="0" xr:uid="{00000000-0006-0000-0300-000013000000}">
      <text>
        <r>
          <rPr>
            <b/>
            <sz val="9"/>
            <color indexed="81"/>
            <rFont val="Tahoma"/>
            <family val="2"/>
          </rPr>
          <t>Seleccionar una calificación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400-000001000000}">
      <text>
        <r>
          <rPr>
            <b/>
            <sz val="9"/>
            <color indexed="81"/>
            <rFont val="Tahoma"/>
            <family val="2"/>
          </rPr>
          <t>Seleccionar una calificación</t>
        </r>
      </text>
    </comment>
    <comment ref="O2" authorId="0" shapeId="0" xr:uid="{00000000-0006-0000-0400-000002000000}">
      <text>
        <r>
          <rPr>
            <b/>
            <sz val="9"/>
            <color indexed="81"/>
            <rFont val="Tahoma"/>
            <family val="2"/>
          </rPr>
          <t>Seleccionar una calificación</t>
        </r>
      </text>
    </comment>
    <comment ref="U2" authorId="0" shapeId="0" xr:uid="{00000000-0006-0000-0400-000003000000}">
      <text>
        <r>
          <rPr>
            <b/>
            <sz val="9"/>
            <color indexed="81"/>
            <rFont val="Tahoma"/>
            <family val="2"/>
          </rPr>
          <t>Seleccionar una calificación</t>
        </r>
      </text>
    </comment>
    <comment ref="B3" authorId="1" shapeId="0" xr:uid="{00000000-0006-0000-04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400-000005000000}">
      <text>
        <r>
          <rPr>
            <b/>
            <sz val="9"/>
            <color indexed="81"/>
            <rFont val="Tahoma"/>
            <family val="2"/>
          </rPr>
          <t>Seleccionar una calificación</t>
        </r>
      </text>
    </comment>
    <comment ref="O3" authorId="0" shapeId="0" xr:uid="{00000000-0006-0000-0400-000006000000}">
      <text>
        <r>
          <rPr>
            <b/>
            <sz val="9"/>
            <color indexed="81"/>
            <rFont val="Tahoma"/>
            <family val="2"/>
          </rPr>
          <t>Seleccionar una calificación</t>
        </r>
      </text>
    </comment>
    <comment ref="U3" authorId="0" shapeId="0" xr:uid="{00000000-0006-0000-0400-000007000000}">
      <text>
        <r>
          <rPr>
            <b/>
            <sz val="9"/>
            <color indexed="81"/>
            <rFont val="Tahoma"/>
            <family val="2"/>
          </rPr>
          <t>Seleccionar una calificación</t>
        </r>
      </text>
    </comment>
    <comment ref="I4" authorId="0" shapeId="0" xr:uid="{00000000-0006-0000-0400-000008000000}">
      <text>
        <r>
          <rPr>
            <b/>
            <sz val="9"/>
            <color indexed="81"/>
            <rFont val="Tahoma"/>
            <family val="2"/>
          </rPr>
          <t>Seleccionar una calificación</t>
        </r>
      </text>
    </comment>
    <comment ref="O4" authorId="0" shapeId="0" xr:uid="{00000000-0006-0000-0400-000009000000}">
      <text>
        <r>
          <rPr>
            <b/>
            <sz val="9"/>
            <color indexed="81"/>
            <rFont val="Tahoma"/>
            <family val="2"/>
          </rPr>
          <t>Seleccionar una calificación</t>
        </r>
      </text>
    </comment>
    <comment ref="U4" authorId="0" shapeId="0" xr:uid="{00000000-0006-0000-0400-00000A000000}">
      <text>
        <r>
          <rPr>
            <b/>
            <sz val="9"/>
            <color indexed="81"/>
            <rFont val="Tahoma"/>
            <family val="2"/>
          </rPr>
          <t>Seleccionar una calificación</t>
        </r>
      </text>
    </comment>
    <comment ref="I6" authorId="0" shapeId="0" xr:uid="{00000000-0006-0000-0400-00000B000000}">
      <text>
        <r>
          <rPr>
            <b/>
            <sz val="9"/>
            <color indexed="81"/>
            <rFont val="Tahoma"/>
            <family val="2"/>
          </rPr>
          <t>Actividad iniciada y dentro de los términos.</t>
        </r>
      </text>
    </comment>
    <comment ref="O6" authorId="0" shapeId="0" xr:uid="{00000000-0006-0000-0400-00000C000000}">
      <text>
        <r>
          <rPr>
            <b/>
            <sz val="9"/>
            <color indexed="81"/>
            <rFont val="Tahoma"/>
            <family val="2"/>
          </rPr>
          <t>Actividad iniciada y dentro de los términos.</t>
        </r>
      </text>
    </comment>
    <comment ref="U6" authorId="0" shapeId="0" xr:uid="{00000000-0006-0000-0400-00000D000000}">
      <text>
        <r>
          <rPr>
            <b/>
            <sz val="9"/>
            <color indexed="81"/>
            <rFont val="Tahoma"/>
            <family val="2"/>
          </rPr>
          <t>Actividad iniciada y dentro de los términos.</t>
        </r>
      </text>
    </comment>
    <comment ref="I8" authorId="0" shapeId="0" xr:uid="{00000000-0006-0000-0400-00000E000000}">
      <text>
        <r>
          <rPr>
            <b/>
            <sz val="9"/>
            <color indexed="81"/>
            <rFont val="Tahoma"/>
            <family val="2"/>
          </rPr>
          <t>Seleccionar una calificación</t>
        </r>
      </text>
    </comment>
    <comment ref="O8" authorId="0" shapeId="0" xr:uid="{00000000-0006-0000-0400-00000F000000}">
      <text>
        <r>
          <rPr>
            <b/>
            <sz val="9"/>
            <color indexed="81"/>
            <rFont val="Tahoma"/>
            <family val="2"/>
          </rPr>
          <t>Seleccionar una calificación</t>
        </r>
      </text>
    </comment>
    <comment ref="U8" authorId="0" shapeId="0" xr:uid="{00000000-0006-0000-0400-000010000000}">
      <text>
        <r>
          <rPr>
            <b/>
            <sz val="9"/>
            <color indexed="81"/>
            <rFont val="Tahoma"/>
            <family val="2"/>
          </rPr>
          <t>Seleccionar una calificación</t>
        </r>
      </text>
    </comment>
    <comment ref="I10" authorId="0" shapeId="0" xr:uid="{00000000-0006-0000-0400-000011000000}">
      <text>
        <r>
          <rPr>
            <b/>
            <sz val="9"/>
            <color indexed="81"/>
            <rFont val="Tahoma"/>
            <family val="2"/>
          </rPr>
          <t>Seleccionar una calificación</t>
        </r>
      </text>
    </comment>
    <comment ref="O10" authorId="0" shapeId="0" xr:uid="{00000000-0006-0000-0400-000012000000}">
      <text>
        <r>
          <rPr>
            <b/>
            <sz val="9"/>
            <color indexed="81"/>
            <rFont val="Tahoma"/>
            <family val="2"/>
          </rPr>
          <t>Seleccionar una calificación</t>
        </r>
      </text>
    </comment>
    <comment ref="U10" authorId="0" shapeId="0" xr:uid="{00000000-0006-0000-0400-000013000000}">
      <text>
        <r>
          <rPr>
            <b/>
            <sz val="9"/>
            <color indexed="81"/>
            <rFont val="Tahoma"/>
            <family val="2"/>
          </rPr>
          <t>Seleccionar una calificación</t>
        </r>
      </text>
    </comment>
    <comment ref="I12" authorId="0" shapeId="0" xr:uid="{00000000-0006-0000-0400-000014000000}">
      <text>
        <r>
          <rPr>
            <b/>
            <sz val="9"/>
            <color indexed="81"/>
            <rFont val="Tahoma"/>
            <family val="2"/>
          </rPr>
          <t>Seleccionar una calificación</t>
        </r>
      </text>
    </comment>
    <comment ref="O12" authorId="0" shapeId="0" xr:uid="{00000000-0006-0000-0400-000015000000}">
      <text>
        <r>
          <rPr>
            <b/>
            <sz val="9"/>
            <color indexed="81"/>
            <rFont val="Tahoma"/>
            <family val="2"/>
          </rPr>
          <t>Seleccionar una calificación</t>
        </r>
      </text>
    </comment>
    <comment ref="U12" authorId="0" shapeId="0" xr:uid="{00000000-0006-0000-0400-000016000000}">
      <text>
        <r>
          <rPr>
            <b/>
            <sz val="9"/>
            <color indexed="81"/>
            <rFont val="Tahoma"/>
            <family val="2"/>
          </rPr>
          <t>Seleccionar una calificación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Andres Fernando Muñoz Salazar</author>
    <author>Rosa Valentina Aceros Garcia</author>
  </authors>
  <commentList>
    <comment ref="I2" authorId="0" shapeId="0" xr:uid="{00000000-0006-0000-0500-000001000000}">
      <text>
        <r>
          <rPr>
            <b/>
            <sz val="9"/>
            <color indexed="81"/>
            <rFont val="Tahoma"/>
            <family val="2"/>
          </rPr>
          <t>Seleccionar una calificación</t>
        </r>
      </text>
    </comment>
    <comment ref="O2" authorId="0" shapeId="0" xr:uid="{00000000-0006-0000-0500-000002000000}">
      <text>
        <r>
          <rPr>
            <b/>
            <sz val="9"/>
            <color indexed="81"/>
            <rFont val="Tahoma"/>
            <family val="2"/>
          </rPr>
          <t>Seleccionar una calificación</t>
        </r>
      </text>
    </comment>
    <comment ref="U2" authorId="0" shapeId="0" xr:uid="{00000000-0006-0000-0500-000003000000}">
      <text>
        <r>
          <rPr>
            <b/>
            <sz val="9"/>
            <color indexed="81"/>
            <rFont val="Tahoma"/>
            <family val="2"/>
          </rPr>
          <t>Seleccionar una calificación</t>
        </r>
      </text>
    </comment>
    <comment ref="B3" authorId="1" shapeId="0" xr:uid="{00000000-0006-0000-0500-000004000000}">
      <text>
        <r>
          <rPr>
            <b/>
            <sz val="9"/>
            <color indexed="81"/>
            <rFont val="Tahoma"/>
            <family val="2"/>
          </rPr>
          <t>Precise los objetivos que la entidad desea lograr en la vigencia y Enuncie una a una las actividades que se realizarán  al logro de cada objetivo planteado.</t>
        </r>
      </text>
    </comment>
    <comment ref="I3" authorId="0" shapeId="0" xr:uid="{00000000-0006-0000-0500-000005000000}">
      <text>
        <r>
          <rPr>
            <b/>
            <sz val="9"/>
            <color indexed="81"/>
            <rFont val="Tahoma"/>
            <family val="2"/>
          </rPr>
          <t>Seleccionar una calificación</t>
        </r>
      </text>
    </comment>
    <comment ref="O3" authorId="0" shapeId="0" xr:uid="{00000000-0006-0000-0500-000006000000}">
      <text>
        <r>
          <rPr>
            <b/>
            <sz val="9"/>
            <color indexed="81"/>
            <rFont val="Tahoma"/>
            <family val="2"/>
          </rPr>
          <t>Seleccionar una calificación</t>
        </r>
      </text>
    </comment>
    <comment ref="U3" authorId="0" shapeId="0" xr:uid="{00000000-0006-0000-0500-000007000000}">
      <text>
        <r>
          <rPr>
            <b/>
            <sz val="9"/>
            <color indexed="81"/>
            <rFont val="Tahoma"/>
            <family val="2"/>
          </rPr>
          <t>Seleccionar una calificación</t>
        </r>
      </text>
    </comment>
    <comment ref="I4" authorId="0" shapeId="0" xr:uid="{00000000-0006-0000-0500-000008000000}">
      <text>
        <r>
          <rPr>
            <b/>
            <sz val="9"/>
            <color indexed="81"/>
            <rFont val="Tahoma"/>
            <family val="2"/>
          </rPr>
          <t>Seleccionar una calificación</t>
        </r>
      </text>
    </comment>
    <comment ref="O4" authorId="0" shapeId="0" xr:uid="{00000000-0006-0000-0500-000009000000}">
      <text>
        <r>
          <rPr>
            <b/>
            <sz val="9"/>
            <color indexed="81"/>
            <rFont val="Tahoma"/>
            <family val="2"/>
          </rPr>
          <t>Seleccionar una calificación</t>
        </r>
      </text>
    </comment>
    <comment ref="U4" authorId="0" shapeId="0" xr:uid="{00000000-0006-0000-0500-00000A000000}">
      <text>
        <r>
          <rPr>
            <b/>
            <sz val="9"/>
            <color indexed="81"/>
            <rFont val="Tahoma"/>
            <family val="2"/>
          </rPr>
          <t>Seleccionar una calificación</t>
        </r>
      </text>
    </comment>
    <comment ref="I11" authorId="0" shapeId="0" xr:uid="{00000000-0006-0000-0500-00000B000000}">
      <text>
        <r>
          <rPr>
            <b/>
            <sz val="9"/>
            <color indexed="81"/>
            <rFont val="Tahoma"/>
            <family val="2"/>
          </rPr>
          <t>Seleccionar una calificación</t>
        </r>
      </text>
    </comment>
    <comment ref="O11" authorId="0" shapeId="0" xr:uid="{00000000-0006-0000-0500-00000C000000}">
      <text>
        <r>
          <rPr>
            <b/>
            <sz val="9"/>
            <color indexed="81"/>
            <rFont val="Tahoma"/>
            <family val="2"/>
          </rPr>
          <t>Seleccionar una calificación</t>
        </r>
      </text>
    </comment>
    <comment ref="U11" authorId="0" shapeId="0" xr:uid="{00000000-0006-0000-0500-00000D000000}">
      <text>
        <r>
          <rPr>
            <b/>
            <sz val="9"/>
            <color indexed="81"/>
            <rFont val="Tahoma"/>
            <family val="2"/>
          </rPr>
          <t>Seleccionar una calificación</t>
        </r>
      </text>
    </comment>
    <comment ref="I13" authorId="0" shapeId="0" xr:uid="{00000000-0006-0000-0500-00000E000000}">
      <text>
        <r>
          <rPr>
            <b/>
            <sz val="9"/>
            <color indexed="81"/>
            <rFont val="Tahoma"/>
            <family val="2"/>
          </rPr>
          <t>Seleccionar una calificación</t>
        </r>
      </text>
    </comment>
    <comment ref="O13" authorId="0" shapeId="0" xr:uid="{00000000-0006-0000-0500-00000F000000}">
      <text>
        <r>
          <rPr>
            <b/>
            <sz val="9"/>
            <color indexed="81"/>
            <rFont val="Tahoma"/>
            <family val="2"/>
          </rPr>
          <t>Seleccionar una calificación</t>
        </r>
      </text>
    </comment>
    <comment ref="U13" authorId="0" shapeId="0" xr:uid="{00000000-0006-0000-0500-000010000000}">
      <text>
        <r>
          <rPr>
            <b/>
            <sz val="9"/>
            <color indexed="81"/>
            <rFont val="Tahoma"/>
            <family val="2"/>
          </rPr>
          <t>Seleccionar una calificación</t>
        </r>
      </text>
    </comment>
    <comment ref="I20" authorId="0" shapeId="0" xr:uid="{00000000-0006-0000-0500-000011000000}">
      <text>
        <r>
          <rPr>
            <b/>
            <sz val="9"/>
            <color indexed="81"/>
            <rFont val="Tahoma"/>
            <family val="2"/>
          </rPr>
          <t>Seleccionar una calificación</t>
        </r>
      </text>
    </comment>
    <comment ref="O20" authorId="0" shapeId="0" xr:uid="{00000000-0006-0000-0500-000012000000}">
      <text>
        <r>
          <rPr>
            <b/>
            <sz val="9"/>
            <color indexed="81"/>
            <rFont val="Tahoma"/>
            <family val="2"/>
          </rPr>
          <t>Seleccionar una calificación</t>
        </r>
      </text>
    </comment>
    <comment ref="U20" authorId="0" shapeId="0" xr:uid="{00000000-0006-0000-0500-000013000000}">
      <text>
        <r>
          <rPr>
            <b/>
            <sz val="9"/>
            <color indexed="81"/>
            <rFont val="Tahoma"/>
            <family val="2"/>
          </rPr>
          <t>Seleccionar una calificación</t>
        </r>
      </text>
    </comment>
    <comment ref="I22" authorId="0" shapeId="0" xr:uid="{00000000-0006-0000-0500-000014000000}">
      <text>
        <r>
          <rPr>
            <b/>
            <sz val="9"/>
            <color indexed="81"/>
            <rFont val="Tahoma"/>
            <family val="2"/>
          </rPr>
          <t>Seleccionar una calificación</t>
        </r>
      </text>
    </comment>
    <comment ref="O22" authorId="0" shapeId="0" xr:uid="{00000000-0006-0000-0500-000015000000}">
      <text>
        <r>
          <rPr>
            <b/>
            <sz val="9"/>
            <color indexed="81"/>
            <rFont val="Tahoma"/>
            <family val="2"/>
          </rPr>
          <t>Seleccionar una calificación</t>
        </r>
      </text>
    </comment>
    <comment ref="U22" authorId="0" shapeId="0" xr:uid="{00000000-0006-0000-0500-000016000000}">
      <text>
        <r>
          <rPr>
            <b/>
            <sz val="9"/>
            <color indexed="81"/>
            <rFont val="Tahoma"/>
            <family val="2"/>
          </rPr>
          <t>Seleccionar una calificación</t>
        </r>
      </text>
    </comment>
    <comment ref="I24" authorId="0" shapeId="0" xr:uid="{00000000-0006-0000-0500-000017000000}">
      <text>
        <r>
          <rPr>
            <b/>
            <sz val="9"/>
            <color indexed="81"/>
            <rFont val="Tahoma"/>
            <family val="2"/>
          </rPr>
          <t>Actividad iniciada y dentro de los términos.</t>
        </r>
      </text>
    </comment>
    <comment ref="O24" authorId="0" shapeId="0" xr:uid="{00000000-0006-0000-0500-000018000000}">
      <text>
        <r>
          <rPr>
            <b/>
            <sz val="9"/>
            <color indexed="81"/>
            <rFont val="Tahoma"/>
            <family val="2"/>
          </rPr>
          <t>Actividad iniciada y dentro de los términos.</t>
        </r>
      </text>
    </comment>
    <comment ref="U24" authorId="0" shapeId="0" xr:uid="{00000000-0006-0000-0500-000019000000}">
      <text>
        <r>
          <rPr>
            <b/>
            <sz val="9"/>
            <color indexed="81"/>
            <rFont val="Tahoma"/>
            <family val="2"/>
          </rPr>
          <t>Actividad iniciada y dentro de los términos.</t>
        </r>
      </text>
    </comment>
  </commentList>
</comments>
</file>

<file path=xl/sharedStrings.xml><?xml version="1.0" encoding="utf-8"?>
<sst xmlns="http://schemas.openxmlformats.org/spreadsheetml/2006/main" count="4603" uniqueCount="1611">
  <si>
    <t>Plan Anticorrupción y de Atención al Ciudadano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</si>
  <si>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</si>
  <si>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</si>
  <si>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</si>
  <si>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</si>
  <si>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</si>
  <si>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</si>
  <si>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</si>
  <si>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</si>
  <si>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</si>
  <si>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</si>
  <si>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</si>
  <si>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</si>
  <si>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</si>
  <si>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t>
  </si>
  <si>
    <t>Política de Administración de Riesgos</t>
  </si>
  <si>
    <t>1.1</t>
  </si>
  <si>
    <t>Divulgar y socializar la Política de riesgos aprobada por el Comité Institucional de Coordinación de Control Interno.</t>
  </si>
  <si>
    <t xml:space="preserve"> 2 socializaciones de la política de riesgos de corrupción en la sede de la dirección general y regionales. Así como su divulgación a todos los colaboradores de la entidad</t>
  </si>
  <si>
    <t xml:space="preserve">Subdirección de Mejoramiento Organizacional. </t>
  </si>
  <si>
    <t>En Avance</t>
  </si>
  <si>
    <t>Cumplida (DT)</t>
  </si>
  <si>
    <t>Subcomponente 2</t>
  </si>
  <si>
    <t>Construcción de la Matriz de Riesgos de Corrupción</t>
  </si>
  <si>
    <t>2.1</t>
  </si>
  <si>
    <t xml:space="preserve">Matriz de Riesgos de Corrupción consolidada. </t>
  </si>
  <si>
    <t>Subdirección de Mejoramiento Organizacional</t>
  </si>
  <si>
    <t>Matriz de Riesgos de Corrupción aprobada por Comité</t>
  </si>
  <si>
    <t>Comité Institucional de Gestión y Desempeño / Dirección de Planeación y Control de Gestión</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</si>
  <si>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</si>
  <si>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2020.</t>
  </si>
  <si>
    <t>N/A</t>
  </si>
  <si>
    <t>No Cumplida</t>
  </si>
  <si>
    <t>Subcomponente 3</t>
  </si>
  <si>
    <t>Consulta y Divulgación</t>
  </si>
  <si>
    <t>3.1.</t>
  </si>
  <si>
    <t>Matriz de Riesgos de Corrupción Publicada</t>
  </si>
  <si>
    <t>Publicar y divulgar la Política de Riesgos Actualizada.</t>
  </si>
  <si>
    <t>Política de Riesgos publicada y divulgada.</t>
  </si>
  <si>
    <t>Divulgar información sobre  riesgos de corrupción de la Entidad a las partes interesadas</t>
  </si>
  <si>
    <t>Piezas de Divulgación de información en la WEB y en el Boletín</t>
  </si>
  <si>
    <t>Subcomponente 4</t>
  </si>
  <si>
    <t>Monitoreo y revisión</t>
  </si>
  <si>
    <t>4.1.</t>
  </si>
  <si>
    <t>Realizar seguimiento y monitoreo a la gestión de riesgos de corrupción</t>
  </si>
  <si>
    <t xml:space="preserve">Reporte del seguimiento realizado. </t>
  </si>
  <si>
    <t>Lideres de Proceso
Subdirección de Mejoramiento Organizacional</t>
  </si>
  <si>
    <t>4.2</t>
  </si>
  <si>
    <t>Realizar monitoreo a la  materialización de riesgos de corrupción y verificar de ser necesario las acciones correctivas derivadas</t>
  </si>
  <si>
    <t>4.3</t>
  </si>
  <si>
    <t xml:space="preserve">Realizar monitoreo a los controles definidos en las matrices de riesgos de corrupción </t>
  </si>
  <si>
    <t>4.4</t>
  </si>
  <si>
    <t>Consolidar el indicador de riesgos</t>
  </si>
  <si>
    <t>Indicador de riesgos informado a los lideres de proceso</t>
  </si>
  <si>
    <t>Subcomponente 5</t>
  </si>
  <si>
    <t>Seguimiento</t>
  </si>
  <si>
    <t>5.1</t>
  </si>
  <si>
    <t>Verificar evidencias de la gestión de riesgos de corrupción</t>
  </si>
  <si>
    <t>3 Informes de seguimiento a la gestión de riesgos de corrupción</t>
  </si>
  <si>
    <t xml:space="preserve">Oficina de Control Interno </t>
  </si>
  <si>
    <t>5.2</t>
  </si>
  <si>
    <t>Elaborar informe de seguimiento a la gestión de riesgos de corrupción</t>
  </si>
  <si>
    <t>Verde</t>
  </si>
  <si>
    <t>Actividad realizada totalmente y en el plazo indicado.</t>
  </si>
  <si>
    <t>Cumplida (FT)</t>
  </si>
  <si>
    <t>Actividad realizada totalmente pero no en el plazo indicado.</t>
  </si>
  <si>
    <t>Vencida</t>
  </si>
  <si>
    <t>Naranja</t>
  </si>
  <si>
    <t>Actividad no realizada ni parcial, ni totalmente en el plazo indicado.</t>
  </si>
  <si>
    <t>Amarillo</t>
  </si>
  <si>
    <t>Actividad iniciada y dentro de los términos.</t>
  </si>
  <si>
    <t>Sin Avance</t>
  </si>
  <si>
    <t>Gris</t>
  </si>
  <si>
    <t>Actividad no realizada y dentro de los términos.</t>
  </si>
  <si>
    <t>Blanco</t>
  </si>
  <si>
    <t>Actividad con inicio posterior a la fecha de corte.</t>
  </si>
  <si>
    <t>Rojo</t>
  </si>
  <si>
    <t>Actividad no realizada a 31 de Diciembre.</t>
  </si>
  <si>
    <t>30-06-2020
30-08-2020</t>
  </si>
  <si>
    <t>Dirección de Planeación y Control de Gestión</t>
  </si>
  <si>
    <t>30-05-2020
30-09-2020
27-12-2020</t>
  </si>
  <si>
    <t>16-01-2020
15-05-2020
13-09-2020</t>
  </si>
  <si>
    <t>Automatización</t>
  </si>
  <si>
    <t>Tecnológica</t>
  </si>
  <si>
    <t>Solicitar al DAFP la aprobación de creación de un nuevo tramite en el suit</t>
  </si>
  <si>
    <t>No se encuentra creado en el SUIT</t>
  </si>
  <si>
    <t>nuevo</t>
  </si>
  <si>
    <t>Búsqueda de Orígenes</t>
  </si>
  <si>
    <t>Único</t>
  </si>
  <si>
    <t>Dirección de Portección, Dirección de Tecnología, Dirección de Servicios y Atención, Dirección de Planeación</t>
  </si>
  <si>
    <t>La solicitud actual del trámite se realiza presencialmente</t>
  </si>
  <si>
    <t>Inscrito</t>
  </si>
  <si>
    <t>Restitución internacional.</t>
  </si>
  <si>
    <t>Regulación internacional de visitas.</t>
  </si>
  <si>
    <t xml:space="preserve">Análisis y diseño del trámite de permiso salida del pais para su automatización parcial con el fin de que el ciudadano pueda solicitar su trámite </t>
  </si>
  <si>
    <t>Permiso de salida del país para niños, niñas o adolescentes</t>
  </si>
  <si>
    <t>Responsable</t>
  </si>
  <si>
    <t>Fecha
Final
Racionalización</t>
  </si>
  <si>
    <t>Fecha
Final
Presente
Vigencia</t>
  </si>
  <si>
    <t>Acciones Racionalización</t>
  </si>
  <si>
    <t>Tipo Racionalización</t>
  </si>
  <si>
    <t>Mejora a Implementar</t>
  </si>
  <si>
    <t>Situación Actual</t>
  </si>
  <si>
    <t>Estado</t>
  </si>
  <si>
    <t>Nombre</t>
  </si>
  <si>
    <t>Número</t>
  </si>
  <si>
    <t>Tipo</t>
  </si>
  <si>
    <t>PLAN DE EJECUCIÓN</t>
  </si>
  <si>
    <t>ACCIONES DE RACIONALIZACIÓN A DESARROLLAR</t>
  </si>
  <si>
    <t>DATOS TRÁMITES A RACIONALIZAR</t>
  </si>
  <si>
    <t>BOGOTÁ</t>
  </si>
  <si>
    <t>Municipio:</t>
  </si>
  <si>
    <t>Bogotá D.C</t>
  </si>
  <si>
    <t>Departamento:</t>
  </si>
  <si>
    <t>Año vigencia:</t>
  </si>
  <si>
    <t>Inclusión Social y Reconciliación</t>
  </si>
  <si>
    <t>Sector administrativo:</t>
  </si>
  <si>
    <t>Nacional</t>
  </si>
  <si>
    <t>Orden:</t>
  </si>
  <si>
    <t>INSTITUTO COLOMBIANO DE BIENESTAR FAMILIAR</t>
  </si>
  <si>
    <t>Nombre de la entidad:</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</si>
  <si>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</si>
  <si>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</si>
  <si>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</si>
  <si>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</si>
  <si>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</si>
  <si>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</si>
  <si>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</si>
  <si>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 xml:space="preserve">Subdirección de  Monitoreo y Evaluación </t>
  </si>
  <si>
    <t>Definir roles a nivel nacional, regional y zonal en el procedimiento Rendición de Cuentas y Mesas Públicas</t>
  </si>
  <si>
    <t>Procedimiento Rendición de Cuentas y Mesas Públicas con roles definidos a nivel nacional, regional y zonal.</t>
  </si>
  <si>
    <t>Ajustar los instrumentos de acuerdo a las directrices definidas</t>
  </si>
  <si>
    <t>Formatos relacionados con el Procedimiento Rendición Pública de Cuentas y Mesas Públicas ajustados</t>
  </si>
  <si>
    <t>Directrices e instrumentos socializados</t>
  </si>
  <si>
    <t>Disponer los recursos para la logística de realización o divulgación de Rendición Pública de Cuentas y Mesas Públicas.</t>
  </si>
  <si>
    <t xml:space="preserve">Recursos para logística garantizados </t>
  </si>
  <si>
    <t>Dirección de Abastecimiento</t>
  </si>
  <si>
    <t>Generar boletín  de  análisis de PQRS</t>
  </si>
  <si>
    <t xml:space="preserve">Publicar boletín con análisis de PQRS </t>
  </si>
  <si>
    <t>Dirección de Servicios y Atención</t>
  </si>
  <si>
    <t>Definir temática de la Mesa Publica</t>
  </si>
  <si>
    <t>Temas definidos para dialogar con la comunidad en Mesas Públicas</t>
  </si>
  <si>
    <t>Actualizar y publicar el time line de mesas públicas y rendición pública de cuentas de la entidad  en la pagina WEB de la entidad.</t>
  </si>
  <si>
    <t>Calendario de eventos de mesas públicas y rendición pública de cuentas publicado en la pagina WEB de la entidad.</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</si>
  <si>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</si>
  <si>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</si>
  <si>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</si>
  <si>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1.2</t>
  </si>
  <si>
    <t>Publicar en la pagina WEB la información correspondiente a cada Rendición Pública de Cuentas y Mesas Públicas.</t>
  </si>
  <si>
    <t>Documentos en pagina WEB institucional</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</si>
  <si>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</si>
  <si>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</si>
  <si>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</si>
  <si>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t>Realizar audiencias publicas participativas</t>
  </si>
  <si>
    <t>Mesas Públicas y Rendición Pública de Cuentas realizadas</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</si>
  <si>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</si>
  <si>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</si>
  <si>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</si>
  <si>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</si>
  <si>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</si>
  <si>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</si>
  <si>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</si>
  <si>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</si>
  <si>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t>3.3</t>
  </si>
  <si>
    <t>Emitir directrices para uso de la información generada en las Mesas Públicas (compromisos adquiridos en el nivel zonal) para uso en la Rendición Pública de Cuentas (Nivel Regional).</t>
  </si>
  <si>
    <t>Directrices emitidas</t>
  </si>
  <si>
    <t>4.1</t>
  </si>
  <si>
    <t>Realizar seguimiento a la gestión de los eventos de Rendición Pública de Cuentas y Mesas Públicas</t>
  </si>
  <si>
    <t xml:space="preserve">(4) Informe trimestral de Rendición de Cuentas y Mesas Públicas realizadas </t>
  </si>
  <si>
    <t>Evaluación y retroalimentación a la gestión institucional</t>
  </si>
  <si>
    <t>Realizar encuestas de evaluación del evento en cada una de las actividades de Rendición Pública de Cuentas y Mesas Públicas</t>
  </si>
  <si>
    <t>Encuestas de evaluación del evento</t>
  </si>
  <si>
    <t>Realizar seguimiento a los compromisos adquiridos con las comunidades en el desarrollo de las mesas públicas.</t>
  </si>
  <si>
    <t>SEGUIMIENTO 30 DE ABRILDE 2020
(Oficina de Control Interno)</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</si>
  <si>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</si>
  <si>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t>
  </si>
  <si>
    <t>Definir directrices de Mesas Publicas y Rendición Publica de Cuentas 2020.</t>
  </si>
  <si>
    <t>Directrices 2020 para Mesas Públicas y Rendición Pública de Cuentas</t>
  </si>
  <si>
    <t>Socializar directrices de Mesas Publicas y Rendición Publica de Cuentas 2020.</t>
  </si>
  <si>
    <t xml:space="preserve">Subdirección General ICBF delegada a Mesa de Posconflicto </t>
  </si>
  <si>
    <t>Reporte indicador PA 98, de acuerdo con los cortes del aplicativo SIMEI,  se tendra en cuentra pare el último bimestre de la vigencia 2020 el reporte parcial del grupo de monitoreo dado que el cierre oficial de indicadores se realiza en el mes de enero de 2021</t>
  </si>
  <si>
    <t>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t>
  </si>
  <si>
    <t>Informe</t>
  </si>
  <si>
    <t>Producir y documentar de manera permanente en el año 2020 la información sobre los avances de la gestión en la implementación del Acuerdo de Paz bajo los lineamientos del Sistema de Rendición de Cuentas a cargo del Departamento Adminsitrativo de la Función Pública.</t>
  </si>
  <si>
    <t>Reporte Documento de avances</t>
  </si>
  <si>
    <t xml:space="preserve"> Estragegia de divulgación</t>
  </si>
  <si>
    <t>Diseñar e implementar espacios de diálogo nacionales y territoriales con base en los lineamientos del Manual único de Rendición de Cuentas de acuerdo con el Cronograma establecido por el sitema de Rendición de Cuentas.</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</si>
  <si>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</si>
  <si>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</si>
  <si>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Estructura Administrativa y Direccionamiento Estratégico</t>
  </si>
  <si>
    <t xml:space="preserve">Dirección de Servicios y Atención </t>
  </si>
  <si>
    <t>Fortalecimiento de los Canales de Atención</t>
  </si>
  <si>
    <t>Análisis de los reportes de tiempos de espera y de atención de los Sistemas Electrónicos de Asignación de Turnos</t>
  </si>
  <si>
    <t>5 acciones de mejora registradas en ISOLUTION.</t>
  </si>
  <si>
    <t>Talento Humano</t>
  </si>
  <si>
    <t xml:space="preserve">Apropiar el conocimiento del personal vinculado al proceso de Relación con el Ciudadano. </t>
  </si>
  <si>
    <t>Normativo y procedimental</t>
  </si>
  <si>
    <t>Relacionamiento con el Ciudadano</t>
  </si>
  <si>
    <t>Actualizar la caracterización de peticionarios ICBF</t>
  </si>
  <si>
    <t xml:space="preserve">Documento de Caracterización </t>
  </si>
  <si>
    <t xml:space="preserve">Conmemorar el día del servicio en el ICBF </t>
  </si>
  <si>
    <t>Evento de conmemoración del día del servicio.</t>
  </si>
  <si>
    <t>4 video conferencias y 2 valoraciones de conocimientos</t>
  </si>
  <si>
    <t>Socialización de la línea técnica del proceso Relación con el Ciudadano</t>
  </si>
  <si>
    <t>10 socializaciones</t>
  </si>
  <si>
    <t xml:space="preserve">Formular acciones de mejora con base en los resultados  obtenidos en la estrategia de medición de satisfacción 2019 </t>
  </si>
  <si>
    <t> Acciones de Mejora formuladas en ISOLUCION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</si>
  <si>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</si>
  <si>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</si>
  <si>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Transparencia Activa</t>
  </si>
  <si>
    <t>Actualizar los Planes de Mejoramiento de auditorias de los Órganos  de control en Portal Web de la Entidad.</t>
  </si>
  <si>
    <t>Planes de Mejoramiento de auditorias de los Órganos  de control actualizados en el Portal Web de la Entidad.</t>
  </si>
  <si>
    <t>Oficina de Control Interno</t>
  </si>
  <si>
    <t>1.3</t>
  </si>
  <si>
    <t>Dirección de Gestión Humana</t>
  </si>
  <si>
    <t>1.4</t>
  </si>
  <si>
    <t>1.5</t>
  </si>
  <si>
    <t>Dirección de Contratación</t>
  </si>
  <si>
    <t>1.6</t>
  </si>
  <si>
    <t>Publicar o divulgar de forma externa el Plan Anticorrupción y de Atención al Ciudadano del ICBF.</t>
  </si>
  <si>
    <t>Informe del estado de las denuncias de presuntos actos de corrupción recibidas por el ICBF.</t>
  </si>
  <si>
    <t>Informe trimestral publicado en el Boletín de PQRS del ICBF.</t>
  </si>
  <si>
    <t xml:space="preserve">Oficina Asesora Jurídica </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</si>
  <si>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</si>
  <si>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</si>
  <si>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</si>
  <si>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Transparencia Pasiva</t>
  </si>
  <si>
    <t>Instrumentos de Gestión de la Información</t>
  </si>
  <si>
    <t>Actualizar el  instrumento de inventario de activos de Información del ICBF.</t>
  </si>
  <si>
    <t>Dirección de Información y Tecnología</t>
  </si>
  <si>
    <t>Actualizar el  Esquema de publicación de información del ICBF.</t>
  </si>
  <si>
    <t>Actualizar el  Índice de Información Clasificada y Reservada del ICBF.</t>
  </si>
  <si>
    <t>(1) Índice de Información clasificada y reservada actualizado.</t>
  </si>
  <si>
    <t>Dirección Servicios y atención y Oficina Asesora Jurídica</t>
  </si>
  <si>
    <t>3.4</t>
  </si>
  <si>
    <t>Dirección Administrativa- Gestión Documental</t>
  </si>
  <si>
    <t>3.5</t>
  </si>
  <si>
    <t>3.6</t>
  </si>
  <si>
    <t>Criterio diferencial de accesibilidad</t>
  </si>
  <si>
    <t>Promover videos institucionales en lenguaje de señas</t>
  </si>
  <si>
    <t>(5)Videos institucionales en lenguaje de señas promovido</t>
  </si>
  <si>
    <t>Monitoreo del Acceso a la Información Pública</t>
  </si>
  <si>
    <t>Seguimiento al indicador de oportunidad en la gestión de peticiones</t>
  </si>
  <si>
    <t>Subcomponente 6</t>
  </si>
  <si>
    <t>Código de Ética y Código de Buen gobierno</t>
  </si>
  <si>
    <t>6.1</t>
  </si>
  <si>
    <t>6.2</t>
  </si>
  <si>
    <t>6.3</t>
  </si>
  <si>
    <t>FECHA INICIO</t>
  </si>
  <si>
    <t>SDG</t>
  </si>
  <si>
    <t>1. Realizar seguimiento al PAAC y generar alertas tempranas en caso de ser requerido. (mensual)</t>
  </si>
  <si>
    <t>2. Definir  estrategias encaminadas a fortalecer los temas de transparencia en los tres niveles de la organización. (mensual)</t>
  </si>
  <si>
    <t>REG</t>
  </si>
  <si>
    <t>1. Realizar socialización del  Plan Anticorrupción y de Atención al Ciudadano 2020. (Aplica para el primer semestre del año 2020)</t>
  </si>
  <si>
    <t>Actas de Reunión, Listados de asistencia</t>
  </si>
  <si>
    <t>CZ</t>
  </si>
  <si>
    <t>1. Realizar socialización del  Plan Anticorrupción y de Atención al Ciudadano 2020.  (Aplica para el primer semestre del año 2020)</t>
  </si>
  <si>
    <t>Coordinador de Centro Zonal</t>
  </si>
  <si>
    <t>2. Desarrollar estrategias encaminadas a fortalecer los temas de transparencia a nivel Zonal. (Trimestral)</t>
  </si>
  <si>
    <t xml:space="preserve">1. Definir semestralmente el listado de personal autorizado para el acceso a los archivos centrales </t>
  </si>
  <si>
    <t>Coordinador Grupo Gestión Documental y Profesional Grupo Gestión Documental.</t>
  </si>
  <si>
    <t>2.Matriz de control de préstamos y devolución de expedientes diligenciada.</t>
  </si>
  <si>
    <t xml:space="preserve">1. Coordinador Grupo administrativo y/o gestión de soporte </t>
  </si>
  <si>
    <t xml:space="preserve">2. Referente documental regional </t>
  </si>
  <si>
    <t>1. Elaborar mensualmente el plan de visitas.</t>
  </si>
  <si>
    <t>Profesional del Grupo de AAVN</t>
  </si>
  <si>
    <t>3. Realizar reporte y seguimiento mensual al cierre de las novedades presentadas producto de la aplicación del anexo 57 por parte de la interventoría.</t>
  </si>
  <si>
    <t>1. Aplicar mensualmente el anexo 57 según la priorización y programación de visitas establecida en la regional  a puntos de entrega.</t>
  </si>
  <si>
    <t>Actas de visitas a puntos de entrega primarios AAVN, formato EV12</t>
  </si>
  <si>
    <t>Matriz de novedades de la Regional, Soportes de cierre de novedades.</t>
  </si>
  <si>
    <t>3. Gestionar soporte(s)  que permitan dar cierre a las novedades presentadas en los puntos de entrega de almacenamiento de los AAVN.</t>
  </si>
  <si>
    <t>4. Remitir el consolidado de novedades de toda la regional incluidos los Centros Zonales con  los respectivos soportes donde se de cierre a las novedades presentadas en los puntos de entrega.</t>
  </si>
  <si>
    <t>1. Aplicar mensualmente el anexo 57 según la priorización y programación de visitas establecida en el centro zonal a puntos de entrega.</t>
  </si>
  <si>
    <t>Actas de visitas a puntos de entrega primarios AAVN.</t>
  </si>
  <si>
    <t xml:space="preserve">3. Gestionar soporte(s)  que permitan dar cierre a las novedades presentadas en los puntos de entrega de almacenamiento de los AAVN. </t>
  </si>
  <si>
    <t>4. Remitir el consolidado de novedades del Centro Zonal a la Regional con  los respectivos soportes donde se de cierre a las novedades presentadas en los puntos de entrega.</t>
  </si>
  <si>
    <t>1. Construir el cronograma de Asistencia Técnica a los Defensores de Familia y equipos técnicos interdisciplinarios de las Regionales para su ejecución en la vigencia 2019</t>
  </si>
  <si>
    <t>Coordinación de Autoridades Administrativas</t>
  </si>
  <si>
    <t>Cronograma</t>
  </si>
  <si>
    <t>2.  Identificar las necesidades y temas que presenten falencias o dudas en su compresión y/o aplicación, con el objeto de incluirse en la temática de Asistencia Técnica.</t>
  </si>
  <si>
    <t xml:space="preserve">3.  Brindar asistencia técnica a los Defensores de Familia y equipos técnicos interdisciplinarios cuya temática es el proceso Administrativo de Restablecimiento de Derechos, normatividad vigente, Lineamientos, Procedimientos. </t>
  </si>
  <si>
    <t xml:space="preserve"> 01/03/2020</t>
  </si>
  <si>
    <t xml:space="preserve">Listados de asistencia </t>
  </si>
  <si>
    <t>4. Realizar seguimiento mensual a los casos a través de los comités técnicos consultivos a nivel regional y zonal, con el objetivo de verificar que se surtan las actuaciones decretadas en la ley y subir actas a las NAS al grupo de Restablecimiento de Derechos.</t>
  </si>
  <si>
    <t>Coordinador Restablecimiento de Derechos</t>
  </si>
  <si>
    <t>Actas</t>
  </si>
  <si>
    <t>5.Verificar semestralmente el comportamiento de los casos reportados por Control Interno disciplinario a los Defensores de Familia.</t>
  </si>
  <si>
    <t>Comunicación oficial emitida por Control Interno</t>
  </si>
  <si>
    <t xml:space="preserve">Director Regional </t>
  </si>
  <si>
    <t xml:space="preserve">comunicación oficial </t>
  </si>
  <si>
    <t>2. Construir el cronograma de asistencia técnica a los defensores de familia y sus equipos interdisciplinarios para su ejecución para la vigencia 2020</t>
  </si>
  <si>
    <t xml:space="preserve">Grupo de asistencia técnica de la Regional </t>
  </si>
  <si>
    <t xml:space="preserve">Actas y Listados de Asistencia </t>
  </si>
  <si>
    <t xml:space="preserve">1.  Identificar las necesidades y temas que presenten falencias o dudas en su compresión y/o aplicación, con el objeto de incluirse en la temática de Asistencia Técnica y remitirlas a la Dirección Regional </t>
  </si>
  <si>
    <t>Coordinación de Centro Zonal</t>
  </si>
  <si>
    <t xml:space="preserve">correo electrónico </t>
  </si>
  <si>
    <t>2.  Informar mensual a la Dirección Regional las pérdidas de competencia</t>
  </si>
  <si>
    <t xml:space="preserve">1. Mantener actualizado el índice de información clasificada y reservada. </t>
  </si>
  <si>
    <t>Directora de Servicios y Atención</t>
  </si>
  <si>
    <t>2. Socializar los Instrumentos de gestión de la información publica, especialmente el índice de información clasificada y reservada con los responsables de servicios y atención a nivel nacional.</t>
  </si>
  <si>
    <t>3. Monitorear mensualmente la gestión de las denuncias recibidas en la línea anticorrupción frente al tema de uso indebido de la información reservada y clasificada.</t>
  </si>
  <si>
    <t xml:space="preserve">1.1 Realizar capacitaciones en las etapas pre y contractual en sede nacional y regionales. Trimestral </t>
  </si>
  <si>
    <t>Listados de asistencia y presentación</t>
  </si>
  <si>
    <t>1.2.Actas Comité de Contratación adelantados  Trimestral</t>
  </si>
  <si>
    <t>Director de Contratación</t>
  </si>
  <si>
    <t>Actas comité</t>
  </si>
  <si>
    <t>1.3.Correos electrónicos controles de legalidad adelantados (etapa precontractual) Trimestral</t>
  </si>
  <si>
    <t>Abogados Dirección de Contratación</t>
  </si>
  <si>
    <t>Correos electrónicos</t>
  </si>
  <si>
    <t>Link SECOP</t>
  </si>
  <si>
    <t>1.6. Expedientes contractuales en archivo de gestión con estudios previos verificado. Trimestral</t>
  </si>
  <si>
    <t>Reporte de publicación de los contratos en SECOP</t>
  </si>
  <si>
    <t xml:space="preserve">1.Actas Comités de Contratación adelantados dispuestas en repositorio de la Regional Trimestral. </t>
  </si>
  <si>
    <t>Coordinador del Grupo Jurídico</t>
  </si>
  <si>
    <t>3.  Participar y replicar la información brindada en las capacitaciones realizadas por la Sede en las etapa pre y contractual. Semestral.</t>
  </si>
  <si>
    <r>
      <rPr>
        <b/>
        <sz val="11"/>
        <color theme="1"/>
        <rFont val="Calibri"/>
        <family val="2"/>
        <scheme val="minor"/>
      </rPr>
      <t>Dirección de Primera Infancia</t>
    </r>
    <r>
      <rPr>
        <sz val="11"/>
        <color theme="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</si>
  <si>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t>Subdirector(a) de Gestión  Técnica para la atención a la  Primera Infancia.</t>
  </si>
  <si>
    <t xml:space="preserve">Acta de Reunión de Seguimiento </t>
  </si>
  <si>
    <r>
      <rPr>
        <b/>
        <sz val="11"/>
        <color theme="1"/>
        <rFont val="Calibri"/>
        <family val="2"/>
        <scheme val="minor"/>
      </rPr>
      <t>Dirección de Primera Infancia</t>
    </r>
    <r>
      <rPr>
        <sz val="11"/>
        <color theme="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</si>
  <si>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t>Subdirector(a) de Operación para la atención a la  Primera Infancia</t>
  </si>
  <si>
    <t xml:space="preserve">Muestra aleatoria de actas de comité técnico operativos </t>
  </si>
  <si>
    <r>
      <rPr>
        <b/>
        <sz val="11"/>
        <color theme="1"/>
        <rFont val="Calibri"/>
        <family val="2"/>
        <scheme val="minor"/>
      </rPr>
      <t>Dirección de Primera Infancia</t>
    </r>
    <r>
      <rPr>
        <sz val="11"/>
        <color theme="1"/>
        <rFont val="Calibri"/>
        <family val="2"/>
        <scheme val="minor"/>
      </rPr>
      <t xml:space="preserve">
3. Consolidar los resultados de la supervisión realizada por los grupos de la Sede Nacional, Regionales o Centros Zonales. Semestral</t>
    </r>
  </si>
  <si>
    <t>Informe de resultado de visitas de supervisión realizadas a las modalidad de atención a la Primera Infancia.</t>
  </si>
  <si>
    <t>Coordinador Financiero</t>
  </si>
  <si>
    <t xml:space="preserve">1. Actas y listas de asistencia de los seminarios </t>
  </si>
  <si>
    <t xml:space="preserve">2. Acta de la Asistencia Técnica a la Regional </t>
  </si>
  <si>
    <t>1. listados de asistencia con acta de del Grupo de estudio.</t>
  </si>
  <si>
    <t>2. Informe de Auditoría aleatoria.</t>
  </si>
  <si>
    <t>3. Socializar el resultado del Seguimiento trimestral al proceso de tramite y pago de las cuentas.</t>
  </si>
  <si>
    <t xml:space="preserve">3. Acta de comité de seguimiento </t>
  </si>
  <si>
    <t>1. Seminario de capacitación en los procesos de fiscalización a los grupos de Recaudo Regionales semestralmente.</t>
  </si>
  <si>
    <t>Grupo de Recaudo</t>
  </si>
  <si>
    <t>1. Listas de asistencia y presentación.</t>
  </si>
  <si>
    <t>2. Informe de seguimiento</t>
  </si>
  <si>
    <t>2. Programar y realizar  seguimientos trimestrales internas aleatorias a los expedientes  del  proceso de fiscalización y verificación del aporte parafiscal.</t>
  </si>
  <si>
    <t>3. Acta de comité de seguimiento.</t>
  </si>
  <si>
    <t>1. Crear una carpeta en el FILESERVER para registrar los memorandos de conflictos de intereses.</t>
  </si>
  <si>
    <t>1.Coordinador del Grupo Jurídico</t>
  </si>
  <si>
    <t>1. Carpeta FILESERVER</t>
  </si>
  <si>
    <t xml:space="preserve">2.Registrar cuatrimestralmente en la carpeta  FILESERVER el memorando dirigido al Jefe de la OAJ firmado por cada apoderado judicial donde manifieste que frente a los procesos asignados no incurre en un conflicto de intereses. </t>
  </si>
  <si>
    <t>2.Coordinador del Grupo Jurídico/ Profesionales Jurídicos Regionales</t>
  </si>
  <si>
    <t>2. Link carpeta FILESERVER que contenga actualizados los memorandos.</t>
  </si>
  <si>
    <t>1. Director Regional/Coordinador Grupo Jurídico Regionales</t>
  </si>
  <si>
    <t xml:space="preserve">2.Cargar cuando se presente en la carpeta  FILESERVER el memorando dirigido al Jefe de la OAJ firmado por el apoderado que manifieste conflicto de intereses en alguno de los procesos asignados. </t>
  </si>
  <si>
    <t>2. Director Regional/Coordinador Grupo Jurídico Regionales</t>
  </si>
  <si>
    <t>1. Jefe de la oficina de Aseguramiento de la Calidad</t>
  </si>
  <si>
    <t>1.1 Actas de auditorías internas cruzadas.</t>
  </si>
  <si>
    <t>2.1 Profesional EPICO</t>
  </si>
  <si>
    <t xml:space="preserve">2.2 Realizar bimestralmente sesiones de gestión del conocimiento al interior de la dependencia, con el fin de unificar criterios en la evaluación de requisitos. En caso de ser necesario se solicitará apoyo a Direcciones Misionales para ello. </t>
  </si>
  <si>
    <t>2.2 Líderes de los grupos de: 1. Licencias de Funcionamiento y Personerías Jurídicas, 2. Acciones de Inspección y 3. Procesos Administrativos Sancionatorios.</t>
  </si>
  <si>
    <t xml:space="preserve">3.1 Programar y desarrollar semestral mínimo cuatro (4) visitas a direcciones regionales del ICBF para revisar una muestra de las licencias de funcionamiento otorgadas por estas.  </t>
  </si>
  <si>
    <t>3.1 Jefe de la oficina de Aseguramiento de la Calidad.</t>
  </si>
  <si>
    <t>3.1 Actas de auditorías realizadas a las Direcciones Regionales.</t>
  </si>
  <si>
    <t>1.1 Director Regional con base a las orientaciones de la Jefe de la Oficina de Aseguramiento de la Calidad</t>
  </si>
  <si>
    <t>1.1 Actas de auditorías realizadas a las Direcciones Regionales.</t>
  </si>
  <si>
    <t>1.2 Enlace de la Oficina de Aseguramiento de la Calidad en cada Dirección Regional</t>
  </si>
  <si>
    <t>1.2 Formato de autoevaluación diligenciado. Cuando presenten no conformidades formular acciones correctivas y/o preventivas en ISOLUCION y presentar avances de gestión</t>
  </si>
  <si>
    <t>1. Verificar trimestralmente la ejecución de los desarrollos  programados para el Aplicativo SIMEI</t>
  </si>
  <si>
    <t>Profesional de la Subdirección de Monitoreo y Evaluación</t>
  </si>
  <si>
    <t>Correos electrónicos - RFC
Formato de requerimiento de cambios informáticos</t>
  </si>
  <si>
    <t>1.1. Realizar socialización de ejemplos comunes sobre reserva de la información y vulneración del principio de confidencialidad en la auditoría interna.  (una vez por semestre)</t>
  </si>
  <si>
    <t>Coordinadores Oficina de Control Interno.</t>
  </si>
  <si>
    <t>1.1. Listados de asistencia a la socialización</t>
  </si>
  <si>
    <t>2.1. Aplicar medición que permita determinar el nivel de apropiación de la normatividad relacionada con reserva de la información y vulneración del principio de confidencialidad (una vez por semestre) y comparar los resultados  de cada persona con las respuestas de encuestas anteriores.</t>
  </si>
  <si>
    <t>2.1. Cuadro de resultados de la encuesta de apropiación</t>
  </si>
  <si>
    <t xml:space="preserve">Equipo de enlaces regionales de la Subdirección de Adopciones </t>
  </si>
  <si>
    <t>Listados de Asistencia de la sensibilización, material de la sensibilización</t>
  </si>
  <si>
    <t>Comité de adopciones</t>
  </si>
  <si>
    <t xml:space="preserve">Listados de Asistencia de la sensibilización  y material de la sensibilización </t>
  </si>
  <si>
    <t xml:space="preserve">Realizar sesión de sensibilización a los Comités de Adopciones regionales </t>
  </si>
  <si>
    <t>Acta de Comité de adopciones</t>
  </si>
  <si>
    <t>Realizar seguimiento a los reportes de cruces nacionales</t>
  </si>
  <si>
    <t xml:space="preserve">Reporte SIM </t>
  </si>
  <si>
    <t>1.1 Presentar en comité las debilidades identificadas para generar planes de acción.</t>
  </si>
  <si>
    <t>1.1 Jefe OCID</t>
  </si>
  <si>
    <t>1.1 Acta y listados de asistencias al Comité</t>
  </si>
  <si>
    <t>1.2 Seguimiento a los compromisos y planes de acción generados del comité.</t>
  </si>
  <si>
    <t>1.2 Coordinadores de Grupo OCID</t>
  </si>
  <si>
    <t>2.1  Seguimiento a compromisos, metas, control de términos a las directrices establecidas por la Jefe de la Oficina.</t>
  </si>
  <si>
    <t>2.1 Coordinadores de Grupo OCID</t>
  </si>
  <si>
    <t>2.2 Sensibilizaciones a los colabores del ICBF en tema relacionado con la falta disciplinaria.</t>
  </si>
  <si>
    <t>2.2 Profesionales Abogados de la OCID</t>
  </si>
  <si>
    <t>Diciembre 31 (control permanente durante toda la vigencia)</t>
  </si>
  <si>
    <t xml:space="preserve">Febrero </t>
  </si>
  <si>
    <t>Reportes de medición de la satisfacción realizadas</t>
  </si>
  <si>
    <t xml:space="preserve">Aplicar encuestas de satisfacción a los usuarios (peticionarios) de los canales de atención del ICBF </t>
  </si>
  <si>
    <t xml:space="preserve">Reportes de Gestión de PQRS realizados </t>
  </si>
  <si>
    <t xml:space="preserve">Gestión de Quejas, Reclamos y Sugerencias (QRS) de la Ciudadanía, sobre la gestión de la Entidad. </t>
  </si>
  <si>
    <t>Noviembre</t>
  </si>
  <si>
    <t>Marzo</t>
  </si>
  <si>
    <t>Validación de documento con orientaciones para la promoción de la participación ciudadana en y desde las familias.</t>
  </si>
  <si>
    <t>Diciembre 15.</t>
  </si>
  <si>
    <t xml:space="preserve">Dirección de Familias y Comunidades - Subdirección de Operación de la Atención a la Familia y Comunidades </t>
  </si>
  <si>
    <t>Grupo Focal con familias en proceso de fortalecimiento</t>
  </si>
  <si>
    <t xml:space="preserve">Junio </t>
  </si>
  <si>
    <t xml:space="preserve">Mesas de Participación monitoreadas </t>
  </si>
  <si>
    <t>Monitoreo de las mesas de participación territoriales de niños, niñas y adolescentes</t>
  </si>
  <si>
    <t>Febrero</t>
  </si>
  <si>
    <t xml:space="preserve"> Lineamientos construidos participativamente.</t>
  </si>
  <si>
    <t xml:space="preserve">Dirección de Protección </t>
  </si>
  <si>
    <t>Dirección de protección</t>
  </si>
  <si>
    <t>Estrategia de referentes afectivos</t>
  </si>
  <si>
    <t xml:space="preserve">Mesa de participación realizada. </t>
  </si>
  <si>
    <t xml:space="preserve">Mesas de participación de adolescentes y jóvenes en Hogares Sustitutos. </t>
  </si>
  <si>
    <t>Mesas de diálogo realizada.</t>
  </si>
  <si>
    <t>Mesas nacionales de diálogo técnico con Madres Sustitutas</t>
  </si>
  <si>
    <t>Según programación de la Mesa Técnica nacional de Compras Públicas</t>
  </si>
  <si>
    <t>Encuentros realizados</t>
  </si>
  <si>
    <t>Encuentros de Compras Locales</t>
  </si>
  <si>
    <t xml:space="preserve">Mayo </t>
  </si>
  <si>
    <t xml:space="preserve"> Reuniones del CACNNA realizadas</t>
  </si>
  <si>
    <t>Dirección de Niñez y Adolescencia</t>
  </si>
  <si>
    <t>Consejo Asesor y Consultivo Nacional de Niños, Niñas y Adolescentes del ICBF (CACNNA)</t>
  </si>
  <si>
    <t xml:space="preserve">Noviembre </t>
  </si>
  <si>
    <t>Guardianes del Tesoro.</t>
  </si>
  <si>
    <t xml:space="preserve">Publicaciones realizadas </t>
  </si>
  <si>
    <t xml:space="preserve">Oficina Asesora de Comunicaciones </t>
  </si>
  <si>
    <t>Abril</t>
  </si>
  <si>
    <t>Transferencias de conocimiento realizadas</t>
  </si>
  <si>
    <t>Uso y apropiación de herramientas tecnológicas.</t>
  </si>
  <si>
    <t xml:space="preserve">Enero </t>
  </si>
  <si>
    <t xml:space="preserve">Documentos estratégicos de participación regional, avalados por el respectivo Director Regional. </t>
  </si>
  <si>
    <t>Oficina de Gestión Regional</t>
  </si>
  <si>
    <t xml:space="preserve">Profundizar en el Nivel Regional la Estrategia de Participación Ciudadana del ICBF </t>
  </si>
  <si>
    <t xml:space="preserve">Dirección de Primera Infancia </t>
  </si>
  <si>
    <t xml:space="preserve">Fortalecimiento a los comités de control social, constituidos en las 33 regionales ICBF </t>
  </si>
  <si>
    <t xml:space="preserve">FECHA FINALIZACIÓN </t>
  </si>
  <si>
    <t>UNIDAD DE MEDIDA</t>
  </si>
  <si>
    <t>META</t>
  </si>
  <si>
    <t>DEPENDENCIA RESPONSABLE</t>
  </si>
  <si>
    <t xml:space="preserve">No. </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</si>
  <si>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</si>
  <si>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</si>
  <si>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Publicación de la ejecución de los contratos</t>
  </si>
  <si>
    <t xml:space="preserve">Publicacion o divulgacion de mensajes en redes sociales y/o correo masivo externo para la prevención de la corrupción y promoción de la transparencia en la Entidad </t>
  </si>
  <si>
    <t>3/02/2020 20/12/2020</t>
  </si>
  <si>
    <t>01/01/2020 -31/12/2020</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</si>
  <si>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</si>
  <si>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</si>
  <si>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</si>
  <si>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t>(1) Matriz consolidada del Inventario de activos de información.</t>
  </si>
  <si>
    <t>(1) Esquema de Publicación actualizado a corte 31 de diciembre de 2020</t>
  </si>
  <si>
    <t xml:space="preserve">Realizar seguimiento a la  convalidación de las tablas de retención documental por parte del Archivo General de la Nación - AGN, para su posterior socialización y aplicación. </t>
  </si>
  <si>
    <t xml:space="preserve"> Tablas de Retención documental aplicadas y socializadas </t>
  </si>
  <si>
    <t xml:space="preserve">Realizar seguimiento a la  convalidación de las tablas de valoración documental por parte del Archivo General de la Nación - AGN, para su posterior aplicación. </t>
  </si>
  <si>
    <t xml:space="preserve">Tablas de Valoración Documental - TVD </t>
  </si>
  <si>
    <t>Dar continuidad al plan de capacitación archivística</t>
  </si>
  <si>
    <t>Plan de capacitación archivística desarrollado</t>
  </si>
  <si>
    <t>20/12/2020 /25/12/2020</t>
  </si>
  <si>
    <t>Correos electrónicos de seguimiento a los indicadores del proceso Relación con el Ciudadano, y reporte del resultado de indicadores final.</t>
  </si>
  <si>
    <t>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t>
  </si>
  <si>
    <t>Visualización gráfica que identifique la percepción por valor de los colaboradores de las 21 regionales medidas en el 2018.</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</si>
  <si>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</si>
  <si>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</si>
  <si>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Sensibilización y divulgación del Código de Integridad del ICBF a nivel nacional con el fin de guiar el actuar de los colaboradores.</t>
  </si>
  <si>
    <t>Campaña de sensibilización y divulgación nacional del Código de Integridad ICBF.</t>
  </si>
  <si>
    <t xml:space="preserve">I Cuatrimestre </t>
  </si>
  <si>
    <t xml:space="preserve">Regional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</si>
  <si>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</si>
  <si>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</si>
  <si>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</si>
  <si>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</si>
  <si>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</si>
  <si>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</si>
  <si>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</si>
  <si>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</si>
  <si>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</si>
  <si>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</si>
  <si>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</si>
  <si>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</si>
  <si>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</si>
  <si>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</si>
  <si>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</si>
  <si>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</si>
  <si>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</si>
  <si>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</si>
  <si>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</si>
  <si>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</si>
  <si>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</si>
  <si>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</si>
  <si>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</si>
  <si>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</si>
  <si>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</si>
  <si>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</si>
  <si>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</si>
  <si>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RISARALDA</t>
  </si>
  <si>
    <t>CAQUETÁ</t>
  </si>
  <si>
    <t>SUCRE</t>
  </si>
  <si>
    <t>PUTUMAYO</t>
  </si>
  <si>
    <t>QUINDIO</t>
  </si>
  <si>
    <t>ARAUCA</t>
  </si>
  <si>
    <t>CASANARE</t>
  </si>
  <si>
    <t>SAN ANDRÉS</t>
  </si>
  <si>
    <t>AMAZONAS</t>
  </si>
  <si>
    <t>GUAINÍA</t>
  </si>
  <si>
    <t>GUAVIARE</t>
  </si>
  <si>
    <t>VAUPÉS</t>
  </si>
  <si>
    <t>VICHADA</t>
  </si>
  <si>
    <t xml:space="preserve">Elizabeth Castillo Rincón </t>
  </si>
  <si>
    <t>Lucerito Achury C.
Esteban Martínez B.</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</si>
  <si>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t>
    </r>
  </si>
  <si>
    <r>
      <t xml:space="preserve">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t>
    </r>
    <r>
      <rPr>
        <b/>
        <sz val="10"/>
        <color theme="1"/>
        <rFont val="Arial"/>
        <family val="2"/>
      </rPr>
      <t>Evidencia:</t>
    </r>
    <r>
      <rPr>
        <sz val="10"/>
        <color theme="1"/>
        <rFont val="Arial"/>
        <family val="2"/>
      </rPr>
      <t xml:space="preserve">
- </t>
    </r>
    <r>
      <rPr>
        <sz val="10"/>
        <rFont val="Arial"/>
        <family val="2"/>
      </rPr>
      <t xml:space="preserve">Archivo excel </t>
    </r>
    <r>
      <rPr>
        <i/>
        <sz val="10"/>
        <rFont val="Arial"/>
        <family val="2"/>
      </rPr>
      <t xml:space="preserve">53_000000454_20191231
- </t>
    </r>
    <r>
      <rPr>
        <sz val="10"/>
        <rFont val="Arial"/>
        <family val="2"/>
      </rPr>
      <t>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t>
    </r>
  </si>
  <si>
    <t>Actividad se realiza en el tercer cuatrimestre</t>
  </si>
  <si>
    <r>
      <t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t>
    </r>
    <r>
      <rPr>
        <b/>
        <sz val="10"/>
        <color theme="1"/>
        <rFont val="Arial"/>
        <family val="2"/>
      </rPr>
      <t>Evidencia:</t>
    </r>
    <r>
      <rPr>
        <sz val="10"/>
        <color theme="1"/>
        <rFont val="Arial"/>
        <family val="2"/>
      </rPr>
      <t xml:space="preserve">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t>
    </r>
  </si>
  <si>
    <r>
      <t xml:space="preserve">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t>
    </r>
    <r>
      <rPr>
        <i/>
        <sz val="10"/>
        <color theme="1"/>
        <rFont val="Arial"/>
        <family val="2"/>
      </rPr>
      <t>Se programará una mesa de trabajo con la Entidad con el fin de revisar los ajustes realizados por la entidad al instrumento.</t>
    </r>
    <r>
      <rPr>
        <sz val="10"/>
        <color theme="1"/>
        <rFont val="Arial"/>
        <family val="2"/>
      </rPr>
      <t xml:space="preserve">
</t>
    </r>
    <r>
      <rPr>
        <b/>
        <sz val="10"/>
        <color theme="1"/>
        <rFont val="Arial"/>
        <family val="2"/>
      </rPr>
      <t>Evidencia:</t>
    </r>
    <r>
      <rPr>
        <sz val="10"/>
        <color theme="1"/>
        <rFont val="Arial"/>
        <family val="2"/>
      </rPr>
      <t xml:space="preserve">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t>
    </r>
  </si>
  <si>
    <r>
      <t xml:space="preserve">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t>
    </r>
    <r>
      <rPr>
        <b/>
        <sz val="10"/>
        <color theme="1"/>
        <rFont val="Arial"/>
        <family val="2"/>
      </rPr>
      <t>Evidencia:</t>
    </r>
    <r>
      <rPr>
        <sz val="10"/>
        <color theme="1"/>
        <rFont val="Arial"/>
        <family val="2"/>
      </rPr>
      <t xml:space="preserve">
- Memorando 202012220000010643
- Correo electrónico RV: Solicitud de evento - Encuentro Referentes Documentales</t>
    </r>
  </si>
  <si>
    <t>RIESGO</t>
  </si>
  <si>
    <t>CODIGO</t>
  </si>
  <si>
    <t>TRATAMIENTO DEL RIESGO</t>
  </si>
  <si>
    <t>NUEVOS CONTROLES POR IMPLEMENTAR</t>
  </si>
  <si>
    <t>Nivel</t>
  </si>
  <si>
    <t>ACCIONES Y PERIODICIDAD</t>
  </si>
  <si>
    <t>FECHA FINAL</t>
  </si>
  <si>
    <t>RESPONSABLE</t>
  </si>
  <si>
    <t>REGISTRO O EVIDENCIA</t>
  </si>
  <si>
    <t>1. Fortalecer el seguimiento a los componentes del PAAC.
2. Definir estrategias encaminadas a fortalecer los temas de transparencia en los tres niveles de la organización.</t>
  </si>
  <si>
    <t>Maritza Liliana Beltrán Albadán
Yaneth Burgos Duitama</t>
  </si>
  <si>
    <t>Angela Parra
Ivan Lerma</t>
  </si>
  <si>
    <r>
      <t xml:space="preserve">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t>
    </r>
    <r>
      <rPr>
        <b/>
        <sz val="10"/>
        <rFont val="Arial"/>
        <family val="2"/>
      </rPr>
      <t>Evidencia</t>
    </r>
    <r>
      <rPr>
        <sz val="10"/>
        <rFont val="Arial"/>
        <family val="2"/>
      </rPr>
      <t xml:space="preserve">
Correo electrónico del 15/04/2020 - Asunto: PLAN DE INCENTIVOS DSyA</t>
    </r>
  </si>
  <si>
    <r>
      <t xml:space="preserve">Se evidenció correo electrónico del  22/04/2020 entre los profesionales de la Dirección de Servicios y Atención con el documento "ANALISIS SISTEMA DIGITAL DE ASIGNACION DE TURNOS - I Trimestre de 2020" el cual se encuentra en análisis. 
</t>
    </r>
    <r>
      <rPr>
        <b/>
        <sz val="10"/>
        <rFont val="Arial"/>
        <family val="2"/>
      </rPr>
      <t>Evidencia</t>
    </r>
    <r>
      <rPr>
        <sz val="10"/>
        <rFont val="Arial"/>
        <family val="2"/>
      </rPr>
      <t xml:space="preserve">
Correo electrónico del 22/04/2020 - Asunto: RE: Informes SDAT- Marzo de 2020</t>
    </r>
  </si>
  <si>
    <t xml:space="preserve">             Fecha seguimiento: 30/04/2020</t>
  </si>
  <si>
    <r>
      <t xml:space="preserve">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t>
    </r>
    <r>
      <rPr>
        <b/>
        <sz val="10"/>
        <color theme="1"/>
        <rFont val="Arial"/>
        <family val="2"/>
      </rPr>
      <t>Evidencia</t>
    </r>
    <r>
      <rPr>
        <sz val="10"/>
        <color theme="1"/>
        <rFont val="Arial"/>
        <family val="2"/>
      </rPr>
      <t xml:space="preserve">
Correo electrónico del 31/01/2020 - Asunto: RV: Entrega Base de datos SIM - Muestreo Encuestas Telefónicas 2020.
Correo electrónico del 05/02/2020 - Asunto: RE: Entrega Base de datos SIM - Caracterización Peticionarios 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</si>
  <si>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t>
    </r>
    <r>
      <rPr>
        <b/>
        <sz val="10"/>
        <rFont val="Arial"/>
        <family val="2"/>
      </rPr>
      <t>Evidencia:</t>
    </r>
    <r>
      <rPr>
        <sz val="10"/>
        <rFont val="Arial"/>
        <family val="2"/>
      </rPr>
      <t xml:space="preserve">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t>
    </r>
  </si>
  <si>
    <r>
      <t xml:space="preserve">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t>
    </r>
    <r>
      <rPr>
        <b/>
        <sz val="10"/>
        <rFont val="Arial"/>
        <family val="2"/>
      </rPr>
      <t xml:space="preserve">Evidencia:
- </t>
    </r>
    <r>
      <rPr>
        <sz val="10"/>
        <rFont val="Arial"/>
        <family val="2"/>
      </rPr>
      <t xml:space="preserve">Informe de PQRS, Reporte de Amenazas o Vulneración de Derechos y solicitudes de acceso a la información Enero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Febrero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13.
- Informe de PQRS, Reporte de Amenazas o Vulneración de Derechos y solicitudes de acceso a la información Marzo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En los siguientes enlaces se evidenció la publicación de los informes:
Portal web ruta: https://www.icbf.gov.co/servicios/informes-boletines-pqrds
Intranet ruta: https://intranet.icbf.gov.co/secretaria-general/direccion-de-servicios-y-atencion/procesos-y-eventos.</t>
    </r>
  </si>
  <si>
    <r>
      <t>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t>
    </r>
    <r>
      <rPr>
        <i/>
        <sz val="10"/>
        <rFont val="Arial"/>
        <family val="2"/>
      </rPr>
      <t xml:space="preserve">
</t>
    </r>
    <r>
      <rPr>
        <sz val="10"/>
        <rFont val="Arial"/>
        <family val="2"/>
      </rPr>
      <t xml:space="preserve">
</t>
    </r>
    <r>
      <rPr>
        <b/>
        <sz val="10"/>
        <rFont val="Arial"/>
        <family val="2"/>
      </rPr>
      <t>Evidencia</t>
    </r>
    <r>
      <rPr>
        <sz val="10"/>
        <rFont val="Arial"/>
        <family val="2"/>
      </rPr>
      <t xml:space="preserve">
Correo electrónico del 18/03/2020 - Asunto: Comunicación Medición de Satisfacción y Alertas Eventos Críticos 2020</t>
    </r>
  </si>
  <si>
    <t>1. Definir restricción de acceso a los archivos centrales del ICBF.</t>
  </si>
  <si>
    <t>Seguimiento a los esquemas de control de los AAVN</t>
  </si>
  <si>
    <t>Generar procesos de acompañamiento y asesoría a las Regionales del ICBF para  la cualificación de las actuaciones administrativas y  fallos que emiten los Defensores de Familia para definir la situación jurídica de los niños, niñas y adolescentes con sustento factico y probatorio.</t>
  </si>
  <si>
    <t>Promover la identificación de la información clasificada y reservada de la entidad entre los colaboradores de la Entidad como estrategia de mitigación del riesgo de Uso Indebido de la Información Reservada y Clasificada</t>
  </si>
  <si>
    <t>Reporte cuatrimestral de memorandos de conflictos de intereses.</t>
  </si>
  <si>
    <t>Fortalecer el Sistema Integral de Monitoreo y Evaluación Institucional  - SIMEI</t>
  </si>
  <si>
    <t>Sensibilización a los Comités de Adopciones frente a la importancia de realizar revisión permanente a las solitudes de adopción en proceso de preparación y evaluación para el cumplimiento de todos los requisitos</t>
  </si>
  <si>
    <t>Sensibilización a los Comités de Adopciones frente a la importancia de llevar el control del número de familias aprobadas por rango de edad que tiene la regional</t>
  </si>
  <si>
    <r>
      <t xml:space="preserve">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t>
    </r>
    <r>
      <rPr>
        <b/>
        <sz val="10"/>
        <color theme="1"/>
        <rFont val="Arial"/>
        <family val="2"/>
      </rPr>
      <t>Evidencias:</t>
    </r>
    <r>
      <rPr>
        <sz val="10"/>
        <color theme="1"/>
        <rFont val="Arial"/>
        <family val="2"/>
      </rPr>
      <t xml:space="preserve">
- https://twitter.com/ICBFColombia/status/1255543234501251072?s=19
- https://twitter.com/ICBFColombia/status/1216482736615018496?s=19
- https://www.youtube.com/playlist?list=PL95L1GDSvl5_bTdGPM69nZY_lZzMDDvDl
- https://twitter.com/ICBFColombia/status/1235724777442115584?s=19
- https://youtu.be/hD3PKgc8FDc</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</si>
  <si>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t>
    </r>
    <r>
      <rPr>
        <sz val="10"/>
        <color theme="1"/>
        <rFont val="Arial"/>
        <family val="2"/>
      </rPr>
      <t>Correos electrónicos -enviados por ÓscarJavier Bernal Parra- con el objeto de entregar los reportes del resultado de indicadores final del Proceso de Relación con el Ciudadano.</t>
    </r>
    <r>
      <rPr>
        <sz val="10"/>
        <color theme="1"/>
        <rFont val="Arial"/>
        <family val="2"/>
      </rPr>
      <t xml:space="preserve">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t>
    </r>
  </si>
  <si>
    <t>Actividad de periodicidad semestral.</t>
  </si>
  <si>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t>
    </r>
    <r>
      <rPr>
        <b/>
        <sz val="10"/>
        <rFont val="Arial"/>
        <family val="2"/>
      </rPr>
      <t xml:space="preserve">
Estados Financieros</t>
    </r>
    <r>
      <rPr>
        <sz val="10"/>
        <rFont val="Arial"/>
        <family val="2"/>
      </rPr>
      <t xml:space="preserve">:  Estados Financieros corte 31 diciembre 2019
Notas a los Estados Financieros 31 diciembre 2019
Portal web ruta: https://www.icbf.gov.co/transparencia/presupuesto/estados-financieros
</t>
    </r>
    <r>
      <rPr>
        <sz val="10"/>
        <color rgb="FFFF0000"/>
        <rFont val="Arial"/>
        <family val="2"/>
      </rPr>
      <t xml:space="preserve">
</t>
    </r>
    <r>
      <rPr>
        <sz val="10"/>
        <rFont val="Arial"/>
        <family val="2"/>
      </rPr>
      <t>Se recomienda tener en cuenta los tiempos determinados en el artículo 2 de la Resolución No. 079 del 30 de marzo de 2020 de la Contaduría General de la Nación respecto a la publicación de los estados financieros de enero, febrero y marzo.</t>
    </r>
  </si>
  <si>
    <t xml:space="preserve">El  primer seguimiento a la materialización de los riesgos se verifica con corte 30/05/2020 </t>
  </si>
  <si>
    <r>
      <t>Se  evidencia que la Entidad definió las directrices de Mesas públicas y rendición pública de cuentas para la vigencia 2020</t>
    </r>
    <r>
      <rPr>
        <b/>
        <sz val="10"/>
        <color theme="1"/>
        <rFont val="Arial"/>
        <family val="2"/>
      </rPr>
      <t xml:space="preserve">
Evidencia </t>
    </r>
    <r>
      <rPr>
        <sz val="10"/>
        <color theme="1"/>
        <rFont val="Arial"/>
        <family val="2"/>
      </rPr>
      <t xml:space="preserve">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t>
    </r>
  </si>
  <si>
    <r>
      <t xml:space="preserve">Los soportes presentandos dan cuenta del desarrollo de la actiividad 
</t>
    </r>
    <r>
      <rPr>
        <b/>
        <sz val="10"/>
        <rFont val="Arial"/>
        <family val="2"/>
      </rPr>
      <t xml:space="preserve">Evidencia </t>
    </r>
    <r>
      <rPr>
        <sz val="10"/>
        <rFont val="Arial"/>
        <family val="2"/>
      </rPr>
      <t xml:space="preserve">
Correo electrónico 31 de marzo 2020 Solicitud publicación de formatos a SMO
 Publicación pagina web de la Entidad  https://www.icbf.gov.co/rendicion-de-cuentas-icbf</t>
    </r>
  </si>
  <si>
    <r>
      <t>Se evidencia que la directrices e Instrumentos fueron socializados</t>
    </r>
    <r>
      <rPr>
        <b/>
        <sz val="10"/>
        <rFont val="Arial"/>
        <family val="2"/>
      </rPr>
      <t xml:space="preserve"> 
Evidencia </t>
    </r>
    <r>
      <rPr>
        <sz val="10"/>
        <rFont val="Arial"/>
        <family val="2"/>
      </rPr>
      <t xml:space="preserve">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t>
    </r>
  </si>
  <si>
    <t>La actividad tiene feha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</si>
  <si>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mess de Emero, febrero y marzo 2020</t>
    </r>
  </si>
  <si>
    <t>Actividad con fecha de compromiso 30/06/2020</t>
  </si>
  <si>
    <t>Actividad con fecha de compromiso 30/10/2020</t>
  </si>
  <si>
    <t>Actividad con fecha de compromiso 15/12/2020</t>
  </si>
  <si>
    <t>Actividad para el último bimestre de 2020</t>
  </si>
  <si>
    <r>
      <t xml:space="preserve">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t>
    </r>
    <r>
      <rPr>
        <b/>
        <sz val="10"/>
        <color theme="1"/>
        <rFont val="Arial"/>
        <family val="2"/>
      </rPr>
      <t xml:space="preserve">Evidencia 
</t>
    </r>
    <r>
      <rPr>
        <sz val="10"/>
        <color theme="1"/>
        <rFont val="Arial"/>
        <family val="2"/>
      </rPr>
      <t>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</si>
  <si>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Enero de 2020
</t>
    </r>
    <r>
      <rPr>
        <b/>
        <sz val="10"/>
        <color theme="1"/>
        <rFont val="Arial"/>
        <family val="2"/>
      </rPr>
      <t xml:space="preserve">
Evidencia
</t>
    </r>
    <r>
      <rPr>
        <sz val="10"/>
        <color theme="1"/>
        <rFont val="Arial"/>
        <family val="2"/>
      </rPr>
      <t>Informe seguimiento PAAC tercer cuatrimestre de 2019
Correo electrónico Publicación Seguimiento Plan Anticorrupción y Atención al Ciudadano - 31 Diciembre 2019</t>
    </r>
  </si>
  <si>
    <t>Actividad que inicia en Junio de 2020</t>
  </si>
  <si>
    <r>
      <t xml:space="preserve">Política de Gestión de Riesgos se encuentra publicada en la intranet y en la Web.
https://intranet.icbf.gov.co/sistema-integrado-de- y en la pagina web de la Entidad 
https://www.icbf.gov.co/instituto/sistema-integrado-gestion
</t>
    </r>
    <r>
      <rPr>
        <b/>
        <sz val="11"/>
        <rFont val="Calibri"/>
        <family val="2"/>
        <scheme val="minor"/>
      </rPr>
      <t xml:space="preserve">Evidencia 
</t>
    </r>
    <r>
      <rPr>
        <sz val="11"/>
        <rFont val="Calibri"/>
        <family val="2"/>
        <scheme val="minor"/>
      </rPr>
      <t>Pantallazo de la Política de Gestión de Riesgos en la Intranet y en la pagina WEB</t>
    </r>
  </si>
  <si>
    <t xml:space="preserve">Correos electrónicos, archivo de Excel que evidencia el monitoreo a la materialización de riesgos de corrupción. </t>
  </si>
  <si>
    <t xml:space="preserve">Correos electrónicos, archivo de Excel que evidencia el monitoreo  a los controles de los riesgos de corrupción. </t>
  </si>
  <si>
    <t>Actividad se desarrolla a partir de 15/12/2020</t>
  </si>
  <si>
    <r>
      <t xml:space="preserve">Se evidencia que realizó  el primer monitoreo a los controles establecidos para los riesgos de corrupción 
</t>
    </r>
    <r>
      <rPr>
        <b/>
        <sz val="10"/>
        <color theme="1"/>
        <rFont val="Arial"/>
        <family val="2"/>
      </rPr>
      <t xml:space="preserve">Evidencia </t>
    </r>
    <r>
      <rPr>
        <sz val="10"/>
        <color theme="1"/>
        <rFont val="Arial"/>
        <family val="2"/>
      </rPr>
      <t xml:space="preserve">
Matriz de controles 2020 en formato Excel </t>
    </r>
  </si>
  <si>
    <t>El indicador de riesgo se consolida el 30/05/20019</t>
  </si>
  <si>
    <t>Automatización de trámite con el fin de que el ciudadano pueda solicitar su tramite en línea</t>
  </si>
  <si>
    <t>Dirección de Protección, Dirección de Tecnología, Dirección de Servicios y Atención, Dirección de Planeación</t>
  </si>
  <si>
    <t>Dirección de Protección,  Dirección de Servicios y Atención, Dirección de Planeación</t>
  </si>
  <si>
    <r>
      <t xml:space="preserve">Se evidencia cumplimiento de la actividad mediante el informe final de Rendición pública de cuentas y mesa publica  publicada en el siguiente link:  https://www.icbf.gov.co/system/files/informe_final_rpc_y_mp_2019_.pdf
</t>
    </r>
    <r>
      <rPr>
        <b/>
        <sz val="10"/>
        <color theme="1"/>
        <rFont val="Arial"/>
        <family val="2"/>
      </rPr>
      <t>Evidencias</t>
    </r>
    <r>
      <rPr>
        <sz val="10"/>
        <color theme="1"/>
        <rFont val="Arial"/>
        <family val="2"/>
      </rPr>
      <t xml:space="preserve"> 
Informe rendición de Cuentas 2019 EDI DANE 
Reporte Final de de transparencia </t>
    </r>
  </si>
  <si>
    <r>
      <t xml:space="preserve">Correo electrónico del 24/04/2020 enviado por la Dirección de Servicios y Atención a los Responsables de Servicios y Atención informando que se adelantará la primera jornada trimestral de </t>
    </r>
    <r>
      <rPr>
        <b/>
        <sz val="10"/>
        <color theme="1"/>
        <rFont val="Arial"/>
        <family val="2"/>
      </rPr>
      <t>Valoración de Conocimientos 2020 los días 28, 29 y 30 de abril en todas las regionales del ICBF</t>
    </r>
    <r>
      <rPr>
        <sz val="10"/>
        <color theme="1"/>
        <rFont val="Arial"/>
        <family val="2"/>
      </rPr>
      <t xml:space="preserve">. Se evidenció los correos electrónicos de cada día con el enlace para ingresar a la valoración. 
Se evidenció correo electrónico del 17/02/2020 convocando a las </t>
    </r>
    <r>
      <rPr>
        <b/>
        <sz val="10"/>
        <color theme="1"/>
        <rFont val="Arial"/>
        <family val="2"/>
      </rPr>
      <t xml:space="preserve">Video conferencias a realizarse el 21 y 25 de febrero a los Responsables de Servicios y Atención en Centro Zonal para tratar los temas: Ruta de desistimiento, Competencia Orientación al Usuario y al Ciudadano, Indicadores. </t>
    </r>
    <r>
      <rPr>
        <sz val="10"/>
        <color theme="1"/>
        <rFont val="Arial"/>
        <family val="2"/>
      </rPr>
      <t xml:space="preserve">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t>
    </r>
    <r>
      <rPr>
        <b/>
        <sz val="9"/>
        <color theme="1"/>
        <rFont val="Arial"/>
        <family val="2"/>
      </rPr>
      <t>Evidencia</t>
    </r>
    <r>
      <rPr>
        <sz val="9"/>
        <color theme="1"/>
        <rFont val="Arial"/>
        <family val="2"/>
      </rPr>
      <t xml:space="preserve">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t>
    </r>
  </si>
  <si>
    <r>
      <t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t>
    </r>
    <r>
      <rPr>
        <b/>
        <sz val="10"/>
        <color theme="1"/>
        <rFont val="Arial"/>
        <family val="2"/>
      </rPr>
      <t>Evidencia</t>
    </r>
    <r>
      <rPr>
        <sz val="10"/>
        <color theme="1"/>
        <rFont val="Arial"/>
        <family val="2"/>
      </rPr>
      <t xml:space="preserve">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t>
    </r>
  </si>
  <si>
    <r>
      <t xml:space="preserve">Se verifica que el procedimiento P2.MS en versión 4 del 16 de abril de 2020 se encuentra publicado dentro de los documentos controlados de la Entidad.
</t>
    </r>
    <r>
      <rPr>
        <b/>
        <sz val="10"/>
        <color theme="1"/>
        <rFont val="Arial"/>
        <family val="2"/>
      </rPr>
      <t xml:space="preserve">
Evidencia </t>
    </r>
    <r>
      <rPr>
        <sz val="10"/>
        <color theme="1"/>
        <rFont val="Arial"/>
        <family val="2"/>
      </rPr>
      <t xml:space="preserve">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t>
    </r>
  </si>
  <si>
    <t>Entidad:</t>
  </si>
  <si>
    <t>_INSTITUTO COLOMBIANO DE BIENESTAR FAMILIAR__</t>
  </si>
  <si>
    <t xml:space="preserve">Vigencia: </t>
  </si>
  <si>
    <r>
      <t>Fecha publicación:</t>
    </r>
    <r>
      <rPr>
        <u/>
        <sz val="10"/>
        <color theme="1"/>
        <rFont val="Calibri"/>
        <family val="2"/>
        <scheme val="minor"/>
      </rPr>
      <t/>
    </r>
  </si>
  <si>
    <t>FORMATO  SEGUIMIENTO PLAN ANTICORRUPCIÓN Y DE ATENCIÓN AL CIUDADANO</t>
  </si>
  <si>
    <r>
      <t xml:space="preserve">Se evidencia que el Plan Anticorrupción y de Atención al Ciudadano PAAC fue aprobado por el  Comité Institucional de Gestión y Desempeño en sesión presencial del día 28/01/2020.
</t>
    </r>
    <r>
      <rPr>
        <b/>
        <sz val="10"/>
        <rFont val="Arial"/>
        <family val="2"/>
      </rPr>
      <t xml:space="preserve">Evidencia 
</t>
    </r>
    <r>
      <rPr>
        <sz val="10"/>
        <rFont val="Arial"/>
        <family val="2"/>
      </rPr>
      <t xml:space="preserve">Acta Comité Institucional de Gestión y Desempeño  de la sesión del  28/01/2020
</t>
    </r>
    <r>
      <rPr>
        <b/>
        <sz val="10"/>
        <rFont val="Arial"/>
        <family val="2"/>
      </rPr>
      <t>Recomendación</t>
    </r>
    <r>
      <rPr>
        <sz val="10"/>
        <rFont val="Arial"/>
        <family val="2"/>
      </rPr>
      <t xml:space="preserve">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t>
    </r>
  </si>
  <si>
    <t>Seguimiento 1 OCI
Componente 5: Transparencia y Acceso a la Información</t>
  </si>
  <si>
    <t>Seguimiento 1 OCI
Componente 1: GESTION DEL RIESGO</t>
  </si>
  <si>
    <t>Seguimiento 1 OCI
Componente 3: RENDICIÓN DE CUENTAS</t>
  </si>
  <si>
    <t>Seguimiento 1 OCI
Componente 4: MECANISMOS PARA LA ATENCIÓN AL CIUDADANO</t>
  </si>
  <si>
    <r>
      <t xml:space="preserve">Se evidencia matriz consolidada de Riesgos de corrupción para la vigencia 2020
</t>
    </r>
    <r>
      <rPr>
        <b/>
        <sz val="10"/>
        <color theme="1"/>
        <rFont val="Arial"/>
        <family val="2"/>
      </rPr>
      <t xml:space="preserve">Evidencia
</t>
    </r>
    <r>
      <rPr>
        <sz val="10"/>
        <color theme="1"/>
        <rFont val="Arial"/>
        <family val="2"/>
      </rPr>
      <t>Matriz de riesgos de corrupción en formato Excel (16 riesgos) . Consolidada vigencia 2020</t>
    </r>
  </si>
  <si>
    <t>Publicar la Matriz de Riesgos de Corrupción vigencia 2020</t>
  </si>
  <si>
    <r>
      <t xml:space="preserve">Matriz de riesgos de corrupción de la Entidad se encuentra publicada en la pagina web de la Entidad https://www.icbf.gov.co/plan-anticorrupcion-y-atencion-al-ciudadano-2020
</t>
    </r>
    <r>
      <rPr>
        <b/>
        <sz val="10"/>
        <color theme="1"/>
        <rFont val="Arial"/>
        <family val="2"/>
      </rPr>
      <t>Evidencia</t>
    </r>
    <r>
      <rPr>
        <sz val="10"/>
        <color theme="1"/>
        <rFont val="Arial"/>
        <family val="2"/>
      </rPr>
      <t xml:space="preserve"> 
Pantallazo de la pagina web donde se encuentra publicada la matriz de riesgos corrupción </t>
    </r>
  </si>
  <si>
    <r>
      <t xml:space="preserve">Se evidencia avance de manera general con el tema de Transparencia y Lucha contra la Corrupción pero no específicamente en lo concerniente a riesgos de corrupción.
</t>
    </r>
    <r>
      <rPr>
        <b/>
        <sz val="10"/>
        <rFont val="Arial"/>
        <family val="2"/>
      </rPr>
      <t>Evidencias</t>
    </r>
    <r>
      <rPr>
        <sz val="10"/>
        <rFont val="Arial"/>
        <family val="2"/>
      </rPr>
      <t xml:space="preserve">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t>
    </r>
  </si>
  <si>
    <r>
      <t>Se observa seguimiento al Plan de Tratamiento de los Riesgos de la Sede de la Dirección General para los meses de Enero y Febrero 2020</t>
    </r>
    <r>
      <rPr>
        <b/>
        <sz val="10"/>
        <rFont val="Arial"/>
        <family val="2"/>
      </rPr>
      <t xml:space="preserve">
Evidencia </t>
    </r>
    <r>
      <rPr>
        <sz val="10"/>
        <rFont val="Arial"/>
        <family val="2"/>
      </rPr>
      <t xml:space="preserve">
Matriz de riesgos de corrupción con seguimiento en el plan de tratamiento de los meses de Enero y febrero para la Sede de la Dirección General.
Recomendación: Adelantar las gestiones necesarias para evidenciar el seguimiento al mes de Marzo 2020.</t>
    </r>
  </si>
  <si>
    <r>
      <t xml:space="preserve">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t>
    </r>
    <r>
      <rPr>
        <b/>
        <sz val="10"/>
        <rFont val="Arial"/>
        <family val="2"/>
      </rPr>
      <t xml:space="preserve">
Evidencia:</t>
    </r>
    <r>
      <rPr>
        <sz val="10"/>
        <rFont val="Arial"/>
        <family val="2"/>
      </rPr>
      <t xml:space="preserve">
Link registro de la videoconferencia
Archivo en word pantallazos videoconferencia
Correos trazabilidad construcción de la lista de responsables del micrositio de Transparencia.
Archivo Matriz - LISTA DE RESPONSABLES - BOTÓN DE TRANSPARENCIA (Borrador)
</t>
    </r>
    <r>
      <rPr>
        <b/>
        <sz val="10"/>
        <rFont val="Arial"/>
        <family val="2"/>
      </rPr>
      <t xml:space="preserve">Recomendación: </t>
    </r>
    <r>
      <rPr>
        <sz val="10"/>
        <rFont val="Arial"/>
        <family val="2"/>
      </rPr>
      <t>Realizar el seguimiento en la Matriz mencionada de manera periódica, realizando oportunamente  los ajustes a los que haya a lugar.</t>
    </r>
  </si>
  <si>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</si>
  <si>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r>
      <t xml:space="preserve">En la Página web del ICBF en la sección de Transparencia en el numeral 8. </t>
    </r>
    <r>
      <rPr>
        <i/>
        <sz val="10"/>
        <rFont val="Arial"/>
        <family val="2"/>
      </rPr>
      <t>Contratación,</t>
    </r>
    <r>
      <rPr>
        <sz val="10"/>
        <rFont val="Arial"/>
        <family val="2"/>
      </rPr>
      <t xml:space="preserve"> sub numeral 8.2 </t>
    </r>
    <r>
      <rPr>
        <i/>
        <sz val="10"/>
        <rFont val="Arial"/>
        <family val="2"/>
      </rPr>
      <t>Publicación de la Ejecución de Contratos</t>
    </r>
    <r>
      <rPr>
        <sz val="10"/>
        <rFont val="Arial"/>
        <family val="2"/>
      </rPr>
      <t xml:space="preserve"> la siguiente información:
- Link </t>
    </r>
    <r>
      <rPr>
        <i/>
        <sz val="10"/>
        <rFont val="Arial"/>
        <family val="2"/>
      </rPr>
      <t>Procesos en curso:</t>
    </r>
    <r>
      <rPr>
        <sz val="10"/>
        <rFont val="Arial"/>
        <family val="2"/>
      </rPr>
      <t xml:space="preserve"> se encuentran los Procesos de Selección - Avisos Convocatoria.
- Link </t>
    </r>
    <r>
      <rPr>
        <i/>
        <sz val="10"/>
        <rFont val="Arial"/>
        <family val="2"/>
      </rPr>
      <t>Contratos de prestación de servicios:</t>
    </r>
    <r>
      <rPr>
        <sz val="10"/>
        <rFont val="Arial"/>
        <family val="2"/>
      </rPr>
      <t xml:space="preserve">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t>
    </r>
    <r>
      <rPr>
        <sz val="10"/>
        <rFont val="Arial"/>
        <family val="2"/>
      </rPr>
      <t xml:space="preserve">
Con respecto a los informes de ejecución de la vigencia 2020 actualmente está en proceso de incorporación a los expedientes físicos y digitalización de los informes allegados desde las dependencias supervisoras para los meses de enero y febrero.  
</t>
    </r>
    <r>
      <rPr>
        <b/>
        <sz val="10"/>
        <rFont val="Arial"/>
        <family val="2"/>
      </rPr>
      <t>Evidencia:</t>
    </r>
    <r>
      <rPr>
        <sz val="10"/>
        <rFont val="Arial"/>
        <family val="2"/>
      </rPr>
      <t xml:space="preserve">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t>
    </r>
    <r>
      <rPr>
        <b/>
        <sz val="10"/>
        <rFont val="Arial"/>
        <family val="2"/>
      </rPr>
      <t xml:space="preserve">
Recomendación: </t>
    </r>
    <r>
      <rPr>
        <sz val="10"/>
        <rFont val="Arial"/>
        <family val="2"/>
      </rPr>
      <t>Adelantar las gestiones pertinentes para la publicación de la ejecución contractual de los demás tipos de Contratación.  Complementar la instrucción de búsqueda de contrato en el SECOPII indicando cómo llegar a consultar la ejecución de los contratos, en dicho aplicativo.</t>
    </r>
    <r>
      <rPr>
        <b/>
        <sz val="10"/>
        <rFont val="Arial"/>
        <family val="2"/>
      </rPr>
      <t xml:space="preserve">
</t>
    </r>
    <r>
      <rPr>
        <sz val="10"/>
        <rFont val="Arial"/>
        <family val="2"/>
      </rPr>
      <t xml:space="preserve">De acuerdo a correo electrónico del 18/03/2020 la Dirección de Contratación solicitó a la Subdirección de Mejoramiento Organizacional modificación de la actividad.  Esta solicitud se encuentra en trámite.  </t>
    </r>
  </si>
  <si>
    <r>
      <rPr>
        <sz val="12"/>
        <rFont val="Calibri"/>
        <family val="2"/>
        <scheme val="minor"/>
      </rPr>
      <t>Se llevó acabo reunión del 18/02/2020 entre la Dirección de Información y Tecnología, La Dirección de Servicios y Atención, la Dirección de Protección (Grupo de autoridades administrativas) y la Subdirección de Mejoramiento Organizacional en la que se concluye que no es posible la realización de análisis y diseño del trámite por falta de recursos económicos como humanos para el cumplimiento.   Adicionalmente el 7/04/2020 se evidencia solicitud de la Dirección de protección a la Dirección de Planeación y Control de la Gestión para eliminar la Mejora a Implementar del Trámite 3208.</t>
    </r>
    <r>
      <rPr>
        <sz val="12"/>
        <color rgb="FFFF0000"/>
        <rFont val="Calibri"/>
        <family val="2"/>
        <scheme val="minor"/>
      </rPr>
      <t xml:space="preserve">
</t>
    </r>
    <r>
      <rPr>
        <sz val="12"/>
        <rFont val="Calibri"/>
        <family val="2"/>
        <scheme val="minor"/>
      </rPr>
      <t xml:space="preserve">
La eliminación del trámite será presentado en el próximo Comité de Gestión y Desempeño. 
</t>
    </r>
    <r>
      <rPr>
        <b/>
        <sz val="12"/>
        <rFont val="Calibri"/>
        <family val="2"/>
        <scheme val="minor"/>
      </rPr>
      <t>Evidencias:</t>
    </r>
    <r>
      <rPr>
        <sz val="12"/>
        <rFont val="Calibri"/>
        <family val="2"/>
        <scheme val="minor"/>
      </rPr>
      <t xml:space="preserve">
-Acta del 18/02/2020 con la participación de Andree Javier Hurtado de SMO; Diana Carolina Acosta –DIT; George Zambrano – DSYA y Lina Patricia Rodriguez – Coordinadora Grupo de Autoridades Administrativas- Protección.  La evidencia se encuentra ubicada en la ruta: https://icbfgob.sharepoint.com/sites/MICROSITIOPLANANTICORRUPCIN2020/Documentos%20compartidos/Forms/AllItems.aspx?id=%2Fsites%2FMICROSITIOPLANANTICORRUPCIN2020%2FDocumentos%20compartidos%2FPAAC%202020%2FCOMP%2E2%20Racionalizaci%C3%B3n%20de%20Tr%C3%A1mites%2FPERMISOSALIDADELPAIS%2FFEBRERO%2FPERMISO%20SALIDA%20DEL%20PAIS%2Epdf&amp;parent=%2Fsites%2FMICROSITIOPLANANTICORRUPCIN2020%2FDocumentos%20compartidos%2FPAAC%202020%2FCOMP%2E2%20Racionalizaci%C3%B3n%20de%20Tr%C3%A1mites%2FPERMISOSALIDADELPAIS%2FFEBRERO
-Correo del 7/04/2020 de la Dra. Juliana Cortes Directora de Protección  al Director de Planeación, solicitando la eliminar la Mejora a Implementar del trámite 3208 definido para la vigencia 2020  en el PACC, en su componente 2 "Racionalización de Trámites". Por lo cual para la vigencia 2020 no es viable realiza el análisis y diseño del trámite. </t>
    </r>
    <r>
      <rPr>
        <b/>
        <sz val="12"/>
        <rFont val="Calibri"/>
        <family val="2"/>
        <scheme val="minor"/>
      </rPr>
      <t xml:space="preserve"> 
</t>
    </r>
    <r>
      <rPr>
        <sz val="12"/>
        <rFont val="Calibri"/>
        <family val="2"/>
        <scheme val="minor"/>
      </rPr>
      <t>La evidencia fue enviada vía correo electrónico y  se encuentra ubicada en la ruta: F:\ACTIVIDADES EN CASA\SEGUIMIENTO PAAC 2020\2020\SEGUIMIENTO PAAC 2020\SEGUIMIENTO I CUATRIMESTRE 2020\EVIDENCIAS\1.PERMISO DEL PAIS\FEBRERO</t>
    </r>
    <r>
      <rPr>
        <b/>
        <sz val="12"/>
        <rFont val="Calibri"/>
        <family val="2"/>
        <scheme val="minor"/>
      </rPr>
      <t xml:space="preserve">
</t>
    </r>
  </si>
  <si>
    <r>
      <t xml:space="preserve">El 14/01/2020 Se realizó el registro del plan de racionalización de tramites vigencia 2020 en el aplicativo SUIT.  Adicionalmente el 09/03/2020 se adelantó primera mesa de trabajo del 9 de marzo del 2020 con la participación de Subdirección de Adopciones, Dirección de Información y Tecnología y la Subdirección de Mejoramiento Organizacional donde se realiza la presentación general del funcionamiento de los tramites de Regulación y Restitución donde se realiza la presentación general del funcionamiento de los tramites de Regulación y Restitución.  Se genera el caso de uso No.CU.2020.ICBF.SIM.RESTITUCION.0429- Crear Pantalla para Formulario Regulación de Visitas, para las solicitudes presentadas en el marco del Convenio Internacional.  “Esta funcionalidad permitirá a los solicitantes diligenciar, crear el formulario solicitud de Regulación de Visitas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*Caso de uso No.CU.2020.ICBF.SIM.RESTITUCION.0429 
Ruta de evidencias: 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</si>
  <si>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t xml:space="preserve">El 14/01/2020 Se realizó el registro del plan de racionalización de tramites vigencia 2020 en el aplicativo SUIT. Adicionalmente se realizó la primer Mesa de trabajo  acta del 9 de marzo del 2020,  con la participación de Subdirección de Adopciones, Dirección de Información y Tecnología y la Subdirección de Mejoramiento Organizacional donde se realiza la presentación general del funcionamiento de los tramites de Regulación y Restitución.  Se genera el caso de uso No. CU.2020.ICBF.SIM.RESTITUCION.0428- Crear Pantalla para Formulario Restitución Internacional- “Esta funcionalidad permite a los solicitantes diligenciar, crear el formulario solicitud de restitución internacional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con la participación de Andrea Carolina Mogollo de la Sub. de Adopciones; Marcela Arrienta – DIT y Andree Javier Hurtado de SMO; donde se realiza la presentación general del funcionamiento de los tramites de Regulación y Restitución
*Caso de uso No.CU.2020.ICBF.SIM.RESTITUCION.0428 
</t>
    </r>
    <r>
      <rPr>
        <b/>
        <sz val="12"/>
        <rFont val="Calibri"/>
        <family val="2"/>
        <scheme val="minor"/>
      </rPr>
      <t xml:space="preserve">Ruta de evidencias: </t>
    </r>
    <r>
      <rPr>
        <sz val="12"/>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STITUCI%C3%93N%2F4%2EAbril</t>
    </r>
  </si>
  <si>
    <r>
      <t xml:space="preserve">Se realizó la primer mesa de trabajo según acta del 17/02/2020 entre Función Pública, la Subdirección de Mejoramiento Organizacional y la Subdirección de Adopciones en la que se indican los pasos que se deben adelantar para la creación del trámite de </t>
    </r>
    <r>
      <rPr>
        <i/>
        <sz val="12"/>
        <rFont val="Calibri"/>
        <family val="2"/>
        <scheme val="minor"/>
      </rPr>
      <t>Búsqueda de Orígenes</t>
    </r>
    <r>
      <rPr>
        <sz val="12"/>
        <rFont val="Calibri"/>
        <family val="2"/>
        <scheme val="minor"/>
      </rPr>
      <t xml:space="preserve">.  
</t>
    </r>
    <r>
      <rPr>
        <b/>
        <sz val="12"/>
        <rFont val="Calibri"/>
        <family val="2"/>
        <scheme val="minor"/>
      </rPr>
      <t xml:space="preserve">Ruta de evidencias:
</t>
    </r>
    <r>
      <rPr>
        <sz val="12"/>
        <rFont val="Calibri"/>
        <family val="2"/>
        <scheme val="minor"/>
      </rPr>
      <t>- Acta del 17 de febrero de 2020 con la participación de Diana Carolina Osorio funcionaria de la Función Pública;  Andree Javier Hurtado de SMO; Javier Rodriguez de la Sub. de Adopciones y Erika Martinez de la Sub. de Adopciones, en la cual la funcionaria del DAFP  indica los pasos que se deben adelantar para la creación del trámite de búsqueda de orígenes.
https://icbfgob.sharepoint.com/sites/MICROSITIOPLANANTICORRUPCIN2020/Documentos%20compartidos/Forms/AllItems.aspx?id=%2Fsites%2FMICROSITIOPLANANTICORRUPCIN2020%2FDocumentos%20compartidos%2FPAAC%202020%2FCOMP%2E2%20Racionalizaci%C3%B3n%20de%20Tr%C3%A1mites%2FBUSQUEDADEORIGENES%2FIDENTIFICACIO%CC%81N%20TRAMITE%20BUSQEUDA%20DE%20ORIGENES%2Epdf&amp;parent=%2Fsites%2FMICROSITIOPLANANTICORRUPCIN2020%2FDocumentos%20compartidos%2FPAAC%202020%2FCOMP%2E2%20Racionalizaci%C3%B3n%20de%20Tr%C3%A1mites%2FBUSQUEDADEORIGENES</t>
    </r>
  </si>
  <si>
    <t>1. 10/02/2020</t>
  </si>
  <si>
    <t xml:space="preserve">
1. 10/06/2020</t>
  </si>
  <si>
    <t>2. 20/04/2020</t>
  </si>
  <si>
    <t>2. 15/12/2020</t>
  </si>
  <si>
    <t>1. 01-09-20</t>
  </si>
  <si>
    <t>1.  20-12-20</t>
  </si>
  <si>
    <t>2. 01-03-20</t>
  </si>
  <si>
    <t>2.  30-06-20</t>
  </si>
  <si>
    <t>3. 02-01-20</t>
  </si>
  <si>
    <t>3.  20-12-20</t>
  </si>
  <si>
    <t>1. 15/01/2020</t>
  </si>
  <si>
    <t>1. 30/01/2020</t>
  </si>
  <si>
    <t>2.01/02/2020</t>
  </si>
  <si>
    <t>2.30/12/2020</t>
  </si>
  <si>
    <t>2. 30/01/2020</t>
  </si>
  <si>
    <t xml:space="preserve">1. Programar y desarrollar en el segundo semestre, una auditoría internas cruzada, entre los procedimientos de la Oficina de Aseguramiento de la Calidad.  </t>
  </si>
  <si>
    <t>2.1 Comunicar mensualmente tips sobre acciones anticorrupción.</t>
  </si>
  <si>
    <t>2.1 Comunicaciones enviadas al interior de la dependencia con tips anticorrupción.</t>
  </si>
  <si>
    <r>
      <t xml:space="preserve">1.1 Acompañar una (1) de las mínimo cuatro (4) visitas programadas por la SDG, en el segundo semestre, a las direcciones regionales seleccionadas para revisar una muestra de las licencias de funcionamiento otorgadas por las mismas.
</t>
    </r>
    <r>
      <rPr>
        <b/>
        <sz val="11"/>
        <color theme="1"/>
        <rFont val="Calibri"/>
        <family val="2"/>
        <scheme val="minor"/>
      </rPr>
      <t>*Nota: Esta actividad aplica sólo a las cuatro (4) regionales seleccionada;. Las demás direcciones regionales deberán realizar la actividad 1.2.</t>
    </r>
  </si>
  <si>
    <t>1.2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preventivas correspondientes, a través del aplicativo ISOLUCION.</t>
  </si>
  <si>
    <t>1. 01/01/2020</t>
  </si>
  <si>
    <t>1. 30/09/2020</t>
  </si>
  <si>
    <t>1.1 01-02-20</t>
  </si>
  <si>
    <t>1.2 01-02-20</t>
  </si>
  <si>
    <t>2.1 01-02-20</t>
  </si>
  <si>
    <t>2.2. 01-02-20</t>
  </si>
  <si>
    <t>Diseñar  una estragegia de divulgación de los avances de las entidad respecto a la implementación del Acuerdo de Paz</t>
  </si>
  <si>
    <t xml:space="preserve">	_x000D_
30/mayo/2020</t>
  </si>
  <si>
    <t>Implementar una estragegia de divulgación de los avances de las entidad respecto a la implementación del Acuerdo de Paz</t>
  </si>
  <si>
    <t>Divulgación en  medios institucionales</t>
  </si>
  <si>
    <t>30/06/2020
31/12/2020</t>
  </si>
  <si>
    <t>Ninguno</t>
  </si>
  <si>
    <t>Consejo Asesor y Consultivo de Niños, Niñas y Adolescentes.</t>
  </si>
  <si>
    <t>Ninguna</t>
  </si>
  <si>
    <t xml:space="preserve">Consulta Ciudadana para mejorar  la oferta de servicios de la Dirección de Nutrición. </t>
  </si>
  <si>
    <t>Dirección de Nutrición</t>
  </si>
  <si>
    <t>Consultas realizadas</t>
  </si>
  <si>
    <t xml:space="preserve">Encuentros ciudadanos de Bienestarina y Alimentos de Alto valor Nutricional </t>
  </si>
  <si>
    <t>3/02/2020
20/12/2020</t>
  </si>
  <si>
    <t>SEGUIMIENTO 30 DE AGOSTO DE 2020
(Oficina de Control Interno)</t>
  </si>
  <si>
    <t>Seguimiento 2 OCI
Componente 1: GESTION DEL RIESGO</t>
  </si>
  <si>
    <t>Seguimiento 2 OCI
Componente 4: MECANISMOS PARA LA ATENCIÓN AL CIUDADANO</t>
  </si>
  <si>
    <t xml:space="preserve">             Fecha seguimiento: 30/08/2020</t>
  </si>
  <si>
    <t>Seguimiento 2 OCI
Componente 5: Transparencia y Acceso a la Información</t>
  </si>
  <si>
    <t>Maritza Liliana Beltrán Albadan
Yaneth Burgos Duitama</t>
  </si>
  <si>
    <r>
      <t xml:space="preserve">Se evidencia capacitación  a los profesionales épicos de la sede de la dirección general, los coordinadores de planeación y sistemas de 
las regionales, los profesionales referentes de calidad y los profesionales épicos de los centros zonales en los conceptos metodológicos de la gestión de riesgos de la entidad y en las líneas de defensa del sistema de control 
interno.
Y para todo el personal por medio del boletín ICBF del mes de agosto 
</t>
    </r>
    <r>
      <rPr>
        <b/>
        <sz val="11"/>
        <color rgb="FF000000"/>
        <rFont val="Arial"/>
        <family val="2"/>
      </rPr>
      <t xml:space="preserve">Evidencia
</t>
    </r>
    <r>
      <rPr>
        <sz val="10"/>
        <color rgb="FF000000"/>
        <rFont val="Arial"/>
        <family val="2"/>
      </rPr>
      <t>Correo electrónico 1/07/2020. Grabación conversatorio POSIGE. Sede
Link:https://web.microsoftstream.com/video/cdcda2fd-1b06-4750-9613-684904a01510
 Correo electrónico 2/07/2020. conversatorio POSIGE. Regional. 
Link:https://web.microsoftstream.com/video/4f7b55ed-104c-477b-9b5a-1b374a41dd01</t>
    </r>
    <r>
      <rPr>
        <sz val="10"/>
        <color theme="1"/>
        <rFont val="Arial"/>
        <family val="2"/>
      </rPr>
      <t xml:space="preserve">
Boletín ICBF N° 120 del 28/08/2020
Listado de asistencia Actividad Gestión de Riesgos y líneas de defensa 31/08/2020
Presentación power point   Sistema de control interno 
Formato ficha de estructuración del evento _ Gestión de riesgos y línea de defensa </t>
    </r>
  </si>
  <si>
    <t>Actividad cumplida en el corte del 30 de Abril 2020.</t>
  </si>
  <si>
    <t>Actividad con reporte único al 15/12/2020</t>
  </si>
  <si>
    <r>
      <t xml:space="preserve">Se evidencia divulgación de  información sobre  riesgos de corrupción de la Entidad a las partes interesadas, mediante el boletín ICBF
</t>
    </r>
    <r>
      <rPr>
        <b/>
        <sz val="10"/>
        <rFont val="Arial"/>
        <family val="2"/>
      </rPr>
      <t>Evidencia</t>
    </r>
    <r>
      <rPr>
        <sz val="10"/>
        <rFont val="Arial"/>
        <family val="2"/>
      </rPr>
      <t xml:space="preserve">
Boletín mayo 22  2020 ICBF." Transparencia Riesgos de Corrupción 2020"
Boletín junio  26  2020 ICBF." Matriz de riesgos"
Boletín #113  julio 10  2020 ICBF." Matriz de riesgos PROCESO Evaluación Independiente"</t>
    </r>
  </si>
  <si>
    <r>
      <t xml:space="preserve">Se observa monitoreo a la materialización de riesgos con corte al 30/05/2020. 
Al corte no se reportan riesgos anticorrupción materializados </t>
    </r>
    <r>
      <rPr>
        <b/>
        <sz val="10"/>
        <color theme="1"/>
        <rFont val="Arial"/>
        <family val="2"/>
      </rPr>
      <t xml:space="preserve">
Evidencia:</t>
    </r>
    <r>
      <rPr>
        <sz val="10"/>
        <color theme="1"/>
        <rFont val="Arial"/>
        <family val="2"/>
      </rPr>
      <t xml:space="preserve">
Presentación power point Informe de Monitoreo materialización de los Riesgos . Ejecución de los controles existentes 
Archivo word.  Informe de Monitoreo materialización de los Riesgos . Ejecución de los controles existentes  ​
Matriz controles 2020</t>
    </r>
  </si>
  <si>
    <r>
      <rPr>
        <sz val="10"/>
        <color theme="1"/>
        <rFont val="Arial"/>
        <family val="2"/>
      </rPr>
      <t>Se evidencia monitoreo a los controles definidos en las matrices de riesgos de corrupción con corte al 30/05/2020</t>
    </r>
    <r>
      <rPr>
        <b/>
        <sz val="10"/>
        <color theme="1"/>
        <rFont val="Arial"/>
        <family val="2"/>
      </rPr>
      <t xml:space="preserve">
Evidencia
</t>
    </r>
    <r>
      <rPr>
        <sz val="10"/>
        <color theme="1"/>
        <rFont val="Arial"/>
        <family val="2"/>
      </rPr>
      <t>Presentación power point Informe de Monitoreo materialización de los Riesgos . Ejecución de los controles existentes 
Archivo word.  Informe de Monitoreo materialización de los Riesgos . Ejecución de los controles existentes  ​
Matriz controles 2020</t>
    </r>
  </si>
  <si>
    <r>
      <t xml:space="preserve">Se evidencia seguimiento mensual a la ejecución del plan de tratamiento de los riesgos de corrupción para los meses de mayo, junio y julio 
</t>
    </r>
    <r>
      <rPr>
        <b/>
        <sz val="10"/>
        <rFont val="Arial"/>
        <family val="2"/>
      </rPr>
      <t xml:space="preserve">
Evidencia</t>
    </r>
    <r>
      <rPr>
        <sz val="10"/>
        <rFont val="Arial"/>
        <family val="2"/>
      </rPr>
      <t xml:space="preserve">
Correo electrónico 1/06/2020. Reporte ISOLUCION. Riesgos Anticorrupción. Mayo
Matriz de riesgos de corrupción seguimiento al plan de tratamiento de los meses de -mayo 2020- julio 2020 para la Sede de la Dirección General 
Correo electrónico 30/06/2020. Reporte ISOLUCION. Riesgos Anticorrupción. Junio 
Correo electrónico 30/07/2020. Reporte ISOLUCION. Riesgos Anticorrupción. Julio
</t>
    </r>
  </si>
  <si>
    <r>
      <t xml:space="preserve">Se evidencia comunicado de la Oficina de Control Interno donde indica a los responsables del PAAC que se realizará el seguimiento correspondiente al primer cuatrimestre 2020  
Se evidencia cronograma de seguimiento y Matriz Diligenciada por lo(s) profesionales designado(s)
</t>
    </r>
    <r>
      <rPr>
        <b/>
        <sz val="10"/>
        <color theme="1"/>
        <rFont val="Arial"/>
        <family val="2"/>
      </rPr>
      <t xml:space="preserve">Evidencia 
</t>
    </r>
    <r>
      <rPr>
        <sz val="10"/>
        <color theme="1"/>
        <rFont val="Arial"/>
        <family val="2"/>
      </rPr>
      <t>Correo electrónico 21/04/2020. COMUNICACIÓN SEGUIMIENTO PAAC- CORTE 30 DE ABRIL  DE 2020 
Correo electrónico 14/05/2020 COMUNICACIÓN  PRELIMINAR INFORME DE SEGUIMIENTO  PAAC- CORTE 30 DE ABRIL DE 2020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</si>
  <si>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mayo 2020
</t>
    </r>
    <r>
      <rPr>
        <b/>
        <sz val="10"/>
        <color theme="1"/>
        <rFont val="Arial"/>
        <family val="2"/>
      </rPr>
      <t xml:space="preserve">
Evidencia
</t>
    </r>
    <r>
      <rPr>
        <sz val="10"/>
        <color theme="1"/>
        <rFont val="Arial"/>
        <family val="2"/>
      </rPr>
      <t>Informe seguimiento PAAC primer  cuatrimestre de 2020
Correo electrónico Publicación Seguimiento Plan Anticorrupción y Atención al Ciudadano -16 mayo 2020
 Publicación del informe en la página Web: https://www.icbf.gov.co/transparencia/planeacion/informe-seguimiento</t>
    </r>
  </si>
  <si>
    <t>Seguimiento 2 OCI
Componente 3: RENDICIÓN DE CUENTAS</t>
  </si>
  <si>
    <r>
      <t xml:space="preserve">Como preparación para el día del Servicio la Dirección de Servicios y Atención, con el acompañamiento de la Oficina Asesora de Comunicaciones, realizó las siguientes actividades: gestiones con el Banco Davivienda para realizar charla "Transformando el Servicio"; invitaciones a participar en el Dia del Servicio que se realizara el 04 de septiembre de 2020; solicitud de video donde los colaboradores dan a conocer como viven el servicio desde los hogares a pesar del aislamiento preventivo dada la emergencia sanitaria por COVID-19; documento con las especificaciones día del servicio; propuesta palabras de la Directora; piezas de comunicación; presentación intervención Mesa Cultura Organizacional. 
</t>
    </r>
    <r>
      <rPr>
        <b/>
        <sz val="10"/>
        <rFont val="Arial"/>
        <family val="2"/>
      </rPr>
      <t>Evidencias:</t>
    </r>
    <r>
      <rPr>
        <sz val="10"/>
        <rFont val="Arial"/>
        <family val="2"/>
      </rPr>
      <t xml:space="preserve">
Correos electrónicos entre la DSyA y el Banco Davivienda: 03 de julio del 2020, 6 de julio de 2020, 13 de julio de 2020, 06 de agosto de 2020, 19 de agosto de 2020 asunto: Charla Davivienda - ICBF
Correo electrónico del 18/08/2020 asunto: PALABRAS DIRECTORA DIA DEL SERVICIO y CORREO OAC
Correo electrónico del 18/08/2020 asunto: PIEZAS DIA DEL SERVICIO
Ppt con 3 propuestas de piezas día del servicio
Ppt con Propuesta intervención Mesa Cultura Organizacional ​– Día del Servicio -​
Correo electrónico del 25/08/2020 asunto: ENVÌO 6 diseños Textos piezas del Día del Servicios
Correo electrónico del 25/08/2020 asunto: ¡PREPÁRATE PARA ESTA GRAN CELEBRACIÓN!
Correo electrónico del 26/08/2020 asunto: ¡CUÉNTANOS COMO VIVES EL SERVICIO!
Documento en Word con las especificaciones día del servicio</t>
    </r>
  </si>
  <si>
    <r>
      <t xml:space="preserve">Se evidenció correos electrónico dirigidos al Épico de la Dirección de Servicios y Atención con el análisis las estadísticas generadas del Sistema Digital de Asignación de Turnos implementado en 30 centros zonales, para la generación de las acciones correctivas en los siguientes Centros Zonales: Cz San Cristóbal, Cz Soacha y Cz Tunjuelito. 
Adicionalmente la Dirección de Servicios y Atención informó que debido a la condición sanitaria de aislamiento preventivo por pandemia-covid-19 no se esta prestando servicio en los centros zonales y el Sistema Digital de Asignación de Turnos esta fuera de servicio.
</t>
    </r>
    <r>
      <rPr>
        <b/>
        <sz val="10"/>
        <rFont val="Arial"/>
        <family val="2"/>
      </rPr>
      <t>Evidencias:</t>
    </r>
    <r>
      <rPr>
        <sz val="10"/>
        <rFont val="Arial"/>
        <family val="2"/>
      </rPr>
      <t xml:space="preserve">
Correo electrónico del 15/05/2020 asunto: Insumos para acciones correctivas SDAT-Cz San Cristóbal (Bogotá)
Correo electrónico del 15/05/2020 asunto: Insumos para acciones correctivas SDAT-Cz Soacha (Cundinamarca)
Correo electrónico del 15/05/2020 asunto: Insumos para acciones correctivas SDAT-Cz Tunjuelito(Bogotá)</t>
    </r>
  </si>
  <si>
    <r>
      <t xml:space="preserve">Se evidenció correo electrónicos relacionados con: autorización de datos personales para realizar encuestas de satisfacción del servicio con fundamento en el concepto emitido por la Oficina Asesora Jurídica.; Memorando, listados de asistencia y presentaciones Socialización Memorando Búsquedas de Niños Niñas y Adolescentes; Memorando para el registro y trámite de las Actas Complementarias; Registro Comisorios Internos.
</t>
    </r>
    <r>
      <rPr>
        <b/>
        <sz val="10"/>
        <color theme="1"/>
        <rFont val="Arial"/>
        <family val="2"/>
      </rPr>
      <t xml:space="preserve">Evidencias: </t>
    </r>
    <r>
      <rPr>
        <sz val="10"/>
        <color theme="1"/>
        <rFont val="Arial"/>
        <family val="2"/>
      </rPr>
      <t xml:space="preserve">
Correo electrónico del 22/05/2020 asunto:  Memorando Búsquedas de Niños Niñas y Adolescentes 2020
Correo electrónico del 19/06/2020 asunto: RE: Socialización Memorando Búsquedas de Niños Niñas y Adolescentes
Correo electrónico del 24/06/2020 asunto: Concepto Autorización de datos personales para realizar encuestas de satisfacción del servicio
Correos electrónicos del 08/06/2020, 10/06/2020, 16/06/2020 asunto: RV: Registro Actas Complementarias
Correo electrónico del 20/08/2020 asunto: RE: Registro Comisorios Internos</t>
    </r>
  </si>
  <si>
    <r>
      <t xml:space="preserve">Se evidenció correo electrónico con el diseño y la estructura del documento propuesto de caracterización para revisión y aprobación por parte de la Coordinadora del Grupo Gestión de Calidad para el Servicio y la Atención. 
</t>
    </r>
    <r>
      <rPr>
        <b/>
        <sz val="10"/>
        <color theme="1"/>
        <rFont val="Arial"/>
        <family val="2"/>
      </rPr>
      <t xml:space="preserve">Evidencia: </t>
    </r>
    <r>
      <rPr>
        <sz val="10"/>
        <color theme="1"/>
        <rFont val="Arial"/>
        <family val="2"/>
      </rPr>
      <t xml:space="preserve">
Correo electrónico del 11/07/2020 asunto: RV: CARACTERIZACIÓN DE PETICIONARIOS 2020
Correo electrónico del 26/08/2020 asunto: Caracterización de Peticionarios 2020
</t>
    </r>
  </si>
  <si>
    <r>
      <t xml:space="preserve">Se evidenció correo electrónico con la evaluación intermedia realizada por la Subdirección de Mejoramiento Organizacional a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t>
    </r>
    <r>
      <rPr>
        <b/>
        <sz val="10"/>
        <rFont val="Arial"/>
        <family val="2"/>
      </rPr>
      <t>Evidencia:</t>
    </r>
    <r>
      <rPr>
        <sz val="10"/>
        <rFont val="Arial"/>
        <family val="2"/>
      </rPr>
      <t xml:space="preserve">
Correo electrónico del 12/05/2020 asunto: RE: Acciones de Mejora - RC 20200511</t>
    </r>
  </si>
  <si>
    <r>
      <t xml:space="preserve">Se evidenció correos electrónicos de la Dirección de Servicios y Atenciónconvocando a las siguientes actividades y los listados de asistencia: Refuerzo y seguimiento: uso de actuaciones atención al ciudadano y beneficiarios - Regional Cundinamarca; Capacitación Proceso de Relación con el Ciudadano - Regional Caquetá; Alertas Eventos Críticos Canal Presencial - Reg. Tolima y Córdoba; Taller en Habilidades Interpersonales e Interacción Con Clientes - Regional Arauca- Sesión 1;  Taller en Habilidades Interpersonales e Interacción con Clientes - Regional Arauca- Sesión 2; Capacitación Regional Cesar Lenguaje Claro para una Atención con Calidad; Capacitación Proceso de Relación con el Ciudadano - Julio 6 De 2020 - Vía Teams; Capacitación Proceso de Relación con el Ciudadano - Julio 9 De 2020 - Vía Teams; Asistencia Técnica Frente al Motivo de Apoyo a Mujeres Gestantes y/o Lactantes; Charla "Lenguas Nativas Colombianas"; Capacitación Servicio - Regional Cundinamarca; Taller: "Cultura Sorda" - INSOR; Videoconferencia Mensual donde se tratan temas como: Cultura de Servicio, Herramienta SEAC, Memorando Registro y Trámite de las actuaciones competencia de las Comisarias de Familia.
Adicionalmente se evidenció soportes de la Segunda Valoración Trimestral De Conocimientos 2020.
</t>
    </r>
    <r>
      <rPr>
        <b/>
        <sz val="10"/>
        <color theme="1"/>
        <rFont val="Arial"/>
        <family val="2"/>
      </rPr>
      <t>Evidencias:</t>
    </r>
    <r>
      <rPr>
        <sz val="10"/>
        <color theme="1"/>
        <rFont val="Arial"/>
        <family val="2"/>
      </rPr>
      <t xml:space="preserve">
</t>
    </r>
    <r>
      <rPr>
        <sz val="9"/>
        <color theme="1"/>
        <rFont val="Arial"/>
        <family val="2"/>
      </rPr>
      <t xml:space="preserve">Correo electrónico del 12/05/2020 asunto: CAPACITACIÒN DSyA TEAMS "Refuerzo y seguimiento: uso de actuaciones atención al ciudadano y beneficiarios" a realizarse el 14 de mayo de 2020. (Regional Cundinamarca)
Correo electrónico del 18/05/2020 asunto: Charla "Alertas Eventos Críticos Canal Presencial" - Reg. Tolima y Córdoba  a realizarse el 20 de mayo de 2020.
Correo electrónico del 19/05/2020 asunto: "Capacitación Proceso de Relación con el Ciudadano R. Caquetá" a realizarse el 21 de mayo de 2020. 
Correo electrónico del 28/05/2020 asunto: Taller en Habilidades Interpersonales e Interacción Con Clientes - Regional Arauca- Sesión 1 a realizarse el 02 de junio del 2020.
Correo electrónico del 04/06/2020 asunto: Taller en Habilidades Interpersonales e Interacción Con Clientes - Regional Arauca- Sesión 2 a realizarse el 09 de junio del 2020.
Correo electrónico del 16/06/2020 asunto: "Capacitación Regional Cesar Lenguaje Claro para una Atención con Calidad"  a realizarse el 19 de junio de 2020. 
Correo electrónico del 02/07/2020 asunto: Capacitación Proceso de Relación con el Ciudadano - Julio 6 De 2020 - Vía Teams a realizarse el 06 de julio de 2020. 
Correo electrónico del 02/07/2020 asunto: Capacitación Proceso de Relación con el Ciudadano - Julio 6 De 2020 - Vía Teams a realizarse el 09 de julio de 2020. 
Correo electrónico del 18/08/2020 asunto: JULIO 16 ASISTENCIA AT MOTIVO MADRES GESTANTES Y LACTANTES.txt (76.47 KB), Presentación Madres Gestantes.pdf (828.08 KB)
Correo electrónico del 24/07/2020 asunto: Invitación Charla "Lenguas Nativas Colombianas" a realizarse el 30 de julio de 2020. 
Correo electrónico del 29/07/2020 asunto: ENLACE 2DA VALORACIÒN 2020 G1 a realizarse el 29 de julio de 2020. 
Correo electrónico del 29/07/2020 asunto: ENLACE 2DA VALORACIÒN 2020 G1 a realizarse el 29 de julio de 2020. Regionales (AMAZONAS, ANTIOQUIA, ARAUCA, ATLÁNTICO, BOGOTÁ, BOLÍVAR, BOYACÁ, CALDAS, CAQUETÁ, CASANARE y CAUCA). 
Correo electrónico del 29/07/2020 asunto: ENLACE 2DA VALORACIÒN 2020 G2 a realizarse el 30 de julio de 2020. 
Correo electrónico del 29/07/2020 asunto: ENLACE 2DA VALORACIÒN 2020 G2 a realizarse el 30 de julio de 2020. Regionales (CESAR, CHOCÓ, CÓRDOBA, CUNDINAMARCA, GUAINÍA, GUAJIRA, GUAVIARE, HUILA, MAGDALENA, META Y NARIÑO)
Correo electrónico del 30/07/2020 asunto: ENLACE 2DA VALORACIÒN 2020 G3 a realizarse el 31 de julio de 2020. 
Correo electrónico del 30/07/2020 asunto: ENLACE 2DA VALORACIÒN 2020 G3 a realizarse el 31 de julio de 2020. Regionales (RISARALDA, NORTE DE SANTANDER, SANTANDER, SUCRE, TOLIMA, VALLE, VAUPÉS, VICHADA, SAN ANDRÉS, PUTUMAYO Y QUINDÍO)
Correo electrónico del 31/07/2020 asunto: Invitación Charla "Lenguas Nativas Colombianas" a realizarse el 06 de agosto de 2020. 
Correo electrónico del 31/07/2020 asunto: Invitación Capacitación Servicio - Regional Cundinamarca a realizarse el 11 de agosto de 2020. 
</t>
    </r>
    <r>
      <rPr>
        <sz val="9"/>
        <rFont val="Arial"/>
        <family val="2"/>
      </rPr>
      <t xml:space="preserve">Correo electrónico del 21/08/2020 asunto: Taller: "Cultura Sorda" - INSOR a realizarse el 25 de agosto de 2020. </t>
    </r>
    <r>
      <rPr>
        <b/>
        <sz val="9"/>
        <color rgb="FFFF0000"/>
        <rFont val="Arial"/>
        <family val="2"/>
      </rPr>
      <t xml:space="preserve">
</t>
    </r>
    <r>
      <rPr>
        <sz val="9"/>
        <rFont val="Arial"/>
        <family val="2"/>
      </rPr>
      <t xml:space="preserve">Correo electrónico del 21/08/2020 asunto: Videoconferencia Mensual Agosto 28 de 8a12. </t>
    </r>
    <r>
      <rPr>
        <b/>
        <sz val="9"/>
        <color rgb="FFFF0000"/>
        <rFont val="Arial"/>
        <family val="2"/>
      </rPr>
      <t xml:space="preserve">
</t>
    </r>
    <r>
      <rPr>
        <sz val="9"/>
        <rFont val="Arial"/>
        <family val="2"/>
      </rPr>
      <t xml:space="preserve">Correo electrónico del 22/08/2020 asunto: Taller: "Cultura Sorda" - INSOR a realizarse el 27 de agosto de 2020. </t>
    </r>
    <r>
      <rPr>
        <b/>
        <sz val="9"/>
        <color rgb="FFFF0000"/>
        <rFont val="Arial"/>
        <family val="2"/>
      </rPr>
      <t xml:space="preserve">
</t>
    </r>
    <r>
      <rPr>
        <sz val="9"/>
        <rFont val="Arial"/>
        <family val="2"/>
      </rPr>
      <t xml:space="preserve">Correo electrónico del 21/08/2020 asunto: Videoconferencia Mensual Agosto 31 de 8a12. </t>
    </r>
    <r>
      <rPr>
        <b/>
        <sz val="9"/>
        <color rgb="FFFF0000"/>
        <rFont val="Arial"/>
        <family val="2"/>
      </rPr>
      <t xml:space="preserve">
</t>
    </r>
    <r>
      <rPr>
        <sz val="9"/>
        <color theme="1"/>
        <rFont val="Arial"/>
        <family val="2"/>
      </rPr>
      <t>Listados de Asistencia Herramienta Teams: 14/05/2020; 20/05/2020 - Regional Tolima y Córdoba; 21 y 22 /05/2020 - Regional Caquetá; 06/02/2020 - Regional Arauca; 09/02/2020 - Regional Arauca;  19/06/2020 - Regional Cesar; 06/07/2020; 09/07/2020; 16/07/2020; 30/07/2020; 06/08/2020; 11/08/2020; 15/08/2020; 27/08/2020; 28/08/2020; 31/08/2020.</t>
    </r>
  </si>
  <si>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Boletín Vive ICBF 14 y 22 de mayo: Riesgos de Corrupción 2020.
- Anticorrupción Vive ICBF 12 de junio ¿Sabías que realizando el Curso virtual de Integridad, Transparencia y Lucha contra la Corrupción?
- Anticorrupción Boletín 114 Vive ICBF 17 de julio ¿Sabías que la Oficina de Control Interno realizó la verificación al Plan Anticorrupción y de Atención al Ciudadano 2020?
- Anticorrupción Boletín Vive 118 del 14 de agosto sobre: Próximamente capacitación virtual sobre riesgos de calidad y corrupción y Boletin 119 de 21 de agosto: ¿Sabias que el ICBF cuenta con un Modelo de Transparencia y Lucha contra la corrupción?.</t>
    </r>
  </si>
  <si>
    <r>
      <t xml:space="preserve">Para el segundo cuatrimestre se realizaron los siguientes actividades:
- El 07 de mayo se recibe en la entidad la denuncia "Asperla" por parte de la CGR, se realizó la formulación de las actividades y el 29 de mayo se realizó la transmisión mediante el aplicativo SIRECI y posterior cargue en la página web de la entidad.
- El 26 de junio se recibió el informe de la Auditoría Financiera a la vigencia 2019 por parte de laCGR, se definieron los cronogramas para el analisis y distribución de hallazgos se formularon los planes de mejoramiento por parte de los responsables. El 26 de agosto la Oficina de Control Interno consolido la información y trasmitió a la CGR mediante el aplicativo SIRECI.
- La Oficina de Control Interno llevó a cabo el seguimiento de la efectividad de los planes de mejoramiento en curso según las disposiciones de la circular 005 de la CGR, insumo para el reporte de avance semestral. El 30 de Julio se efectúo la validación, trasmisión y porterior cargue en la pagina web del seguimiento semestral a los planes de mejoramiento.
La información se encuentra publicada en el portal web de la sección de Transparencia ruta: https://www.icbf.gov.co/transparencia/control/planes-de-mejoramiento
</t>
    </r>
    <r>
      <rPr>
        <b/>
        <sz val="10"/>
        <color theme="1"/>
        <rFont val="Arial"/>
        <family val="2"/>
      </rPr>
      <t xml:space="preserve">Evidencia:
</t>
    </r>
    <r>
      <rPr>
        <sz val="10"/>
        <color theme="1"/>
        <rFont val="Arial"/>
        <family val="2"/>
      </rPr>
      <t>- PM CGR 2020 Formulación Actividades Plan de Mejoramiento por Trámite Denuncia Asperla
- Acuse de Aceptación de Rendición Consecutivo:45402020-05-07 del 29/05/2020
- Reporte SIRECI PM 2019-2020 Certificado Reporte Plan de Mejoramiento Aud Financiera 2019
- Acuse de Aceptación de Rendición Consecutivo:45402020-06-26 del 26/08/2020
- Reporte SIRECI PM 2018-2019 Certificado Reporte Plan de Mejoramiento aplicativo SIRECI Jun 2020
- Acuse de Aceptación de Rendición Consecutivo: 45462020-06-30 del 30/07/2020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</si>
  <si>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 publicaciones de los siguientes mensajes en redes sociales:
</t>
    </r>
    <r>
      <rPr>
        <b/>
        <sz val="10"/>
        <rFont val="Arial"/>
        <family val="2"/>
      </rPr>
      <t>Evidencia:</t>
    </r>
    <r>
      <rPr>
        <sz val="10"/>
        <rFont val="Arial"/>
        <family val="2"/>
      </rPr>
      <t xml:space="preserve">
- Anticorrupción en Twitter 5 y 27 de mayo sobre: #ICBFesTransparencia | Los recursos destinados a Primera Infancia son la mejor inversión que podemos dejar a los niños y niñas del país. Juntos podemos luchar contra la corrupción, denuncie en la línea 018000918080 opción 4.
- Anticorrupción el 3 de junio se publicó en la página Web banner Haz parte de nuestra lucha contra la corrupción, denuncia 018000918080 # 4 anticorrupción@icbf.gov.co.
- Anticorrupción Facebook 10 de junio sobre: #PrevenciónyAcción | Durante esta época de #COVID-19 seguimos prestando los servicios de protección a niñas, niños y adolescentes, a través de los medios virtuales. Conoce nuestro canal de #videollamada ingresando a: bit.ly/VideollamadaICBF El 2 de junio se publica en la página Web banner Juntos podemos luchar contra la corrupción, denuncie en la línea 018000918080 opción 4 anticorrupción.
- Anticorrupción Twitter el 3 de julio sobre: #ICBFesTransparencia | Los recursos destinados a la primera infancia, niñez y adolescencia no se roban ni se malgastan, es deber de todos protegerlos. ¡Juntos luchamos contra la corrupción!  #PrimeroLaNiñez.
- Anticorrupción Twitter el 4 de agosto sobre:  #ICBFesTransparencia | Los recursos destinados a la primera infancia, niñez y adolescencia no se roban ni se malgastan, es deber de todos protegerlos. ¡Juntos luchamos contra la corrupción!  #PrimeroLaNiñez Teléfono ☎️ 👀 a la línea 018000918080 opción 4.</t>
    </r>
  </si>
  <si>
    <r>
      <t>Resultado de la verificación del II cuatrimestre se encontró lo siguiente:
- Actualización del listado de los gestores de contenido, revisando cada item y subitem del micrositio de transparencia.
- El 27 de agosto se realizó capacitación de uso, cargue y actualización de los contenidos del micrositio de Transparencia a los gestores de contenido.
- Seguimiento y verificación de contenidos del micrositio de transparencia con corte a agosto 2020.</t>
    </r>
    <r>
      <rPr>
        <b/>
        <sz val="10"/>
        <rFont val="Arial"/>
        <family val="2"/>
      </rPr>
      <t xml:space="preserve">
Evidencia:</t>
    </r>
    <r>
      <rPr>
        <sz val="10"/>
        <rFont val="Arial"/>
        <family val="2"/>
      </rPr>
      <t xml:space="preserve">
LISTA DE RESPONSABLES - BOTÓN DE TRANSPARENCIA ajustada - SEGUIMIENTO
LISTADO DE ASISTENCIA - ACTUALIZACIÓN MICROSITIO DE TRANSPARENCIA
CAPACITACIÓN MICROSITIO DE TRANSPARENCIA - GESTORES DE CONTENIDO - video
PortalWeb2020-OptimizacionContenidos - power point</t>
    </r>
  </si>
  <si>
    <r>
      <t xml:space="preserve">Para esta actividad se evidenció el avance en los siguientes aspectos:
</t>
    </r>
    <r>
      <rPr>
        <sz val="10"/>
        <rFont val="Arial"/>
        <family val="2"/>
      </rPr>
      <t>- En mayo las Tablas de Retención Documental fueron firmadas por la Directora Administrativa y por el Secretario General.
- El día 18 de junio, se radicó mediante oficio 202012220000149631 ICBF, las Tablas de Retención Documental con sus respectivos anexos, al correo &lt;contacto@archivogeneral.gov.co&gt;, para avanzar con el proceso de convalidación de las mismas.
- El 12 de agosto de 2020, se recibió por correo electrónico Certificado de convalidación de Tablas de Retención Documental – TRD y Comunicación oficial donde remiten el certificado de convalidación al ICBF.
- En la página web en la sección de Transparencia Numeral 10. Instrumentos de Gestión de la Información Pública, sub numeral 10.6 Tablas de Retención Documental se encontró publicado el Certificado de Convalidación de la Tabla de Retención Documental.
Ruta: https://www.icbf.gov.co/transparencia/instrumentos-de-gestion-de-informacion-publica
- Del 18 al 21 de agosto de 2020 se socializó el instrumento convalidado a los Referentes Documentales del Nivel Nacional y de la Sede de la Dirección General.</t>
    </r>
    <r>
      <rPr>
        <sz val="10"/>
        <color theme="1"/>
        <rFont val="Arial"/>
        <family val="2"/>
      </rPr>
      <t xml:space="preserve">
</t>
    </r>
    <r>
      <rPr>
        <b/>
        <sz val="10"/>
        <color theme="1"/>
        <rFont val="Arial"/>
        <family val="2"/>
      </rPr>
      <t>Evidencia:</t>
    </r>
    <r>
      <rPr>
        <sz val="10"/>
        <color theme="1"/>
        <rFont val="Arial"/>
        <family val="2"/>
      </rPr>
      <t xml:space="preserve">
- Comunicación de la Dirección Administrativa radicado ICBF No. 202012220000149631 del 16/06/2020, asunto: Remisión información solicitada proceso de convalidación para el AGN.
- Correo con la trazabilidad de la radicación de las Tablas de Retención Documental al AGN.
- 202012220000099282.pdf Correo electrónico del AGN emitiendo el Certificado de convalidación de Tablas de Retención Documental – TRD
- 2-2020-06207 1-2020-04796 _ICBF_TRD.pdf: Documento Ref. Radicado de entrada No. 1-2020-04796, Asunto: Certificado de convalidación de Tablas de Retención Documental - TRD.
- 2-2020-05933 1-2020-04796 CERTIFICADO ICBF.pdf: Certificado de convalidación de Tablas de Retención Documenta - TRD.
- Registro de asistencia a capacitaciones o entrenamientos virtuales (2)(1-108) (1) </t>
    </r>
  </si>
  <si>
    <r>
      <t xml:space="preserve">Para esta actividad se evidenció el avance en los siguientes aspectos:
</t>
    </r>
    <r>
      <rPr>
        <sz val="10"/>
        <rFont val="Arial"/>
        <family val="2"/>
      </rPr>
      <t xml:space="preserve">
- Se trabajaron los ajustes requeridos por el Archivo General en las Tablas de Valoración Documental.
- El 22 de julio de 2020 la Dirección Administrativa radicó las Tablas de Valoración Documental al AGN mediante comunicado No. 202012220000201111 del cual se recibió correo con numero de radicado 1-2020-06006.
- El 29 de julio, se recibío citación a mesa de trabajo por parte del AGN para el  5 de agosto del presente año a las 09:00 de la mañana de manera virtual.
- Se realizó segunda mesa técnica el 5 de agosto de 2020, donde se hizo la revisión de los ajustes por el ICBF de las Tablas de Valoración Documental de acuerdo con el requerimiento técnico del AGN y en la cual el AGN solicitó realizar ajustes y presentarlos el 28 de agosto de 2020.</t>
    </r>
    <r>
      <rPr>
        <sz val="10"/>
        <color rgb="FFFF0000"/>
        <rFont val="Arial"/>
        <family val="2"/>
      </rPr>
      <t xml:space="preserve">
</t>
    </r>
    <r>
      <rPr>
        <sz val="10"/>
        <rFont val="Arial"/>
        <family val="2"/>
      </rPr>
      <t>- El 21 de agosto de 2020 el Grupo de Gestión Documental de ICBF remitió los ajustes al AGN.</t>
    </r>
    <r>
      <rPr>
        <sz val="10"/>
        <color theme="1"/>
        <rFont val="Arial"/>
        <family val="2"/>
      </rPr>
      <t xml:space="preserve">
</t>
    </r>
    <r>
      <rPr>
        <b/>
        <sz val="10"/>
        <color theme="1"/>
        <rFont val="Arial"/>
        <family val="2"/>
      </rPr>
      <t>Evidencia:</t>
    </r>
    <r>
      <rPr>
        <sz val="10"/>
        <color theme="1"/>
        <rFont val="Arial"/>
        <family val="2"/>
      </rPr>
      <t xml:space="preserve">
- Comunicado de la Dirección Administrativa No. 202012220000201111 del 22 de julio de 2020, asunto: Remisión ajustes Tablas de Valoración Documental al AGN.
- Correo con la trazabilidad de la radicación de las Tablas de Valoración Documental de ICBF y AGN.
- Acta de reunión del 5 de agosto de 2020. Tema: Mesa de Trabajo ICBF TVD, objetivo de la reunión: Revisar los ajustes realizados por el ICBF a sus TVD, según lo solicitado en el concepto técnico de evaluación emitido el 21 de abril de 2020 por el AGN.
- soporte correo del 21 de agosto de 2020 remitido a Marilyn Daniela Duran Rangel &lt;mduran@archivogeneral.gov.co&gt; con el asunto: Archivos de TVD ICBF.</t>
    </r>
  </si>
  <si>
    <r>
      <t xml:space="preserve">Para esta actividad se evidenció el avance en los siguientes aspectos:
- Se llevó a cabo de manera virtual el IV Encuento Nacional de Referentes Documentales los días 27, 28 y 29 de mayo de 2020, el cual contó con un total de 243 asistentes, se socializaron los temas de: Apropiación de la implementación del Sistema Integrado de Conservación - SIC en los programas: Programa de monitoreo y control de condiciones ambientales, Programa de capacitación y sensibilización y Programa de saneamiento ambiental.
</t>
    </r>
    <r>
      <rPr>
        <b/>
        <sz val="10"/>
        <rFont val="Arial"/>
        <family val="2"/>
      </rPr>
      <t>Evidencia:</t>
    </r>
    <r>
      <rPr>
        <sz val="10"/>
        <rFont val="Arial"/>
        <family val="2"/>
      </rPr>
      <t xml:space="preserve">
- Presentación power point: 26,27 y 28 mayo ppt. SIC_Encuentro FINAL
- Formato_ejecucion_y_reporte_de_asistencia_del_pic_v2
- Formato_encuesta_de_satisfaccion_programas_de_aprendizaje_v3
- Formato_ficha_de_estructuracion_del_evento_v2</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</si>
  <si>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Mayo de 2020: Resultados, correo enviado el 21-mayo-2020 con archivo adjunto "IND_Abril_Entrega3_20200521.xlsx".
- Junio de 2020: Resultados, correo enviado el 23-junio-2020 con archivo adjunto "IND_Mayo_Entrega3_20200623.xlsx".
- Julio de 2020: Resultados, correo enviado el 23-julio-2020 con archivo adjunto "IND_Junio_Entrega3_20200723.xlsx".
- Agosto de 2020: Preliminar, correo enviado el 14-agosto-2020 con archivo adjunto "IND_Julio_Entrega1_20200814.xlsx".
</t>
    </r>
    <r>
      <rPr>
        <sz val="10"/>
        <color theme="1"/>
        <rFont val="Arial"/>
        <family val="2"/>
      </rPr>
      <t>Correos electrónicos -enviados por ÓscarJavier Bernal Parra- con el objeto de entregar los reportes del resultado de indicadores final del Proceso de Relación con el Ciudadano.
- Mayo de 2020: Cargue SIMEI, correo enviado el 19-mayo-2020 con archivo adjunto "IND_Abril_Entrega2_20200519.xlsx".
- Junio de 2020: Cargue SIMEI, correo enviado el 18-junio-2020 con archivo adjunto "IND_Mayo_Entrega2_20200618.xlsx".
- Julio de 2020: Cargue SIMEI, correo enviado el 21-julio-2020 con archivo adjunto "IND_Junio_Entrega2_20200721.xlsx".
- Agosto de 2020: Cargue SIMEI, correo enviado el 24-agosto-2020 con archivo adjunto "IND_Julio_Entrega2_20200824.xlsx".</t>
    </r>
  </si>
  <si>
    <t>NA</t>
  </si>
  <si>
    <t>Publicar trimestralmente la ejecución de la contratación en la página web de la Entidad</t>
  </si>
  <si>
    <r>
      <t xml:space="preserve">Aunque la actividad indica su periodicidad trimestral se evidenciaron las denuncias por presuntos actos de corrupción en los Informes PQRSD de los meses de abril, mayo, junio y julio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t>
    </r>
    <r>
      <rPr>
        <b/>
        <sz val="10"/>
        <rFont val="Arial"/>
        <family val="2"/>
      </rPr>
      <t>Evidencia
-</t>
    </r>
    <r>
      <rPr>
        <sz val="10"/>
        <rFont val="Arial"/>
        <family val="2"/>
      </rPr>
      <t xml:space="preserve"> Informe de PQRS, Reporte de Amenazas o Vulneración de Derechos y Solicitudes de Acceso a la Información Abril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Mayo 2020 numeral 2. Información de Quejas, Reclamos, Sugerencias y Reportes de Amenaza o Vulneración de Derechos</t>
    </r>
    <r>
      <rPr>
        <i/>
        <sz val="10"/>
        <rFont val="Arial"/>
        <family val="2"/>
      </rPr>
      <t xml:space="preserve"> DENUNCIAS POR PRESUNTOS ACTOS DE CORRUPCIÓN</t>
    </r>
    <r>
      <rPr>
        <sz val="10"/>
        <rFont val="Arial"/>
        <family val="2"/>
      </rPr>
      <t xml:space="preserve"> página 14.
- Informe de PQRS, Reporte de Amenazas o Vulneración de Derechos y  Solicitudes de Acceso a la Información Junio 2020 numeral 2. Información de Quejas, Reclamos, Sugerencias y Reportes de Amenaza o Vulneración de Derechos </t>
    </r>
    <r>
      <rPr>
        <i/>
        <sz val="10"/>
        <rFont val="Arial"/>
        <family val="2"/>
      </rPr>
      <t>DENUNCIAS POR PRESUNTOS ACTOS DE CORRUPCIÓN</t>
    </r>
    <r>
      <rPr>
        <sz val="10"/>
        <rFont val="Arial"/>
        <family val="2"/>
      </rPr>
      <t xml:space="preserve"> de abril a junio página 14.
- Informe de PQRS, Reporte de Amenazas o Vulneración de Derechos y  Solicitudes de Acceso a la Información Julio 2020 numeral 2. Información de Quejas, Reclamos, Sugerencias y Reportes de Amenaza o Vulneración de Derechos DENUNCIAS POR PRESUNTOS ACTOS DE CORRUPCIÓN página 14.</t>
    </r>
    <r>
      <rPr>
        <sz val="10"/>
        <color rgb="FFFF0000"/>
        <rFont val="Arial"/>
        <family val="2"/>
      </rPr>
      <t xml:space="preserve"> </t>
    </r>
    <r>
      <rPr>
        <sz val="10"/>
        <rFont val="Arial"/>
        <family val="2"/>
      </rPr>
      <t xml:space="preserve">
- Informe de PQRS, Reporte de Amenazas o Vulneración de Derechos y  Solicitudes de Acceso a la Información Semestre I 2020 numeral 2. Información de Quejas, Reclamos, Sugerencias y Reportes de Amenaza o Vulneración de Derechos DENUNCIAS POR PRESUNTOS ACTOS DE CORRUPCIÓN página 14 I semestre 2020.</t>
    </r>
    <r>
      <rPr>
        <sz val="10"/>
        <color rgb="FFFF0000"/>
        <rFont val="Arial"/>
        <family val="2"/>
      </rPr>
      <t xml:space="preserve"> 
</t>
    </r>
    <r>
      <rPr>
        <b/>
        <sz val="10"/>
        <rFont val="Arial"/>
        <family val="2"/>
      </rPr>
      <t xml:space="preserve">
</t>
    </r>
    <r>
      <rPr>
        <sz val="10"/>
        <rFont val="Arial"/>
        <family val="2"/>
      </rPr>
      <t xml:space="preserve">
Portal web ruta: https://www.icbf.gov.co/servicios/informes-boletines-pqrds
Intranet ruta: https://intranet.icbf.gov.co/secretaria-general/direccion-de-servicios-y-atencion/procesos-y-eventos 
- Informe Denuncias Cerradas Abril 2020 pdf
- Correo Informe Denuncias Cerradas Mayo 2020
- Informe Denuncias Cerradas Mayo 2020 pdf
- correo Reporte Actividad 1.5 Componente 5 PAAC Abril - Junio 2020
- Reporte Actividad 1.5 Componente 5 PAAC Abril - Junio 2020 pdf.
- Informe Denuncias Cerradas Julio 2020 (1)
- correo Informe Denuncias Cerradas Julio 2020
- Correo Informe Denuncias Cerradas Agosto 2020
- Informe Denuncias Cerradas Agosto 2020
</t>
    </r>
  </si>
  <si>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bd_ejecucion_vigencia_areas_mayo_cierre.xlsx
bd_ejecucion_vigencia_sin_areas_mayo_cierre.xlsx
bd_ejecucion_vigencia_areas_junio_30.xlsx
bd_ejecucion_vigencia_sin_areas_junio_30.xlsx
bd_ejecucion_julio_31_cierre_vigencia_areas.xlsx
bd_ejecucion_julio_31cierre_vigencia_sin_areas.xlsx
bd_ejecucion_vigencia_a_agosto_sin_areas.xlsx
bd_ejecucion_vigencia_por_areas_a_agosto.xlsx
</t>
    </r>
    <r>
      <rPr>
        <b/>
        <sz val="10"/>
        <rFont val="Arial"/>
        <family val="2"/>
      </rPr>
      <t>Portal web ruta</t>
    </r>
    <r>
      <rPr>
        <sz val="10"/>
        <rFont val="Arial"/>
        <family val="2"/>
      </rPr>
      <t xml:space="preserve">: https://www.icbf.gov.co/transparencia/presupuesto/ejecucion-presupuestal
</t>
    </r>
    <r>
      <rPr>
        <b/>
        <sz val="10"/>
        <rFont val="Arial"/>
        <family val="2"/>
      </rPr>
      <t xml:space="preserve">
Estados Financieros</t>
    </r>
    <r>
      <rPr>
        <sz val="10"/>
        <rFont val="Arial"/>
        <family val="2"/>
      </rPr>
      <t xml:space="preserve">: 
Estados Financieros corte 31 enero 2020 Fecha de Publicación: 11/Jun/2020
notas_a_los_estados_financieros_31_enero_2020.pdf Fecha de Publicación: 11/Jun/2020
estados_financieros_corte_29_febrero_2020.pdf Fecha de Publicación: 11/Jun/2020
notas_a_los_estados_financieros_29_febrero_2020.pdf Fecha de Publicación: 11/Jun/2020
Estados Financieros corte 31 marzo 2020 Fecha de Publicación: 11/Jun/2020
NOTAS A LOS ESTADOS FINANCIEROS 31 MARZO 2020 Fecha de Publicación: 11/Jun/2020
Estados Financieros corte 30 abril 2020 Fecha de Publicación: 14/Jul/2020
NOTAS A LOS ESTADOS FINANCIEROS 30 ABRIL 2020 Fecha de Publicación: 14/Jul/2020
Estados Financieros corte 31 mayo 2020 Fecha de Publicación: 14/Jul/2020
Notas a los Estados Finacieros corte 31 mayo 2020 Fecha de Publicación: 14/Jul/2020
</t>
    </r>
    <r>
      <rPr>
        <b/>
        <sz val="10"/>
        <rFont val="Arial"/>
        <family val="2"/>
      </rPr>
      <t>Portal web ruta</t>
    </r>
    <r>
      <rPr>
        <sz val="10"/>
        <rFont val="Arial"/>
        <family val="2"/>
      </rPr>
      <t xml:space="preserve">: https://www.icbf.gov.co/transparencia/presupuesto/estados-financieros
</t>
    </r>
    <r>
      <rPr>
        <b/>
        <sz val="10"/>
        <rFont val="Arial"/>
        <family val="2"/>
      </rPr>
      <t xml:space="preserve">Recomendación: 
</t>
    </r>
    <r>
      <rPr>
        <sz val="10"/>
        <rFont val="Arial"/>
        <family val="2"/>
      </rPr>
      <t>Determinar las acciones de mejora necesarias para la lograr la publicación de los Estados Financieros en la página Web de la Entidad más actualizados. (junio y julio 2020)</t>
    </r>
  </si>
  <si>
    <r>
      <t xml:space="preserve">Se encuentra en avance teniendo en cuenta la promoción de videos institucionales en lenguaje de señas.
</t>
    </r>
    <r>
      <rPr>
        <b/>
        <sz val="10"/>
        <color theme="1"/>
        <rFont val="Arial"/>
        <family val="2"/>
      </rPr>
      <t>Evidencias:</t>
    </r>
    <r>
      <rPr>
        <sz val="10"/>
        <color theme="1"/>
        <rFont val="Arial"/>
        <family val="2"/>
      </rPr>
      <t xml:space="preserve">
- [Mayo 2020] Se buscó el video de la imagen presentada para el mes de mayo, en la plataforma YouTube como se indica en la imágen y se observó que el video fue publicado el  22/Oct/2019. El vínculo del video es https://youtu.be/_aQRJslKm3c.  Facebook el 30/May/2020: "Lenguaje de señas Conoce la oferta de servicios, trámites y programas del ICBF aqui"
- [Julio 2020] https://twitter.com/ICBFColombia/status/1281674448832212998?s=20.  Imagen del video institucional publicado en twitter ()
- [Agosto 2020]  Imagen de video institucional publicado en Youtube.  "¿Quiénes son competentes para el restablecimeinto de los derechos de las niñas, niños y adolescentes indígenas?" En la imagen se observa la fecha "25 de agosto a las 11:31". El vínculo del video es https://youtu.be/8JstulSq8j8</t>
    </r>
  </si>
  <si>
    <r>
      <t xml:space="preserve">Se observaron los resultados de la aplicación del test de percepción de los valores del Código de Integridad del ICBF a las 21 regionales, se observó los resultados de evaluar las conductas asociadas o valores y principios del servicio público contempladas en el Código de Integridad del ICBF. En el análisis del test de percepción (ANALISIS TEST DE PECEPCION 2020.xlsx) se tabuló la información y el desarrollo de las encuestas se elaboraron mediante formularios en línea (Forms de Office365), se observaron gráficas de los resultados obtenidos en el informe del test (INFORME TEST DE PERCEPCION 21 REGIONALES.docx).
</t>
    </r>
    <r>
      <rPr>
        <b/>
        <sz val="10"/>
        <color theme="1"/>
        <rFont val="Arial"/>
        <family val="2"/>
      </rPr>
      <t xml:space="preserve">Evidencias:
</t>
    </r>
    <r>
      <rPr>
        <sz val="10"/>
        <color theme="1"/>
        <rFont val="Arial"/>
        <family val="2"/>
      </rPr>
      <t xml:space="preserve">
Los archivos verificados en los cuales se observaron datos tabulares de los resultados cuantificados del test de percepción por departamento y de los gráficos correspondientes a dichos datos son:
AMAZONAS: "TEST REGIONAL AMAZONAS.xlsx", AMAZONAS: "Visualizacion grafica Amazonas.pdf", ANTIOQUIA: "REGIONAL ANTIOQUIA(1-631).xlsx", ANTIOQUIA: "Visualizacion grafica Antioquia.pdf", ATLANTICO: "REGIONAL ATLµNTICO(1-337) (1).xlsx", ATLANTICO: "Visualizacion grafica Atlantico.pdf", BOGOTA: "TEST REGIONAL BOGOTA.xlsx", BOGOTA: "Visualizacion grafica Bogota.pdf", BOLIVAR: "TEST REGIONAL BOLÖVAR.xlsx", BOLIVAR: "Visualizacion grafica Bolivar.pdf", BOYACA: "REGIONAL BOYACA(1-230).xlsx", BOYACA: "Visualizacion grafica Boyaca.pdf", CALDAS: "REGIONAL CALDAS(1-322).xlsx", CALDAS: "Visualizacion grafica Caldas.pdf", CASANARE: "REGIONAL CASANARE(1-127).xlsx", CASANARE: "Visualizacion grafica Casanare.pdf", CAUCA: "REGIONAL CAUCA(1-382).xlsx", CAUCA: "Visualizacion grafica Cauca.pdf", CESAR: "REGIONAL CESAR(1-231).xlsx", CESAR: "Visualizacion grafica Cesar.pdf", CORDOBA: "REGIONAL CàRDOBA(1-241).xlsx", CORDOBA: "Visualizacion grafica Cordoba.pdf", CUNDINAMARCA: "REGIONAL CUNDINAMARCA.xlsx", CUNDINAMARCA: "Visualizacion grafica Cundinamarca.pdf", GUAJIRA: "REGIONAL GUAJIRA(1-198).xlsx", GUAJIRA: "Visualizacion grafica Guajira.pdf", HUILA: "REGIONAL HUILA(1-218).xlsx", HUILA: "Visualizacion grafica Huila.pdf", MAGDALENA: "REGIONAL MAGDALENA(1-247).xlsx", MAGDALENA: "Visualizacion grafica Magdalena.pdf", NARI¥O: "REGIONAL NARI¥O(1-296).xlsx", NARIÑO: "Visualizacion grafica Nari¤o.pdf", QUINDIO: "REGIONAL QUINDÖO(1-195).xlsx", QUINDIO: "Visualizacion grafica Quindio.pdf", SANTANDER: "REGIONAL SANTANDER(1-427).xlsx", SANTANDER: "Visualizacion grafica Santander.pdf", SUCRE: "REGIONAL SUCRE(1-155).xlsx", SUCRE: "Visualizacion grafica Sucre.pdf", TOLIMA: "REGIONAL TOLIMA(1-376).xlsx", TOLIMA: "Visualizacion grafica Tolima.pdf", VALLE: "REGIONAL VALLE(1-684).xlsx", VALLE: "Visualizacion grafica Valle.pdf".</t>
    </r>
  </si>
  <si>
    <t>No</t>
  </si>
  <si>
    <t>NO</t>
  </si>
  <si>
    <t xml:space="preserve">Sin avance </t>
  </si>
  <si>
    <t xml:space="preserve">Porcentaje de ejecución del PPC2020  ENERO - ABRIL </t>
  </si>
  <si>
    <t>No aplica</t>
  </si>
  <si>
    <t xml:space="preserve">Sin avance para este periodo. </t>
  </si>
  <si>
    <t>Convocatorias a las reuniones de análisis y asesoría técnica para precisar el alcance de actividades y compromisos.</t>
  </si>
  <si>
    <t xml:space="preserve">Para el mes de agosto de 2020, no se presenta avance en la meta cuantitativa, toda vez que se tiene proyectada la ejecución de los encuentros ciudadanos a partir de septiembre. </t>
  </si>
  <si>
    <t xml:space="preserve">Encuentros ciudadanos de Bienestarina y Alimentos de Alto valor Nutricional programados para el 2do semestre del año para el cumplimiento de las metas establecidas por la Dirección de Nutrición 2020, para lo cual se programaron 3 actividades virtuales con las Regionales adscritas al ICBF enfocado al Control y evaluación de las entregas de AAVN. 
ACTIVIDAD O ESTRATEGIA DE PARTICIPACIÓN: Propiciar Espacios de encuentros Ciudadanos de Bienestarina y Alimentos de Alto Valor Nutricional, en los cuales se identifique las fortalezas, debilidades y oportunidades de mejora y se promueva el control social frente a la distribución y el uso de alimentos de alto valor nutricional. Con representación de la comunidad, beneficiarios y operadores de los diferentes programas de ICBF. 
OBJETIVO ESTRATÉGICO RELACIONADO: Promover de manera efectiva la conformación de grupos de control social y/o veedurías ciudadanas, con el ámbito de control y evaluación 
Para el mes de agosto 2020, se llevaron a cabo diversas reuniones con el enlace de la Dirección de Servicios y Atención a fin de establecer la metodología para llevar a cabo los encuentros ciudadanos en el marco de la emergencia sanitaria. Así mismo, se remitieron orientaciones a las Regionales frente a la realización de dichos encuentros.
</t>
  </si>
  <si>
    <t xml:space="preserve">Ejecución inicia en agosto </t>
  </si>
  <si>
    <t xml:space="preserve">NUEVA ACTIVIDAD A PARTIR DE JULIO
Encuentros ciudadanos de Bienestarina y Alimentos de Alto valor Nutricional </t>
  </si>
  <si>
    <t xml:space="preserve">El día lunes10 de agosto, se realizó una reunión interna de la Dirección de Nutrición, con el fin de revisar compromisos en el marco del Plan de Participación Ciudadana – PPC 2020.
Teniendo en cuenta el análisis y revisión de compromisos por parte del equipo técnico de la Dirección de Nutrición, el día martes 11 de agosto se llevó a cabo una reunión virtual mediante plataforma teams, para recibir  asesoría por parte de la dirección de servicio de atención, en la cual se definió el alcance de las actividades y compromisos del plan de participación ciudadana, actividad “Consulta Ciudadana para mejorar  la oferta de servicios de la Dirección de Nutrición”. 
</t>
  </si>
  <si>
    <t xml:space="preserve">NUEVA ACTIVIDAD A PARTIR DE JULIO
Consulta Ciudadana para mejorar  la oferta de servicios de la Dirección de Nutrición. </t>
  </si>
  <si>
    <t xml:space="preserve">Informe de aplicación de encuestas  1er Semestre, elaborado por el Centro de Contacto del ICBF. </t>
  </si>
  <si>
    <t xml:space="preserve">  Ciudadanos Peticionarios del ICBF</t>
  </si>
  <si>
    <t>Durante el I Semestre se logró la aplicación de 7186 encuestas que representan el 29,1% del total de la muestra estimada por el</t>
  </si>
  <si>
    <t>Información consultada en: https://icbfgob.sharepoint.com/sites/MICROSITIOPLANANTICORRUPCIN2020/Documentos%20compartidos/Forms/AllItems.aspx?id=%2Fsites%2FMICROSITIOPLANANTICORRUPCIN2020%2FDocumentos%20compartidos%2FPAAC%202020%2FCOMP%2E6%20Plan%20de%20Participaci%C3%B3n%20Ciudadana%2FAct%2E%2016%2E%20DSyA%2F5%2E%20JULIO&amp;viewid=4514210e%2Ddf5a%2D4490%2Da0c7%2Dc0893a0bd97a
1 PF Presentación PPT "¡Q Outsourcing Encuestas Puntos de Atención I. C. B. F. Marzo 2020" el cual presentan el resultado y valoración de las respuestas obtenidas tras la aplicación del instrumento  y el comparativo con los resultados obtenidos durante el primer trimestre del año 2020.".</t>
  </si>
  <si>
    <t xml:space="preserve">Se evidenció presentación PPT "¡Q Outsourcing Encuestas Puntos de Atención I. C. B. F. Marzo 2020" con los resultados de la encuesta. </t>
  </si>
  <si>
    <t xml:space="preserve">Informes (trimestral y semestral) de encuestas de satisfacción, elaboradas por el operador del Centro de Contacto. </t>
  </si>
  <si>
    <t xml:space="preserve">Se generan alertas frente a los resultados del informe y se toman las medidas correctivas necesarias. </t>
  </si>
  <si>
    <t>No Aplica</t>
  </si>
  <si>
    <t xml:space="preserve">N/A se esta en espera de la decisión del CGDI frente a la solicitud de cambios en el PPC 2020 </t>
  </si>
  <si>
    <t>No Aplica.</t>
  </si>
  <si>
    <t>Información consultada en: https://icbfgob.sharepoint.com/:f:/s/MICROSITIOPLANANTICORRUPCIN2020/ErHOfql2MfVIjiK2bR0awiYBs5oGENhSHrozElrn5Wdv4w?e=b889ou
1 PF Presentación PPT "¡Q Outsourcing Encuestas Puntos de Atención I. C. B. F. Marzo 2020" el cual presentan el resultado y valoración de las respuestas obtenidas tras la aplicación del instrumento  y el comparativo con los resultados obtenidos durante el primer trimestre del año 2020.".</t>
  </si>
  <si>
    <t xml:space="preserve">Primer informe trimestral de encuestas de satisfacción. </t>
  </si>
  <si>
    <t xml:space="preserve">L a DSYA formula y aplica acciones de mejora de acuerdo a los resultados de las mediciones de satisfacción realizadas; se reportarán en los siguientes meses las acciones de mejora adoptadas. </t>
  </si>
  <si>
    <t>De acuerdo a los resultados, la DSYA genera acciones correctivas</t>
  </si>
  <si>
    <t>Ciudadanos peticionarios (Canal Presencial)</t>
  </si>
  <si>
    <t xml:space="preserve">No Aplica. </t>
  </si>
  <si>
    <t>Actividad  en proceso de ajuste debido cambios en los tiempos de entrega de los reportes de medición realizados por el Centro de Contacto.</t>
  </si>
  <si>
    <t xml:space="preserve">SI </t>
  </si>
  <si>
    <t xml:space="preserve">El centro de Contacto, realizó encuestas de satisfacción a los ciudadanos peticionarios del ICBF. Según lo programado en la planeación, el informe trimestral de resultados será presentado por el Centro de Contacto en el mes de abril, por lo que aún no se asocia la evidencia de cumplimiento. </t>
  </si>
  <si>
    <t xml:space="preserve">CAMBIA LA META A: 4
CAMBIA LA FECHA DE INICIO PARA: ABRIL
</t>
  </si>
  <si>
    <t xml:space="preserve">Según los tiempos establecidos para la publicación del los resultados de la gestión de PQRS, el reporte del mes de agosto se publicará el 23 de septiembre. </t>
  </si>
  <si>
    <t xml:space="preserve">Reporte indicadores SIMEI </t>
  </si>
  <si>
    <t xml:space="preserve">La gestión de las PQRS para este perido fue de 98.9%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</si>
  <si>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 xml:space="preserve">La gestión de las PQRS para este perido fue de 98.5%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</si>
  <si>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 xml:space="preserve">La gestión de las PQRS para este perido fue de 99.0%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</si>
  <si>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 xml:space="preserve">Reportes de indicadores para el tablero de control. Memorando cronograma reporte. </t>
  </si>
  <si>
    <t>Ciudadanos peticionarios</t>
  </si>
  <si>
    <t>El indicador de gestión de PQRS  para el mes de marzo fue de 98.8%,  se mantuvo en nivel adecuado. El reporte del Indicador del mes de abril se realizará en el mes de junio.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se informa que los indicadores para el proceso de relación con el ciudadano, se ajustaron a lo dispuesto al decreto 491 de 2020, teniendo en cuenta que las peticiones radicadas a partir del 12 de marzo de 2020 y hasta el 30 de mayo de 2020 o que se encontraban en curso (en términos), dentro de este periodo, así se hayan radicado con anterioridad. Es importante aclarar que lo anterior aplica, siempre y cuando no se afecten derechos fundamentales ni servicios públicos esenciales. En cuanto a los demás términos señalados en la Ley 1755 de 2015, se continuará igual.</t>
  </si>
  <si>
    <t>En avance</t>
  </si>
  <si>
    <t xml:space="preserve">El reporte de marzo, se entregará en el mes de mayo, con el reporte de la gestión realizada en abril. </t>
  </si>
  <si>
    <t>Si</t>
  </si>
  <si>
    <t>El indicador de gestión de PQRS  para los meses de enero (98.8%)  y febrero (96.6%) se mantuvo en nivel adecuado. El reporte del Indicador del mes de marzo se realizará en el mes de mayo, toda vez que hasta el 22 de abril se contará con la información consolidada, de acuerdo al memorando (adjunto) no. 202013300000021143 del 07 de febrero de 2020 de la Subdirección de Monitoreo y Evaluación para la vigencia 2020, en donde se socializa el cronograma de reporte para el monitoreo y seguimiento a la gestión institucional vigencia 2020.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t>
  </si>
  <si>
    <t>NO CAMBIA</t>
  </si>
  <si>
    <t>Archivo HTML - mensaje de correo electrónico de agosto 19.</t>
  </si>
  <si>
    <t>El 19 de agosto la subdirectora de Gestión Técnica de la DFC remite mensaje a las Direcciones Regionales de Antioquia, La Guajira y Bolívar, invitando a revisar la pertinencia y suficiencia del documento de “Orientaciones para la Promoción de la Participación Ciudadana en y desde las Familias”. Los 3 territorios fueron seleccionados dado su previa manifestación de interés en aportar su capacidad técnica instalada en materia de políticas públicas. Se pide circular entre familias, colaboradores ICBF, personal de entidades públicas locales y operadores de servicios el archivo PDF con el documento. También se adjunta archivo Excel para facilitar la recolección de comentarios y aportes. El plazo para acciones de revisión se fija para los meses de septiembre y octubre.</t>
  </si>
  <si>
    <t xml:space="preserve">
Conforme al ajuste del plan de participación ciudadana 2020, esta actividad tiene inicio en el mes de Agosto.
No hay avance en el periodo. </t>
  </si>
  <si>
    <t>En espera de la confirmación de la autorización de ajustes en razón de la emergencia social y económica del Covid - 19 por parte del Comité de Gestión y Desempeño. 
No hay avance para el periodo.</t>
  </si>
  <si>
    <t>la Dirección de Familias y Comunidades informó que ante la situación de emergencia social y económica derivada del COVID 19 se presentó propuesta de ajuste y está a la espera de la aprobación por parte del Comité de Gestión y Desempeño.</t>
  </si>
  <si>
    <t>Ante la situación de emergencia social y económica derivada del COVID 19, se revisa la viabilidad de cumplimiento de las actividades proyectadas en el plan de participación ciudadana - Vigencia 2020 y se presenta propuesta de ajuste a las compromisos (mensaje de correo electrónico de fecha abril 13). Nos encontramos en espera de las definiciones pertinentes por parte del Comité de Gestión y Desempeño.</t>
  </si>
  <si>
    <t xml:space="preserve">La Dirección de Familias y Comunidades informó que este compromiso de validación quedan supeditado a las definiciones que se deriven del manejo de la emergencia social y económica del Covid - 19. </t>
  </si>
  <si>
    <t>CAMBIA LA META A: 2
CAMBIA LA FECHA DE INICIO A: AGOSTO</t>
  </si>
  <si>
    <t>Consultas territoriales realizadas</t>
  </si>
  <si>
    <t>Sin avances ante la coyuntura</t>
  </si>
  <si>
    <t>No hay reporte de avance para el periodo.</t>
  </si>
  <si>
    <t>La Dirección de Dirección de Familias y Comunidades informó que debido a la situación actual por el COVID 19, las actividades se tuvieron que posponer hasta nueva orden.</t>
  </si>
  <si>
    <t>En la actualidad, ante la coyuntura del COVID 19, las actividades planeadas se encuentran en espera de desarrollo. Se contemplaba realizar el primero para finales de marzo, pero dada la situación se tuvo que posponer hasta nueva orden.</t>
  </si>
  <si>
    <t xml:space="preserve">La Dirección de Familias y Comunidades informó que dada la situación derivada de la pandemia del COVID - 19, se tuvo que posponer hasta nueva orden las actividades. </t>
  </si>
  <si>
    <t>Planeación de la actividad. El primero de los grupos focales se tenía previsto para el mes de marzo pero dada la situación derivada de la pandemia del COVID - 19, se tuvo que posponer hasta nueva orden.</t>
  </si>
  <si>
    <t>CAMBIA LA META A: 2
CAMBIA LA FECHA DE INICIO: Agosto</t>
  </si>
  <si>
    <t>Encuentros grupales realizados</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</si>
  <si>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2E%20D%2E%20SNBF%2F6%2E%20AGOSTO
- PDF "Correo - Outlook"</t>
  </si>
  <si>
    <t xml:space="preserve">Cronograma de actividades establecido y aprobado 
Correo de aprobación. de la selección de las entidades territoriales. </t>
  </si>
  <si>
    <t>Entidades territoriales</t>
  </si>
  <si>
    <t>Herramienta de monitoreo y seguimiento a las mesas de participación diligenciada por los referentes en conjunto con las entidades territoriales</t>
  </si>
  <si>
    <t xml:space="preserve">Durante el mes de agosto se logró identificar, a partir de los datos arrojados de la herramienta de Seguimiento y monitoreo de las Mesas de Participación de niñas, niños y adolescentes, 6 departamentos, 32 entidades territoriales en donde se dará respuesta a la actividad establecida en el plan de acción de ciudadanía. Esta fase estará enfocada al acompañamiento técnico para el alistamiento de las Mesas de Participación. </t>
  </si>
  <si>
    <t>Correo electrónico de avance en la gestión: Balance del diligenciamiento de la Herramienta de Seguimiento y Monitoreo de las Mesas de Participación de niñas, niños y adolescentes</t>
  </si>
  <si>
    <t>La herramienta enviada para su gestión y diligenciamiento por parte de los referentes del SNBF con entidades territoriales ha sido recibida en diferentes momentos, teniendo en cuenta los procesos de formulación y aprobación de planes territoriales de desarrollo y la emergencia por el COVID-19 que ha saturado las agendas de trabajo. 
No obstante lo anterior, se cuenta a la fecha con los reportes recibidos de 1134 entidades territoriales, los cuales, son relacionados en al correo adjunto (evidencia). Es preciso señalar que la herramienta para el monitoreo y seguimiento a las mesas de participación valora 5 niveles de su estadio y contiene un total de 32 variables a medir.</t>
  </si>
  <si>
    <t xml:space="preserve">Implementación herramienta de monitoreo de mesas de participación </t>
  </si>
  <si>
    <t>El fortalecimiento a los Referentes Afectivos fue reprogramado por cruce de agendas.</t>
  </si>
  <si>
    <t xml:space="preserve">Sin reporte </t>
  </si>
  <si>
    <t>Información consultada en: https://icbfgob.sharepoint.com/:f:/s/MICROSITIOPLANANTICORRUPCIN2020/ErHOfql2MfVIjiK2bR0awiYBs5oGENhSHrozElrn5Wdv4w?e=b889ou
Documento en Word con Correo electrónico del 01/04/2020 Asunto: "Herramienta de seguimiento y monitoreo de las Mesas de Participación".</t>
  </si>
  <si>
    <t xml:space="preserve">Se evidenció documento Word con copia de correo electrónico de fecha 1 de abril de 2020 de la Subdirección de Articulación Territorial del SNBF en el cual informa que se compartió la herramienta de seguimiento y monitoreo a la mesa de participación de NNA.  </t>
  </si>
  <si>
    <t>Correo de la matriz enviada para la obtención el reporte</t>
  </si>
  <si>
    <t>Lineamiento Ruta PARD: formatos de observaciones de las regionales.
Restablecimiento de Derechos: Correos del envío de documentos y recepción de las observaciones: Matrices con las respuestas.
Responsabilidad Penal: Correo de inicio de procedimiento de ajuste de lineamiento
Adopciones: formatos consolidados de observaciones</t>
  </si>
  <si>
    <t xml:space="preserve">Se evidenciaron gestiones a través de correos electrónicos con observaciones realizadas a los documentos preliminares de lineamientos y formatos relacionados con el Proceso de Adopción y Proceso Administrativo de Restablecimiento de Derechos - PARD con: Subdirección de Adopciones,  Subdirección de Mejoramiento Organizacional, Regionales y Centros Zonales.
La referente de protección informó que a la fecha solo se ha realizado consulta con dependencias del ICBF y una vez se consolide un solo documento como entidad se publicara para la participación de los demás partes interesadas. </t>
  </si>
  <si>
    <t>Adopciones: correos electrónicos- versiones de los documentos - y formatos consolidados de observaciones
Lineamiento Ruta PARD correos electrónicos deamplización del plazo.
Cronograma de actualización de lineamientos de los modelos de atención SRPA y Restablecimiento de Derechos</t>
  </si>
  <si>
    <r>
      <t xml:space="preserve">Se evidenciaron correos electrónicos con observaciones realizadas a los documentos preliminares de lineamientos y formatos del Proceso de Adopción y Proceso Administrativo de Restablecimiento de Derechos - PARD con el fin de promover la construcción participativa de los mismos. 
</t>
    </r>
    <r>
      <rPr>
        <sz val="10"/>
        <color rgb="FF0070C0"/>
        <rFont val="Calibri"/>
        <family val="2"/>
        <scheme val="minor"/>
      </rPr>
      <t/>
    </r>
  </si>
  <si>
    <t>Adopciones: correos electrónicos- versiones de los documentos - y formatos consolidados de observaciones
Lineamiento Ruta PARD correos electrónicos de publicación de documento y respuesta a las observaciones.</t>
  </si>
  <si>
    <t>Lineamiento adopciones:
* 27/12/2019 - publicación del lineamiento técnico administrativo del programa de adopción -  áreas misionales
* 24/02/2020 remisión de observaciones lineamiento técnico administrativo del programa de adopción - consolidado áreas misionales 
* 28/02/2020 publicación del lineamiento técnico administrativo del programa de adopción -  subdirección general
* 25/3/2020 remisión de observaciones lineamiento técnico administrativo del programa de adopción - consolidado subdirección general
* 27/3/2020 publicación del lineamiento técnico administrativo del programa de adopción - registro de observaciones dirección de planeación y control de gestión
* 25/3/2020 publicación del lineamiento técnico administrativo del programa de adopción - registro de observaciones nivel zonal y regional
Lineamiento Ruta PARD
Se reciben 112 observaciones por parte de las misionales. Se realizan los ajustes pertinentes y se contesta si se incorporaron o no cada una de las sugerencias, justificadamente. Se envía documento consolidado a las Regionales para que las mismas alleguen las respectivas observaciones hasta el día 16 de abril.</t>
  </si>
  <si>
    <t xml:space="preserve">Se evidenció captura de pantalla de los participantes a reunión "Referentes Afectivos Fortalecimiento NNAJ"  de las Regionales Sucre, Casanare, Cundinamarca, Norte de Santander y Santander realizado el 27/08/2020. 
Así mismo Excel correspondiente al listado de asistencia de la Regional Santander. </t>
  </si>
  <si>
    <t>Pantallazos reunión y/o Listado asistencia.</t>
  </si>
  <si>
    <t>Fortalecer el establecimiento de vínculos para relaciones exitosas.
Una vez se levante la medida de distanciamiento social vincular el mayor número de familias o personas solteras.</t>
  </si>
  <si>
    <t>Es de aclarar que a la fecha se ha confirmado la continuidad de los participantes</t>
  </si>
  <si>
    <t>Familias o personas solteras que ya se han vinculado a la estrategia y se confirmó su actual participación</t>
  </si>
  <si>
    <t xml:space="preserve">Este numero corresponde a los vínculos existentes.   </t>
  </si>
  <si>
    <t>Se dio continuidad con la implementación de la flexibilización de la estrategia de referentes afectivos, para lo cual se convocaron a las familias por medio de cada Líder Técnico, a un conversatorio virtual con el fin de conocer la percepción sobre su participación en la Estrategia y el desarrollo de la misma en las regionales Norte de Santander, Santander, Cauca, Sucre, Boyacá, y Caldas. 
Así mismo se llevaron a cabo conversatorios con los niños, niñas, adolescentes y jóvenes de las regionales Norte de Santander, Cundinamarca, Santander, Sucre y Casanare. A través de estas actividades se logró establecer el estado actual de las vinculaciones, así como las percepciones de los NNAJ frente a su participación en la estrategia y de esta manera fortalecer y consolidar el establecimiento de vínculos para relaciones exitosas.
Una vez se levante la medida de distanciamiento social se vinculará el mayor número de familias o personas solteras a la estrategia.</t>
  </si>
  <si>
    <t>Se inició con la implementación de la flexibilización de la estrategia de Referentes Afectivos, para lo cual se convocaron a la reunión a las regionales Norte de Santander, Atlántico, Tolima, Nariño, Boyacá, Caldas, Casanare, Huila, Santander y Cauca con el fin de abordar las temáticas y logística de los encuentros de fortalecimiento de las relaciones activas.
Así mismo, por medio de los Líderes Técnicos se realizó invitación a los súper amigos las regionales Valle, Cundinamarca, Boyacá, Casanare, Atlántico, Nariño, Tolima, para desarrollar un conversatorio virtual en cada regional donde se retomo el vinculo y las acciones en pro del fortalecimiento de las relaciones. 
Fortalecer el establecimiento de vínculos para relaciones exitosas.
Una vez se levante la medida de distanciamiento social vincular el mayor número de familias o personas solteras.</t>
  </si>
  <si>
    <t xml:space="preserve">Se evidenciaron correos electrónicos enviados por la Subdirección de Adopciones el 24/06/2020 a las Regionales Antioquia, Bogotá y Valle del Cauca con información relacionada con: planificación Encuentros Referentes Afectivos y Fortalecimiento de Relaciones Referentes Afectivos. </t>
  </si>
  <si>
    <t>La Operatividad de la estrategia se continua, teniendo en cuenta que los referentes afectivos continuarán el contacto con los niños niñas adolescentes y jóvenes por medios virtuales y telefónicos.
El fortalecimiento a los Referentes Afectivos fue reprogramado por cruce de agendas.</t>
  </si>
  <si>
    <t>Resumen de las reunión realizada</t>
  </si>
  <si>
    <t>Fortalecer el establecimiento de vínculos para relaciones exitosas.
Una vez se levante la medida de distanciamiento social, vincular el mayor número de familias o personas solteras.</t>
  </si>
  <si>
    <t xml:space="preserve">Se ha adelantado la primera fase de la actividad de flexibilización y se continua trabajando en la identificación de temáticas que se deben trabajar en los grupos de apoyo virtuales en pro de fortalecer los vínculos existentes.   </t>
  </si>
  <si>
    <t>Información consultada en: https://icbfgob.sharepoint.com/:f:/s/MICROSITIOPLANANTICORRUPCIN2020/ErHOfql2MfVIjiK2bR0awiYBs5oGENhSHrozElrn5Wdv4w?e=b889ou
Excel "Act 3 BASE RELACIONES ACTIVAS PARA EL 2020"</t>
  </si>
  <si>
    <t xml:space="preserve">Actividad  en proceso de ajuste debido a crisis sanitaria nacional </t>
  </si>
  <si>
    <t>618 (Relaciones afectivas)</t>
  </si>
  <si>
    <t>Construcción matriz relaciones activas 2020</t>
  </si>
  <si>
    <t>Familias y personas solteras que ya se han vinculado a la estrategia y se confirmó su actual participación.</t>
  </si>
  <si>
    <t>100 ( Referentes afectivos vinculados)
 500  (Relaciones para fortalecimiento de vínculos)</t>
  </si>
  <si>
    <t>Esta mesa está programada para el segundo semestre del año, la propuesta es realizarla en el último trimestre.</t>
  </si>
  <si>
    <t xml:space="preserve">La Dirección de Protección informa que la propuesta es realizar la mesa en el último trimestre del año. </t>
  </si>
  <si>
    <t>La Dirección de Protección informó que esta actividad está programada para el segundo semestre del año.</t>
  </si>
  <si>
    <t>Esta mesa está programada para el segundo semestre del año</t>
  </si>
  <si>
    <t>Para el mes de agosto no se tenía programada la realización de la mesa, la mesa que se encuentra pendiente está programada para el último trimestre del año.</t>
  </si>
  <si>
    <t>Para el mes de julio no se tenía programada la realización de la mesa, queda programada la última para el último trimestre del año.</t>
  </si>
  <si>
    <t>Pantallazos de los asistentes de la mesa nacional en la herramienta virtual Teams.
Presentación Power Point de la mesa nacional.</t>
  </si>
  <si>
    <t>Propuesta de temas de trabajo para adelantarlos en subgrupos antes de la segunda mesa nacional</t>
  </si>
  <si>
    <t>Elementos de bioseguridad, elementos de computo para los hogares, cumplimiento en el pago, entrega de dotación básica y posibles beneficios para las madres sustitutas.</t>
  </si>
  <si>
    <t>46 mujeres, 2 hombres</t>
  </si>
  <si>
    <t xml:space="preserve">el número de participantes fue de 48, 46 mujeres y 2 hombres de los cuales 1 era padre sustituto. </t>
  </si>
  <si>
    <t>Se realizó la primera mesa del año 2020, se llevó a cabo de forma virtual por la emergencia sanitaria por el COVID-19</t>
  </si>
  <si>
    <t>La Mesa Nacional se llevó a cabo el 12 de junio a las 3:00 pm, para organizar la logística y la organización de la agenda se llevó una pre mesa el 8 de junio. En la Mesa Nacional estuvo presente la Directora General del ICBF Lina Arbelaez, la Directora de Protección Juliana Cortés y la Subdirectora de Restablecimiento de Derechos Nathalia Romero.</t>
  </si>
  <si>
    <t>La Dirección de Protección informa que "...Se está preparando la mesa nacional para el 12 de junio de manera virtual con participación de Directora General, para lograr un adecuada logística del día se programa una pre mesa para el 8 de junio".</t>
  </si>
  <si>
    <t>Se está preparando la mesa nacional para el 12 de junio de manera virtual con participación de Directora General, para lograr un adecuada logística del día se programa una pre mesa para el 8 de junio</t>
  </si>
  <si>
    <t>La Dirección de Protección informa que "... se está buscando realizar la primera mesa vía virtual el 12 de junio; una vez se tenga respuesta se iniciará la convocatoria".</t>
  </si>
  <si>
    <t>Información consultada en: https://icbfgob.sharepoint.com/:f:/s/MICROSITIOPLANANTICORRUPCIN2020/ErHOfql2MfVIjiK2bR0awiYBs5oGENhSHrozElrn5Wdv4w?e=b889ou
Correo electrónico del 8/04/2020 Asunto: "Cancelación Mesa Nacional de Madres Sustitutas".</t>
  </si>
  <si>
    <t>Se envía correo electrónico a los enlaces regionales para anunciar la cancelación.</t>
  </si>
  <si>
    <t>La primera Mesa Nacional estaba programada para el día 20 de marzo y por la emergencia sanitaria se debió cancelar.
Teniendo en cuenta la actual emergencia, en el mes de mayo se definirá si se pueden realizar las 4 mesas presenciales o si algunas se pueden hacer de manera virtual.</t>
  </si>
  <si>
    <t>LA META CAMBIA A 2</t>
  </si>
  <si>
    <t xml:space="preserve">Se evidenciaron soportes de reuniones virtuales realizadas los días 6, 11, 14, 19, 26 y 28 de agosto con la participación de los departamento de Risaralda, Arauca, Putumayo, Meta, Sucre y Norte de Santander correspondientes a Encuentro de compras locales virtual con operadores y productores. </t>
  </si>
  <si>
    <t>Acuerdos protocolarios
Registro de Asistencia - Excel - Forms
Registro fotográfico - Microsoft Teams
NOTA: Los listados de asistencia del mes de agosto, a la fecha de este reporte,  aún no han sido entregados por la Mesa Técnica Nacional de Compras Públicas Locales. Tan pronto como sean entregados al ICBF, se cargarán en la carpeta del file server asignada al Plan de Participación Ciudadana.</t>
  </si>
  <si>
    <t>90
130</t>
  </si>
  <si>
    <t>Organizaciones y Asociaciones Productoras
Operadores de Programas Institucionales</t>
  </si>
  <si>
    <t>Durante el mes de agosto se realizaron reuniones virtuales con colaboradores del ICBF del nivel regional, zonal y nacional, junto con representantes de las Entidades que conforman la Mesa Técnica Nacional de Compras Públicas Locales,  como preparación para los encuentros de compras locales virtuales, programados en los departamentos de Risaralda, Arauca, Putumayo, Meta, Sucre y Norte de Santander.
Se capacitaron a los operadores institucionales y productores locales, frente a la metodología a realizar en el evento; se revisaron las inscripciones de los participantes y se elaboraron las  agendas para la rueda de negocios.</t>
  </si>
  <si>
    <t>Acuerdos protocolarios
Registro de Asistencia - Excel - Forms
Registro fotográfico - Microsoft Teams</t>
  </si>
  <si>
    <t>84
42</t>
  </si>
  <si>
    <t>Organizaciones y Asociaciones Productoras
Operadores de Programas Institucionales</t>
  </si>
  <si>
    <t>El 24 de julio se realizó un encuentro de compras locales virtual con operadores y productores del departamento de Boyacá.
El 28 de julio se realizó un encuentro de compras locales virtual con operadores y productores del departamento de Caldas.
El 31 de julio se realizó un encuentro de compras locales virtual con operadores y productores del departamento de Quindío.</t>
  </si>
  <si>
    <t>16
23
10
11
18</t>
  </si>
  <si>
    <t>Mujeres
Hombres
Organizaciones y Asociaciones Productoras
Operadores Programas Institucionales
Entidades nivel nacional y territorial</t>
  </si>
  <si>
    <t>Durante el mes de mayo, se adelantó la Fase III de los encuentros de compras locales, donde se realizaron 4 capacitaciones los días 5, 6, 7 y 8 de mayo, dirigidas a las 33 Regionales ICBF, Operadores ICBF y Productores locales, por videoconferencias programadas a través de Teams.
El objetivo de las capacitaciones fue presentar información de interés para la cadena de abastecimiento del ICBF, a cargo de entidades como ICA, INVIMA, Unidad Administrativa Especial de Organizaciones Solidarias, Ministerio de Ambiente e ICBF.</t>
  </si>
  <si>
    <t>Durante el mes de abril se avanzó en las reuniones en los territorios, para la organización de los encuentros de compras locales vigencia 2020, en los departamentos de Guainía (21 de abril), Nte de Santander (30 de abril), Vaupés (23 de abril ), Vichada (22 de abril), Bolívar (6 de abril).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t>
  </si>
  <si>
    <t>El 12 de febrero de 2020 se realizó la primer reunión de la Mesa Técnica Nacional de Compras Públicas Locales, con el fin de priorizar los departamentos donde se realizarán los encuentros de compras locales en la vigencia 2020.
Durante los meses de febrero y marzo, se realizaron las primeras reuniones en los territorios, para la organización de los encuentros de compras locales vigencia 2020, en los departamentos de Tolima (21 de febrero), Meta (25 de febrero), Boyacá (27 de febrero ), Risaralda (3 de marzo), Caldas (4 de marzo), Quindío (5 de marzo), Arauca (10 de marzo), Putumayo (12 de marzo), Nariño (17 de marzo) y Sucre (19 de marzo).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
En el departamento del Meta se realizó la fase III el 13 de marzo, donde se socializó el encuentro de compras locales con los operadores ICBF y productores locales.</t>
  </si>
  <si>
    <t>No se reportan reuniones del CACNNA durante el presente periodo</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</si>
  <si>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206%2E%20DNyA%2F3%2E%20MAYO
- Video "Reunión CACNNA - CONNA.mp4"</t>
  </si>
  <si>
    <t>o</t>
  </si>
  <si>
    <t xml:space="preserve">No aplica </t>
  </si>
  <si>
    <t>Dar mayor protagonismo y apoyo al CACNNA. 
Articular acciones conjuntas entre el CANNA de Colombia y el CONNA del Perú</t>
  </si>
  <si>
    <t>Reuniones del CACNNA en el marco del cumplimiento de sus funciones</t>
  </si>
  <si>
    <t>Se evidenció Acta del 28/04/2020 del Consejo Asesor y Consultivo de Niños, Niñas y Adolescentes del ICBF - CACNNA, participaron la Directora General del ICBF, la Directora de la Alta Consejería Presidencial para la Infancia y Consejeros. Anexan enlace de la grabación de la reunión</t>
  </si>
  <si>
    <t xml:space="preserve">Por la crisis derivada del coronavirus se han aplazado las acciones de registro de actividades del CACNNA. </t>
  </si>
  <si>
    <t>Sin avance para este periodo.</t>
  </si>
  <si>
    <t>No se reportan ejercicios realizados durante este periodo</t>
  </si>
  <si>
    <t>Meta cumplida en mayo.</t>
  </si>
  <si>
    <t xml:space="preserve">Es importante informar que el indicador PA-17 “Número de ejercicios de divulgación, participación y control social realizados”, por indicaciones de la Subdirección General,  no esta incluido dentro de la batería de indicadores de la Dirección de Niñez y Adolescencia para la vigencia 2020, </t>
  </si>
  <si>
    <t>No se reportan acciones de control social durante el presente periodo.</t>
  </si>
  <si>
    <t xml:space="preserve">Ciudadanía en general </t>
  </si>
  <si>
    <t>Ejercicios de control social realizados a los operadores de la oferta de la DNA a la ejecución de las acciones de los operadores.</t>
  </si>
  <si>
    <t>La Dirección de Niñez y Adolescencia informa que se han aplazado las actividades por las dificultades derivadas de la crisis del COVID 19.</t>
  </si>
  <si>
    <t xml:space="preserve">Actualmente por las dificultades derivadas de la crisis del COVID 19, se han aplazado las actividades de reporte de los ejercicios de guardianes del tesoro. </t>
  </si>
  <si>
    <t>LA META CAMBIA A 500</t>
  </si>
  <si>
    <t xml:space="preserve">Publicación de Twitter institucional </t>
  </si>
  <si>
    <t>Ciudadanía en general</t>
  </si>
  <si>
    <t>"El 18 de agosto de 2020 se publica en Twitter pieza de participación ciudadana sobre: https://twitter.com/icbfcolombia/status/1295836005606588416?s=21 En el @ICBFColombia queremos conocer tu opinión ¿cómo ha sido tu experiencia, cuando has sido atendido en unos de nuestros Centros Zonales a nivel nacional. Así mismo, contar con tu participación en el diseño de nuevos servicios digitales. Participa aquí
https://forms.office.com/Pages/ResponsePage.aspx?id=86WSPXq8eUqMXl5IP3eJvyYdp-g4xk5IpKAWSOgQDWBUQzZPSDJFMTdXQkZWRE4xQTk5MDczSDdNMi4u"</t>
  </si>
  <si>
    <t>El 18 de agosto de 2020 se publica en Twitter pieza de participación ciudadana sobre: https://twitter.com/icbfcolombia/status/1295836005606588416?s=21 En el @ICBFColombia queremos conocer tu opinión ¿cómo ha sido tu experiencia, cuando has sido atendido en unos de nuestros Centros Zonales a nivel nacional. Así mismo, contar con tu participación en el diseño de nuevos servicios digitales. Participa aquíhttps://forms.office.com/Pages/ResponsePage.aspx?id=86WSPXq8eUqMXl5IP3eJvyYdp-g4xk5IpKAWSOgQDWBUQzZPSDJFMTdXQkZWRE4xQTk5MDczSDdNMi4u</t>
  </si>
  <si>
    <t>Información consultada en:
https://icbfgob.sharepoint.com/sites/MICROSITIOPLANANTICORRUPCIN2020/Documentos%20compartidos/Forms/AllItems.aspx?id=%2Fsites%2FMICROSITIOPLANANTICORRUPCIN2020%2FDocumentos%20compartidos%2FPAAC%202020%2FCOMP%2E6%20Plan%20de%20Participaci%C3%B3n%20Ciudadana%2FAct%2E%204%2E%20OAC%2F5%2E%20JULIO%2FParticipacio%CC%81n%20Ciudadana%2028%20de%20julio%20Twitter%20%2Epng&amp;parent=%2Fsites%2FMICROSITIOPLANANTICORRUPCIN2020%2FDocumentos%20compartidos%2FPAAC%202020%2FCOMP%2E6%20Plan%20de%20Participaci%C3%B3n%20Ciudadana%2FAct%2E%204%2E%20OAC%2F5%2E%20JULIO
1 Pantallazo Twitter.</t>
  </si>
  <si>
    <t>Publicaciones Redes Sociales</t>
  </si>
  <si>
    <t>Ciudadanía en General</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</si>
  <si>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204%2E%20OAC%2F4%2E%20JUNIO
3 Pantallazos Twitter.</t>
  </si>
  <si>
    <t>Publicaciones en Redes sociales</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</si>
  <si>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204%2E%20OAC%2F3%2E%20MAYO
2 Pantallazo de publicaciones en Twitter</t>
  </si>
  <si>
    <t>Publicación o divulgación en redes sociales institucionales de piezas de participación ciudadana para Niños Niñas y Adolescentes, en temas relacionados con protección de derecho para la primera infancia y cuidadores en tiempos de cuarentena.</t>
  </si>
  <si>
    <t>Información consultada en: https://icbfgob.sharepoint.com/:f:/s/MICROSITIOPLANANTICORRUPCIN2020/ErHOfql2MfVIjiK2bR0awiYBs5oGENhSHrozElrn5Wdv4w?e=b889ou
2 Pantallazo de publicaciones en Twitter</t>
  </si>
  <si>
    <t>Publicaciones Redes sociales</t>
  </si>
  <si>
    <t xml:space="preserve">ciudadanía en general </t>
  </si>
  <si>
    <t>Publicación de Piezas graficas de Flive con la ciudadanía en general sobre temas de Niñez y Adolescencia, Primera Infancia y Cuidadores en tiempos de Cuarentena.</t>
  </si>
  <si>
    <t>SI</t>
  </si>
  <si>
    <t xml:space="preserve">Pantallazos de publicaciones. </t>
  </si>
  <si>
    <t>Se realiza Facebook Live el 18 de marzo con las misionales de Niñez y adolescencia, Nutrición y Protección, para resolver dudas a la ciudadanía sobre ayudas y manejo en época de Coronavirus: #EnEsteMomento 📽 | Directora de ICBF, Lina Arbelaez, resuelve las dudas sobre el cierre provisional de los servicios a la Primera Infancia. ¡Conéctate ya al #FacebookLive!
El 17 de marzo se publica en Facebook invitación a FLive : ¿Tienes dudas sobre el cierre provisional de nuestros servicios a Primera Infancia? La Directora del Instituto Colombiano de Bienestar Familiar ICBF, Lina Arbeláez, resolverá tus inquietudes, 𝗮𝗾𝘂𝗶, mañana a las 10 a.m. ¡Te esperamos! #FBLive                                                                         
El 10 de marzo se publica Post de participación ciudadana en Twitter sobre: #YoParticipoICBF | Trabajamos para que la niñez sea tema central en los planes de desarrollo municipales https://icbf.gov.co/noticias/icbf-trabaja-para-que-la-ninez-sea-tema-central-en-los-planes-de-desarrollo-municipales</t>
  </si>
  <si>
    <t xml:space="preserve">Promoción de la Estrategia de Participación Ciudadana en la gestión institucional.  </t>
  </si>
  <si>
    <t>Meta cumplida en junio.</t>
  </si>
  <si>
    <t xml:space="preserve">META FINALIZADA </t>
  </si>
  <si>
    <t>1. 19
2. 1</t>
  </si>
  <si>
    <t>1. Se realizó transferencia de conocimiento en herramientas tecnológicas para la participación ciudadana el 3 de junio de 2020
2. Se realizó transferencia de conocimiento en Teams para la creación del equipo de participación ciudadana en el Instituto el 4 de Julio de 2020.</t>
  </si>
  <si>
    <t>1. Se realizó transferencia de conocimiento 3 de junio en herramientas tecnológicas para la participación ciudadana
2. Se realizó transferencia de conocimiento en Teams para la creación del equipo de participación ciudadana en el Instituto</t>
  </si>
  <si>
    <t xml:space="preserve">NO </t>
  </si>
  <si>
    <t xml:space="preserve">Sin gestión durante el periodo </t>
  </si>
  <si>
    <t xml:space="preserve">Dirección de Información y Tecnología </t>
  </si>
  <si>
    <t>Teniendo en cuenta la emergencia decretada por el Gobierno Nacional, hasta este momento no ha sido posible realizar el encuentro de directores de manera presencial como se tenia previsto inicialmente, por lo cual no se tienen evidencias ni soportes. Sin embargo, buscaremos la forma de socializar de manera virtual la estrategia de acuerdo con los recursos y lineamientos que se den desde la mesa de participación ciudadana.</t>
  </si>
  <si>
    <t>Se tenía previsto profundizar a nivel regional la estrategia de participación ciudadana dentro del encuentro de directores regionales que se había programado para el mes de abril, sin embargo, por causa de la pandemia no ha sido posible realizar el encuentro. Se está evaluado por parte de la oficina con la Dirección General la posibilidad de realizar este evento de manera virtual.</t>
  </si>
  <si>
    <t>Se tenía previsto profundizar a nivel regional la estrategia de participación ciudadana dentro del encuentro de directores regionales que se había programado para el mes de abril, sin embargo por causa de la pandemia no se ha podido realizar el encuentro, En estos momentos se está evaluado con la Dirección General la posibilidad de realizar este evento de manera virtual.</t>
  </si>
  <si>
    <t xml:space="preserve">La Oficina de Gestión Regional informó que se tenía programado realizar el Encuentro de Directores Regionales, el cual debió ser cancelado por la cuarentena obligatoria decretada por el Gobierno Nacional. </t>
  </si>
  <si>
    <t xml:space="preserve">Para este periodo se tenia programado realizar el Encuentro de Directores Regionales, el cual debió ser cancelado debido  a la cuarentena obligatoria decretada por el Gobierno Nacional. </t>
  </si>
  <si>
    <t xml:space="preserve">EVIDENCIA 1: Correo con grabaciones y listas de asistencia jornadas del 13 y el 21 de agosto. Tengo pendiente enviarte la de la jornada de ayer. 
2. Jornadas de asistencia técnica en control social a las regionales Cauca (19 de agosto, con la participación de 220 personas entre EAS y funcionarios del ICBF) y Caldas (20 de Agosto, 40 personas de centros zonales y regional). EVIDENCIA 2: Dos correos con lista de asistencia de las dos jornadas.
3. Reporte al plan de acción de la CIPI, en particular a la línea estratégica de Movilización social. EVIDENCIA: Correo con plan de acción CIPI
4. Recepción, lectura y análisis de los informes regionales correspondientes al primer semestre de implementación de la estrategia de participación ciudadana y control social. EVIDENCIA: Correo con ONE DRIVE que contiene los informes de las regionales. </t>
  </si>
  <si>
    <t>Direcciones Regionales -Enlaces Regionales</t>
  </si>
  <si>
    <t xml:space="preserve">1.	Fortalecimiento de la Red de Apoyo a las Veedurías del Departamento de Caldas, los días 13, 21 y 27 de Agosto, tal y como se evidencia a continuación:  
FECHA	ASISTENTES APROXIMADOS	TEMA
13 de Agosto de 2020	110	Política Pública de Primera Infancia y Lineamiento técnico
21 de Agosto de 2020	130	Manuales operativos modalidades de atención a la Primera Infancia 
27 de Agosto de 2020	190	Formulación de proyectos para servicios de Primera Infancia
</t>
  </si>
  <si>
    <t xml:space="preserve">1.	Fortalecimiento de la Red de Apoyo a las Veedurías del Departamento de Caldas, los días 13, 21 y 27 de Agosto, tal y como se evidencia a continuación:  
FECHA	ASISTENTES APROXIMADOS	TEMA
13 de Agosto de 2020	110	Política Pública de Primera Infancia y Lineamiento técnico
21 de Agosto de 2020	130	Manuales operativos modalidades de atención a la Primera Infancia 
27 de Agosto de 2020	190	Formulación de proyectos para servicios de Primera Infancia
</t>
  </si>
  <si>
    <t>PRESENTACION 
LISTAS DE ASISTENCIA</t>
  </si>
  <si>
    <t>1-Cartilla Mis manos te enseñan
2-Acciones de los enlaces de control social en época de coronavirus
3- Acta reunión enlaces de control social 30 de abril 2020
4-ACTA LINEAMIENTO Y ORIENTACIONES SOBRE LA PARTICIPACION CIUDADANA, CONTROL SOCIAL NTE SANTANDER
5-Sfocilización estrategia Participación ciudadana y control social SEDE NACIONAL
Correo: Control Social en Tiempos de  Coronavirus</t>
  </si>
  <si>
    <t xml:space="preserve"> </t>
  </si>
  <si>
    <t>Direcciones Regionales -Enlaces Regionales -Padres y Madres de familia beneficiarios</t>
  </si>
  <si>
    <t>Proceso de formación y cualificación a los comités de control social conformados por las familias beneficiarias de los servicios de primera infancia y comunidad en general; en temas relacionados con la atención que el ICBF brinda desde la Dirección de Primera Infancia y los mecanismos de participación ciudadana existentes, para proteger los recursos públicos y ejercer control ciudadano sobre los servicios de primera infancia.</t>
  </si>
  <si>
    <t xml:space="preserve">La Dirección de Primera Infancia informó que debido a la emergencia sanitaria actualmente se está realizando un rediseño de esta intervención. </t>
  </si>
  <si>
    <t>En razón a la emergencia sanitaria, los servicios de primera infancia tuvieron que adaptarse a las limitaciones de movilidad y realización de reuniones masivas, por lo que todas la actividades previstas para la implementación de los componentes del ejercicio de participación ciudadana y control social debieron replantearse y actualmente se está realizando un rediseño de esta intervención.</t>
  </si>
  <si>
    <t xml:space="preserve">Comités de control social fortalecidos </t>
  </si>
  <si>
    <t xml:space="preserve">Número </t>
  </si>
  <si>
    <t xml:space="preserve">Descripción </t>
  </si>
  <si>
    <t xml:space="preserve">Evidencias </t>
  </si>
  <si>
    <t>Compromisos adquiridos de cara a la ciudadanía</t>
  </si>
  <si>
    <t>Observaciones, propuestas y recomendaciones de los grupos de valor</t>
  </si>
  <si>
    <t>GRUPOS DE VALOR PARTICIPANTES</t>
  </si>
  <si>
    <t>Número de avance en la meta</t>
  </si>
  <si>
    <t xml:space="preserve">Avance cumplimiento PPC  </t>
  </si>
  <si>
    <t>Avance realización de la meta</t>
  </si>
  <si>
    <t xml:space="preserve">Valor desagregado de la meta </t>
  </si>
  <si>
    <t xml:space="preserve">Valor porcentual de la actividad en el PPC  </t>
  </si>
  <si>
    <t xml:space="preserve">Estado de la meta </t>
  </si>
  <si>
    <t xml:space="preserve">Observaciones </t>
  </si>
  <si>
    <t xml:space="preserve">¿Las evidencias dan cuenta de lo reportado? </t>
  </si>
  <si>
    <t>Reporte de avance en meta</t>
  </si>
  <si>
    <t>Reporte de gestión</t>
  </si>
  <si>
    <t>Reporte de avance en el cumplimiento de la meta</t>
  </si>
  <si>
    <t>EVIDENCIA</t>
  </si>
  <si>
    <t>SEGUIMIENTO OCI
CORTE AGOSTO 2020</t>
  </si>
  <si>
    <t xml:space="preserve">AGOSTO </t>
  </si>
  <si>
    <t>SEGUIMIENTO OCI
CORTE JULIO 2020</t>
  </si>
  <si>
    <t xml:space="preserve">JULIO </t>
  </si>
  <si>
    <t>SEGUIMIENTO OCI
CORTE JUNIO 2020</t>
  </si>
  <si>
    <t xml:space="preserve">JUNIO </t>
  </si>
  <si>
    <t>SEGUIMIENTO OCI
CORTE MAYO 2020</t>
  </si>
  <si>
    <t xml:space="preserve">MAYO </t>
  </si>
  <si>
    <t>SEGUIMIENTO OCI
CORTE ABRIL 2020</t>
  </si>
  <si>
    <t xml:space="preserve">ABRIL </t>
  </si>
  <si>
    <t>SEGUIMIENTO OCI
CORTE ENERO - MARZO 2020</t>
  </si>
  <si>
    <t xml:space="preserve">CALCULO AVANCE PPC </t>
  </si>
  <si>
    <t xml:space="preserve">OBSERVACIONES MONITOREO DYSA PERIODO: </t>
  </si>
  <si>
    <t>ENERO - MARZO</t>
  </si>
  <si>
    <t xml:space="preserve">
MODIFICACIONES A PARTIR DE JULIO</t>
  </si>
  <si>
    <t xml:space="preserve">ACTIVIDAD </t>
  </si>
  <si>
    <r>
      <rPr>
        <sz val="10"/>
        <color theme="1"/>
        <rFont val="Arial"/>
        <family val="2"/>
      </rPr>
      <t>Se evidencia correo electrónico donde  se informa el consolidado del indicador de riesgos del primer corte.</t>
    </r>
    <r>
      <rPr>
        <b/>
        <sz val="10"/>
        <color theme="1"/>
        <rFont val="Arial"/>
        <family val="2"/>
      </rPr>
      <t xml:space="preserve">
Evidencia 
</t>
    </r>
    <r>
      <rPr>
        <sz val="10"/>
        <color theme="1"/>
        <rFont val="Arial"/>
        <family val="2"/>
      </rPr>
      <t xml:space="preserve">Correo electrónico 28/05/2020. Riesgos 1° corte_2020.
</t>
    </r>
    <r>
      <rPr>
        <sz val="10"/>
        <color rgb="FFFF0000"/>
        <rFont val="Arial"/>
        <family val="2"/>
      </rPr>
      <t xml:space="preserve">
</t>
    </r>
    <r>
      <rPr>
        <sz val="10"/>
        <color theme="1"/>
        <rFont val="Arial"/>
        <family val="2"/>
      </rPr>
      <t xml:space="preserve">
</t>
    </r>
  </si>
  <si>
    <r>
      <t>Se observa que en los boletines ICBF sepublicaron  temas de rendción de cuentas</t>
    </r>
    <r>
      <rPr>
        <b/>
        <sz val="10"/>
        <color theme="1"/>
        <rFont val="Arial"/>
        <family val="2"/>
      </rPr>
      <t xml:space="preserve"> 
Evidencia </t>
    </r>
    <r>
      <rPr>
        <sz val="10"/>
        <color theme="1"/>
        <rFont val="Arial"/>
        <family val="2"/>
      </rPr>
      <t xml:space="preserve">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
-Boletin 115 de Julio 2020
- Boletin 118 de Agosto 2020</t>
    </r>
  </si>
  <si>
    <t>Actividad cumplida al 30 de abril de 2020</t>
  </si>
  <si>
    <r>
      <t xml:space="preserve">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t>
    </r>
    <r>
      <rPr>
        <b/>
        <sz val="10"/>
        <color theme="1"/>
        <rFont val="Arial"/>
        <family val="2"/>
      </rPr>
      <t xml:space="preserve">Evidencia </t>
    </r>
    <r>
      <rPr>
        <sz val="10"/>
        <color theme="1"/>
        <rFont val="Arial"/>
        <family val="2"/>
      </rPr>
      <t xml:space="preserve">
Informe de rendición de Cuentas y mesa publicas segundo  trimestre 2020</t>
    </r>
  </si>
  <si>
    <r>
      <t xml:space="preserve">Se tiene el reporte en una infografia  que registra los avances del  primer semestre de la vigencia. fecha del 01/07/20:
</t>
    </r>
    <r>
      <rPr>
        <b/>
        <sz val="10"/>
        <color theme="1"/>
        <rFont val="Arial"/>
        <family val="2"/>
      </rPr>
      <t>Evidencia:</t>
    </r>
    <r>
      <rPr>
        <sz val="10"/>
        <color theme="1"/>
        <rFont val="Arial"/>
        <family val="2"/>
      </rPr>
      <t xml:space="preserve">
file server  Y:\2020\Evidencias_RPC_y_MP_2020\Sede Dir General\Acuerdo de Paz
Infografía</t>
    </r>
  </si>
  <si>
    <r>
      <t xml:space="preserve">Esta actividad se encuentra cumplida teniendo en cuenta que se determinó y socializó la estrategia de divulgación de os avances de las actividades.
</t>
    </r>
    <r>
      <rPr>
        <b/>
        <sz val="10"/>
        <color theme="1"/>
        <rFont val="Arial"/>
        <family val="2"/>
      </rPr>
      <t xml:space="preserve">Evidencia:
</t>
    </r>
    <r>
      <rPr>
        <sz val="10"/>
        <color theme="1"/>
        <rFont val="Arial"/>
        <family val="2"/>
      </rPr>
      <t xml:space="preserve">
-Acta del 28 de Mayo en la que se definió la estrategia:  Referentes tecnicos de la Subdirección General, Oficina Asesora de Comunicaciones, Dirección de Planeación  y Control del Gestión, Subdirección de Mejoramiento Organizacional y Subdirección de Monitreo.  
-Soporte correo electronico enviado por parte de OAC con la PPT de la Estrategia para la divulgación de la implementación del acuerdo de Paz.
-Presentación de la "Estratégia de Comunicación Acuerdos de Paz"
</t>
    </r>
  </si>
  <si>
    <t>La actividad tiene fecha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</si>
  <si>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 de abril,  mayo, junio y julio de 2020
</t>
    </r>
  </si>
  <si>
    <r>
      <t xml:space="preserve">Se definieron los siguientes temas a partir de la consulta virtual realizada con las partes interesadas, enviando el resultado a los centros zonales.
Temáticas: 
Atención de niñas y niños menores de 5 años y 11 meses 29 días  en las modalidades de primera infancia 27%; Bienestarina Más y otros alimentos 8%; Violencias contra los niños, niñas y adolescentes 12%; Maltrato infantil 7%; Prevención del embarazo 6%;  Atención y acompañamiento a las familias y comunidades 6%;  Trabajo Infantil 4%; Discapacidad 5%;  Relación del  ICBF con otras entidades 5%.
</t>
    </r>
    <r>
      <rPr>
        <b/>
        <sz val="10"/>
        <rFont val="Arial"/>
        <family val="2"/>
      </rPr>
      <t xml:space="preserve">Evidencia:
</t>
    </r>
    <r>
      <rPr>
        <sz val="10"/>
        <rFont val="Arial"/>
        <family val="2"/>
      </rPr>
      <t>Correos electrónicos con el resultado mayo 2020</t>
    </r>
    <r>
      <rPr>
        <b/>
        <sz val="10"/>
        <rFont val="Arial"/>
        <family val="2"/>
      </rPr>
      <t xml:space="preserve">
</t>
    </r>
  </si>
  <si>
    <r>
      <t xml:space="preserve">Publicación del Time Line de realización de mesas públicas ICBF.  Utilizando herramientas tecnológicas virtuales Julio- Agosto 2020.
</t>
    </r>
    <r>
      <rPr>
        <b/>
        <sz val="10"/>
        <rFont val="Arial"/>
        <family val="2"/>
      </rPr>
      <t xml:space="preserve">Evidencia:
</t>
    </r>
    <r>
      <rPr>
        <sz val="10"/>
        <rFont val="Arial"/>
        <family val="2"/>
      </rPr>
      <t>https://www.icbf.gov.co/rendicion-de-cuentas-icbf</t>
    </r>
  </si>
  <si>
    <r>
      <t>Se observa que en los boletines ICBF se publicaron  temas de rendición de cuentas</t>
    </r>
    <r>
      <rPr>
        <b/>
        <sz val="10"/>
        <color theme="1"/>
        <rFont val="Arial"/>
        <family val="2"/>
      </rPr>
      <t xml:space="preserve"> 
Evidencia </t>
    </r>
    <r>
      <rPr>
        <sz val="10"/>
        <color theme="1"/>
        <rFont val="Arial"/>
        <family val="2"/>
      </rPr>
      <t xml:space="preserve">
-El 24 de junio se realiza la rendición de cuentas del ICBF del año 2019 y se publica en redes piezas sobre: Participa en la rendición de cuentas @ICBF 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 Colombia durante 2019, participa en la transmisión multiplataforma que tendremos y resuelve tus dudas. Conéctate a través de nuestras redes sociales al #BalanceDeEquidad https://twitter.com/ICBFColombia/status/1275789183207051264
-Boletín 115 de Julio 2020
- Boletín 118 de Agosto 2020</t>
    </r>
  </si>
  <si>
    <r>
      <t xml:space="preserve">Se evidencia que las directrices fueron emitidas a nivel nacional </t>
    </r>
    <r>
      <rPr>
        <b/>
        <sz val="10"/>
        <color theme="1"/>
        <rFont val="Arial"/>
        <family val="2"/>
      </rPr>
      <t xml:space="preserve">
Evidencia 
</t>
    </r>
    <r>
      <rPr>
        <sz val="10"/>
        <color theme="1"/>
        <rFont val="Arial"/>
        <family val="2"/>
      </rPr>
      <t xml:space="preserve">Correo electrónico 13 marzo de 2020. Alcance memorandoNo.202013000000047803Socialización directrices rendición de cuentas2020
Correo electrónico 17 de abril 2020AlcanceMemorandoRendiciónPúblicadeCuentasyMesasPúblicas–Directrices2020
Memorando con radicado  4780 del 2020-03-09 . Rendición pública de cuentas y mesas publicas -Directrices 2020 </t>
    </r>
  </si>
  <si>
    <t>Consolidar la Matriz de Riesgos de Corrupción para la vigencia 2020.</t>
  </si>
  <si>
    <t xml:space="preserve">Aprobar la Matriz de Riesgos de Corrupción para la vigencia 2020. </t>
  </si>
  <si>
    <r>
      <t xml:space="preserve">De acuerdo con las evidencias aportadas se encontró en la pagina web del ICBF en la sección de Transparencia en el numeral </t>
    </r>
    <r>
      <rPr>
        <i/>
        <sz val="10"/>
        <rFont val="Arial"/>
        <family val="2"/>
      </rPr>
      <t>8.</t>
    </r>
    <r>
      <rPr>
        <sz val="10"/>
        <rFont val="Arial"/>
        <family val="2"/>
      </rPr>
      <t xml:space="preserve"> </t>
    </r>
    <r>
      <rPr>
        <i/>
        <sz val="10"/>
        <rFont val="Arial"/>
        <family val="2"/>
      </rPr>
      <t xml:space="preserve">Contratación </t>
    </r>
    <r>
      <rPr>
        <sz val="10"/>
        <rFont val="Arial"/>
        <family val="2"/>
      </rPr>
      <t>así</t>
    </r>
    <r>
      <rPr>
        <i/>
        <sz val="10"/>
        <rFont val="Arial"/>
        <family val="2"/>
      </rPr>
      <t>:</t>
    </r>
    <r>
      <rPr>
        <sz val="10"/>
        <rFont val="Arial"/>
        <family val="2"/>
      </rPr>
      <t xml:space="preserve"> 
En el Sub numeral</t>
    </r>
    <r>
      <rPr>
        <i/>
        <sz val="10"/>
        <rFont val="Arial"/>
        <family val="2"/>
      </rPr>
      <t xml:space="preserve"> 8.1 Publicación de Información Contractual</t>
    </r>
    <r>
      <rPr>
        <sz val="10"/>
        <rFont val="Arial"/>
        <family val="2"/>
      </rPr>
      <t xml:space="preserve"> la siguiente información:
- Link Banco de Oferentes Primera Infancia.
- Link Régimen Especial de Aporte: Archivo de procesos de Convocatoria Pública de Aporte en Sede de Dirección General y todas las regionales ICBF del País.
- Link Procesos de Selección Avisos de Convocatoria: Archivo de publicación de Avisos de convocatoria en los procesos de selección de la entidad.
- Link SECOP - Régimen General de Contratación Pública: Procesos de contratación de la entidad en el sitio web Colombia Compra Eficiente, publicados según Ley 4170 de 2011.
- Notificaciones y Avisos: Documentos de Notificaciones y Avisos de Contratación ICBF.
- Link Directorio Contratistas: Relación de contratos de prestación de servicios asistenciales y profesionales a nivel nacional</t>
    </r>
    <r>
      <rPr>
        <i/>
        <sz val="10"/>
        <rFont val="Arial"/>
        <family val="2"/>
      </rPr>
      <t>:</t>
    </r>
    <r>
      <rPr>
        <sz val="10"/>
        <rFont val="Arial"/>
        <family val="2"/>
      </rPr>
      <t xml:space="preserve"> desde el año 2015 al 2020 en archivo formato excel, para el segundo cuatrimestre se encontró publicado el directorio de contratistas con corte a junio con fecha de publicación julio 15 de 2020 en este archivo se encuentra la información de los contratos por prestación de servicios profesionales y de apoyo a la gestión (5.362 contratos), en la primera fila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opción Búsqueda avanzada.
</t>
    </r>
    <r>
      <rPr>
        <i/>
        <sz val="10"/>
        <rFont val="Arial"/>
        <family val="2"/>
      </rPr>
      <t xml:space="preserve">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t>
    </r>
    <r>
      <rPr>
        <b/>
        <i/>
        <sz val="10"/>
        <rFont val="Arial"/>
        <family val="2"/>
      </rPr>
      <t xml:space="preserve">
</t>
    </r>
    <r>
      <rPr>
        <sz val="10"/>
        <rFont val="Arial"/>
        <family val="2"/>
      </rPr>
      <t>En el sub numeral</t>
    </r>
    <r>
      <rPr>
        <i/>
        <sz val="10"/>
        <rFont val="Arial"/>
        <family val="2"/>
      </rPr>
      <t xml:space="preserve"> 8.2 Publicación de la Ejecución de Contratos</t>
    </r>
    <r>
      <rPr>
        <sz val="10"/>
        <rFont val="Arial"/>
        <family val="2"/>
      </rPr>
      <t xml:space="preserve"> se encuentra el Link</t>
    </r>
    <r>
      <rPr>
        <i/>
        <sz val="10"/>
        <rFont val="Arial"/>
        <family val="2"/>
      </rPr>
      <t xml:space="preserve"> Ejecución contractual SECOP 2020 </t>
    </r>
    <r>
      <rPr>
        <sz val="10"/>
        <rFont val="Arial"/>
        <family val="2"/>
      </rPr>
      <t>con el aparte</t>
    </r>
    <r>
      <rPr>
        <i/>
        <sz val="10"/>
        <rFont val="Arial"/>
        <family val="2"/>
      </rPr>
      <t xml:space="preserv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t>
    </r>
    <r>
      <rPr>
        <sz val="10"/>
        <rFont val="Arial"/>
        <family val="2"/>
      </rPr>
      <t xml:space="preserve"> </t>
    </r>
    <r>
      <rPr>
        <sz val="10"/>
        <color rgb="FFFF0000"/>
        <rFont val="Arial"/>
        <family val="2"/>
      </rPr>
      <t>Este archivo contiene inicialmente la información de la Sede de la Dirección General</t>
    </r>
    <r>
      <rPr>
        <sz val="10"/>
        <rFont val="Arial"/>
        <family val="2"/>
      </rPr>
      <t xml:space="preserve"> con corte a 31 de agosto de 2020 con 1.298 contratos con respecto a las modalidades de: concurso de méritos abierto, contratación directa, contratación directa con ofertas, contratación regimen especial, licitación pública, mínima cuantía y selección abreviada subasta inversa, asimismo atendieron las recomendaciones de la Oficina de Control Interno y de la Subdirección de Mejoramiento Organizacional con respecto al estandar ITA - Índice de Transparencia de acceso a la Información Pública. </t>
    </r>
    <r>
      <rPr>
        <sz val="10"/>
        <color rgb="FFFF0000"/>
        <rFont val="Arial"/>
        <family val="2"/>
      </rPr>
      <t xml:space="preserve">
</t>
    </r>
    <r>
      <rPr>
        <b/>
        <i/>
        <sz val="10"/>
        <rFont val="Arial"/>
        <family val="2"/>
      </rPr>
      <t xml:space="preserve">
</t>
    </r>
    <r>
      <rPr>
        <sz val="10"/>
        <rFont val="Arial"/>
        <family val="2"/>
      </rPr>
      <t>- De acuerdo con  el correo del 09/06/2020 de la Dirección de Contratación se actualizó el Directorio Contratistas con corte a 31 de mayo.
- El 21/07/2020 la Dirección de Contratación emitió Memorando Radicado No: 202012400000103123 para los Directores Regionales y Coordinadores Jurídicos con el Asunto: RECOMENDACIONES PLAN DE MEJORAMIENTO DE LA CONTROLARÍA GENERAL DE LA NACIÓN 2019-2020 dando recomendaciones sobre las publicaciones de los documentos del contrato en la plataforma SECOP II.</t>
    </r>
    <r>
      <rPr>
        <b/>
        <i/>
        <sz val="10"/>
        <rFont val="Arial"/>
        <family val="2"/>
      </rPr>
      <t xml:space="preserve">
</t>
    </r>
    <r>
      <rPr>
        <sz val="10"/>
        <rFont val="Arial"/>
        <family val="2"/>
      </rPr>
      <t>- El 27/08/2020 el Director Financiero comunicó a los Contratistas de la Sede de la Dirección General Memorando No. 202012300000120903 del Secretario General a traves de correo electrónico la obligatoriedad de utilizar la plataforma SECOP II para la publicación de toda la actividad contractual.</t>
    </r>
    <r>
      <rPr>
        <b/>
        <i/>
        <sz val="10"/>
        <rFont val="Arial"/>
        <family val="2"/>
      </rPr>
      <t xml:space="preserve">
</t>
    </r>
    <r>
      <rPr>
        <b/>
        <sz val="10"/>
        <rFont val="Arial"/>
        <family val="2"/>
      </rPr>
      <t>Evidencia:</t>
    </r>
    <r>
      <rPr>
        <sz val="10"/>
        <rFont val="Arial"/>
        <family val="2"/>
      </rPr>
      <t xml:space="preserve">
links:
https://www.icbf.gov.co/transparencia/contratacion
https://www.icbf.gov.co/contratacion
https://www.icbf.gov.co/contratacion/directorio-contratistas
https://www.colombiacompra.gov.co/secop-ii </t>
    </r>
    <r>
      <rPr>
        <b/>
        <i/>
        <sz val="10"/>
        <rFont val="Arial"/>
        <family val="2"/>
      </rPr>
      <t>se da clic en Busqueda de procesos y direcciona al link:</t>
    </r>
    <r>
      <rPr>
        <sz val="10"/>
        <rFont val="Arial"/>
        <family val="2"/>
      </rPr>
      <t xml:space="preserve">
https://community.secop.gov.co/Public/Tendering/ContractNoticeManagement/Index?currentLanguage=es-CO&amp;Page=login&amp;Country=CO&amp;SkinName=CCE 
- Correo del 09/06/2020 de la Dirección de Contratación Asunto: RE: DIRECTORIO DE CONTRATISTAS A NIVEL NACIONAL CON CORTE A MAYO 2020
- Memorando Radicado No. 202012400000103123 Recomendaciones plan mejoramiento CGR 21.7.20
- Correo RE: Actualización data 8.2 botón de transparencia con la trazabilidad de la actualización del archivo sección 8.2 del numeral 8. Contratación de la sección de Transparencia.
- Correo del 27/08/2020 con el asunto: PUBLICACION DE DOCUMENTOS EN SECOP II  del Director Financiero comunicando el Memorando No. 202012300000120903 del Secretario General.
</t>
    </r>
    <r>
      <rPr>
        <b/>
        <sz val="10"/>
        <rFont val="Arial"/>
        <family val="2"/>
      </rPr>
      <t>Recomendación:</t>
    </r>
    <r>
      <rPr>
        <sz val="10"/>
        <rFont val="Arial"/>
        <family val="2"/>
      </rPr>
      <t xml:space="preserve">
</t>
    </r>
    <r>
      <rPr>
        <sz val="10"/>
        <color rgb="FFFF0000"/>
        <rFont val="Arial"/>
        <family val="2"/>
      </rPr>
      <t xml:space="preserve">-Dar celeridad a la creación de la base de datos con los enlaces al SECOP II de los contratos del nivel Regional. </t>
    </r>
    <r>
      <rPr>
        <sz val="10"/>
        <rFont val="Arial"/>
        <family val="2"/>
      </rPr>
      <t xml:space="preserve">
-Articular con la Dirección Financiera el cargue de los archivos de la ejecución de los contratos con el fin de que se visualice de forma homogenea la identificación de la información de los contratos.</t>
    </r>
  </si>
  <si>
    <r>
      <t xml:space="preserve">Se identificaron cronogramas para cada regional con 4 actividades relacionadas con el fortalecimiento de los valores en el ICBF. Estas actividades están incluíds en la programación de cada regional. Las evidencias encontradas son:
</t>
    </r>
    <r>
      <rPr>
        <b/>
        <sz val="10"/>
        <color theme="1"/>
        <rFont val="Arial"/>
        <family val="2"/>
      </rPr>
      <t>Evidencia:</t>
    </r>
    <r>
      <rPr>
        <sz val="10"/>
        <color theme="1"/>
        <rFont val="Arial"/>
        <family val="2"/>
      </rPr>
      <t xml:space="preserve">
AMAZONAS.xlsx, ANTIOQUIA.xlsx, ARAUCA.xlsx, ATLµNTICO.xlsx, BOGOTµ.xlsx, BOLIVAR.xlsx, BOYACµ.xlsx, CALDAS.xlsx, CAQUETµ.xlsx, CASANARE.xlsx, CAUCA.xlsx, CESAR.xlsx, CHOCÓ.xlsx, CUNDINAMARCA.xlsx, CÓRDOBA.xlsx, GUAINIA.xlsx, GUAJIRA.xlsx, GUAVIARE.xlsx, HUILA.xlsx, MAGDALENA.xlsx, META.xlsx, NARIÑO.xlsx, NTE SANTANDER.xlsx, PUTUMAYO.xlsx, QUINDÖO.xlsx, RISARALDA.xlsx, SAN ANDRS.xlsx, SANTANDER.xlsx, SUCRE.xlsx, VALLE.xlsx, VAUPS.xlsx, VICHADA.xlsx</t>
    </r>
  </si>
  <si>
    <r>
      <t xml:space="preserve">Se evidenciaron boletines institucionales de sensibilización y la invitación a charlas virtuales referentes al Código de Integridad. 
</t>
    </r>
    <r>
      <rPr>
        <b/>
        <sz val="10"/>
        <color theme="1"/>
        <rFont val="Arial"/>
        <family val="2"/>
      </rPr>
      <t>Evidencia:</t>
    </r>
    <r>
      <rPr>
        <sz val="10"/>
        <color theme="1"/>
        <rFont val="Arial"/>
        <family val="2"/>
      </rPr>
      <t xml:space="preserve">
boletin_101 Sopa de letras VALORES.pdf, boletin_26_de_junio_final.pdf, boletin_vive_icbf_no_102 Cruci VALORES.pdf, Charla motivacional - Crisis u Oportunidad.msg, codigo_de_integridadpdf.pdf, Concurso Vivamos con Integridad.msg, Concurso_ Vivamos Con Integridad.msg, Código de Integridad.msg, Hoy Invitación charla motivacional_ Crisis u Oportunidad - Día del Servidor Público.msg, Invitación charla motivacional_ Crisis u Oportunidad - D¡a del Servidor Público.msg, Video_ Me siento orgulloso de ser Servidor Público_ Clic en la imagen.msg</t>
    </r>
  </si>
  <si>
    <r>
      <t xml:space="preserve">Se evidenció la ejecución de la estrategia de divulgación respecto a la implementación de acuerdos de Paz.
</t>
    </r>
    <r>
      <rPr>
        <b/>
        <sz val="10"/>
        <color theme="1"/>
        <rFont val="Arial"/>
        <family val="2"/>
      </rPr>
      <t xml:space="preserve">Evidencia:
</t>
    </r>
    <r>
      <rPr>
        <sz val="10"/>
        <color theme="1"/>
        <rFont val="Arial"/>
        <family val="2"/>
      </rPr>
      <t xml:space="preserve">Divulgación en medios institucionales:
- Boletín VIVE del 30 de junio "ICBF AVANZA EN EL CUMPLIMEINTO DE COMPROMISOS DE PAZ" https://www.icbf.gov.co/noticias/icbf-avanza-en-el-cumplimiento-de-compromisos-del-acuerdo-de-paz (30 de junio)
-https://twitter.com/ICBFColombia/status/1278152502328930305?s=20 (30 junio)
-Entrevista realizada por la Directora Regional de Arauca, Rosa Audelina Cisneros, se realizó y emitió en medio local (Anexo Audio) 
-Se publicó infografía que también se vinculó en el Boletín interno 115 del mes de julio  https://www.icbf.gov.co/system/files/transparencia_0.pdf 
</t>
    </r>
    <r>
      <rPr>
        <b/>
        <sz val="10"/>
        <color theme="1"/>
        <rFont val="Arial"/>
        <family val="2"/>
      </rPr>
      <t>Recomendación:</t>
    </r>
    <r>
      <rPr>
        <sz val="10"/>
        <color theme="1"/>
        <rFont val="Arial"/>
        <family val="2"/>
      </rPr>
      <t xml:space="preserve"> C</t>
    </r>
    <r>
      <rPr>
        <sz val="10"/>
        <rFont val="Arial"/>
        <family val="2"/>
      </rPr>
      <t>ompletar las actividades ronda de Medios Regionales (Regiones PDET) y Segmento para programa de Radio ICBF, las cuales se encuentran relacionadas dentro de la estrategia.</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</si>
  <si>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
</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</si>
  <si>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t>
    </r>
    <r>
      <rPr>
        <b/>
        <sz val="12"/>
        <color rgb="FF0070C0"/>
        <rFont val="Calibri"/>
        <family val="2"/>
        <scheme val="minor"/>
      </rPr>
      <t xml:space="preserve">
</t>
    </r>
  </si>
  <si>
    <r>
      <t xml:space="preserve">De acuerdo a la información suministrada por el profesional Andree Javier Hurtado de la SMO, la Búsqueda de Orígenes no será incluida como tramite sino como una OPA (Sitio Web para tener contacto directo con sus usuarios)
</t>
    </r>
    <r>
      <rPr>
        <b/>
        <sz val="12"/>
        <rFont val="Calibri"/>
        <family val="2"/>
        <scheme val="minor"/>
      </rPr>
      <t>Evidencia</t>
    </r>
    <r>
      <rPr>
        <sz val="12"/>
        <rFont val="Calibri"/>
        <family val="2"/>
        <scheme val="minor"/>
      </rPr>
      <t xml:space="preserve">
- Registro comunicación vía teams del 08/09/2020
</t>
    </r>
    <r>
      <rPr>
        <b/>
        <sz val="12"/>
        <rFont val="Calibri"/>
        <family val="2"/>
        <scheme val="minor"/>
      </rPr>
      <t xml:space="preserve">Recomendación: </t>
    </r>
    <r>
      <rPr>
        <sz val="12"/>
        <rFont val="Calibri"/>
        <family val="2"/>
        <scheme val="minor"/>
      </rPr>
      <t>Se sugiere a las dependencias Responsables complementar la evidencia donde se define que ya no es un TRÁMITE sino una OPA (Otros procedimeintos administrativos).  Se recomienda presentar esta decisión ante el Comité de Gestión y Desempeño y se realice la gestión correspondiente en este escenario.</t>
    </r>
  </si>
  <si>
    <t>3.1 Jefe de la OCID ó Grupo de Prevención</t>
  </si>
  <si>
    <t>3.1 01-04-20</t>
  </si>
  <si>
    <t>3.1 Ofertar el contenido del curso sensibilización en falta disciplinaria en el aula virtual del ICBF</t>
  </si>
  <si>
    <t>1. 10/06/2020</t>
  </si>
  <si>
    <t>1.10/02/2020</t>
  </si>
  <si>
    <t>2. Desarrollar estrategias encaminadas a fortalecer los temas de transparencia a nivel Regional. (Trimestral)</t>
  </si>
  <si>
    <t>Seguimiento 3 OCI
Componente 5: Transparencia y Acceso a la Información</t>
  </si>
  <si>
    <t xml:space="preserve">             Fecha seguimiento: 31/12/2020</t>
  </si>
  <si>
    <t>Seguimiento 3 OCI
Componente 4: MECANISMOS PARA LA ATENCIÓN AL CIUDADANO</t>
  </si>
  <si>
    <t>Seguimiento 3 OCI
Componente 3: RENDICIÓN DE CUENTAS</t>
  </si>
  <si>
    <t>Seguimiento 3 OCI
Componente 1: GESTION DEL RIESGO</t>
  </si>
  <si>
    <r>
      <t xml:space="preserve">Para el III Cuatrimestre del 2020  Componente 2: “Racionalización de Tramites”, se evidencio la realización de reunión donde se efectuó la  Validación del desarrollo de los trámites de Regulación internacional de visitas y Restitución internacional, con la participación de los profesionales Yaneth Sarmiento Forero, Subdirectora de Mejoramiento Organizacional, Marcela Teresa Arrieta Tapia, Contratista – Profesional de la DIT; Andree Javier Hurtado de la Subdirección de Mejoramiento Organizacional; Andrea Carolina Mogollon Caballero, contratista de la Subdirección de Adopciones; Diana Carolina Acosta Bohorquez, contratista de la DIT.
Igualmente se realizó la publicación en el portal web del documento “M2.P Manual de Usuario para el Tramite en Línea de Restitución Internacional y Regulación Internacional de Visitas v.1. https://www.icbf.gov.co/misionales/proteccion/adopciones.
Finalmente y dando cumplimiento a la Automatización de trámite con el fin de que el ciudadano pueda solicitar su trámite en línea, se realizó la divulgación por  twiter “@ICBFColombia” de la puesta en marcha de los  trámites de Restitución internacional y Regulación internacional de Visitas en Línea.
</t>
    </r>
    <r>
      <rPr>
        <b/>
        <sz val="12"/>
        <rFont val="Calibri"/>
        <family val="2"/>
        <scheme val="minor"/>
      </rPr>
      <t>Evidencias</t>
    </r>
    <r>
      <rPr>
        <sz val="12"/>
        <rFont val="Calibri"/>
        <family val="2"/>
        <scheme val="minor"/>
      </rPr>
      <t xml:space="preserve">
* Video de reunión de validación del desarrollo de los tramites vía teams del 21/09/2020
* M2.P Manual de Usuario para el Tramite en Línea de Restitución Internacional y Regulación Internacional de Visitas v.1, pantallazo publicación portal web ICBF del 07/10/2020. 
* Pantallazo del twiter “@ICBFColombia” del 09/12/2020
</t>
    </r>
    <r>
      <rPr>
        <b/>
        <sz val="12"/>
        <rFont val="Calibri"/>
        <family val="2"/>
        <scheme val="minor"/>
      </rPr>
      <t xml:space="preserve">Ruta Evidencias
</t>
    </r>
    <r>
      <rPr>
        <b/>
        <sz val="12"/>
        <color rgb="FF0070C0"/>
        <rFont val="Calibri"/>
        <family val="2"/>
        <scheme val="minor"/>
      </rPr>
      <t>https://icbfgob.sharepoint.com/sites/MICROSITIOPLANANTICORRUPCIN2020/Documentos%20compartidos/Forms/AllItems.aspx?originalPath=aHR0cHM6Ly9pY2JmZ29iLnNoYXJlcG9pbnQuY29tLzpmOi9zL01JQ1JPU0lUSU9QTEFOQU5USUNPUlJVUENJTjIwMjAvRXJIT2ZxbDJNZlZJamlLMmJSMGF3aVlCczVvR0VOaFNIcm96RWxybjVXZHY0dz9ydGltZT10d1R3RE9tczJFZw&amp;viewid=4514210e%2Ddf5a%2D4490%2Da0c7%2Dc0893a0bd97a&amp;id=%2Fsites%2FMICROSITIOPLANANTICORRUPCIN2020%2FDocumentos%20compartidos%2FPAAC%202020%2FCOMP%2E2%20Racionalizaci%C3%B3n%20de%20Tr%C3%A1mites%2FRESTITUCI%C3%93N</t>
    </r>
  </si>
  <si>
    <r>
      <t xml:space="preserve">Para el III Cuatrimestre del 2020  Componente 2: “Racionalización de Tramites”, se evidencio la realización de reunión donde se efectuó la  Validación del desarrollo de los trámites de Regulación internacional de visitas y Restitución internacional, con la participación de los profesionales Yaneth Sarmiento Forero, Subdirectora de Mejoramiento Organizacional, Marcela Teresa Arrieta Tapia, Contratista – Profesional de la DIT; Andree Javier Hurtado de la Subdirección de Mejoramiento Organizacional; Andrea Carolina Mogollon Caballero, contratista de la Subdirección de Adopciones; Diana Carolina Acosta Bohorquez, contratista de la DIT.
Igualmente se realizó la publicación en el portal web del documento “M2.P Manual de Usuario para el Tramite en Línea de Restitución Internacional y Regulación Internacional de Visitas v.1. https://www.icbf.gov.co/misionales/proteccion/adopciones.
Finalmente y dando cumplimiento a la Automatización de trámite con el fin de que el ciudadano pueda solicitar su trámite en línea, se realizó la divulgación por  twiter “@ICBFColombia” de la puesta en marcha de los  trámites de Restitución internacional y Regulación internacional de Visitas en Línea.
</t>
    </r>
    <r>
      <rPr>
        <b/>
        <sz val="12"/>
        <rFont val="Calibri"/>
        <family val="2"/>
        <scheme val="minor"/>
      </rPr>
      <t>Evidencias</t>
    </r>
    <r>
      <rPr>
        <sz val="12"/>
        <rFont val="Calibri"/>
        <family val="2"/>
        <scheme val="minor"/>
      </rPr>
      <t xml:space="preserve">
* Video de reunión de validación del desarrollo de los tramites vía teams del 21/09/2020
* M2.P Manual de Usuario para el Tramite en Línea de Restitución Internacional y Regulación Internacional de Visitas v.1, pantallazo publicación portal web ICBF del 07/10/2020. 
* Pantallazo del twiter “@ICBFColombia” del 09/12/2020
</t>
    </r>
    <r>
      <rPr>
        <b/>
        <sz val="12"/>
        <rFont val="Calibri"/>
        <family val="2"/>
        <scheme val="minor"/>
      </rPr>
      <t xml:space="preserve">Ruta Evidencias
</t>
    </r>
    <r>
      <rPr>
        <b/>
        <sz val="12"/>
        <color rgb="FF0070C0"/>
        <rFont val="Calibri"/>
        <family val="2"/>
        <scheme val="minor"/>
      </rPr>
      <t>https://icbfgob.sharepoint.com/sites/MICROSITIOPLANANTICORRUPCIN2020/Documentos%20compartidos/Forms/AllItems.aspx?originalPath=aHR0cHM6Ly9pY2JmZ29iLnNoYXJlcG9pbnQuY29tLzpmOi9zL01JQ1JPU0lUSU9QTEFOQU5USUNPUlJVUENJTjIwMjAvRXJIT2ZxbDJNZlZJamlLMmJSMGF3aVlCczVvR0VOaFNIcm96RWxybjVXZHY0dz9ydGltZT10d1R3RE9tczJFZw&amp;viewid=4514210e%2Ddf5a%2D4490%2Da0c7%2Dc0893a0bd97a&amp;id=%2Fsites%2FMICROSITIOPLANANTICORRUPCIN2020%2FDocumentos%20compartidos%2FPAAC%202020%2FCOMP%2E2%20Racionalizaci%C3%B3n%20de%20Tr%C3%A1mites%2FREGULACI%C3%93N</t>
    </r>
    <r>
      <rPr>
        <sz val="12"/>
        <rFont val="Calibri"/>
        <family val="2"/>
        <scheme val="minor"/>
      </rPr>
      <t xml:space="preserve">
</t>
    </r>
  </si>
  <si>
    <r>
      <t xml:space="preserve">Para el III Cuatrimestre del 2020  Componente 2: “Racionalización de Tramites”, se evidencio la realización de reunión  con la participación de Yenit Fabiola Camargo Gómez, Funcionaria del DAPF; Erika Joanna Martinez Perez, contratista de la Subdirección de Adopciones; Andree Javier Hurtado, contratista de la SMO y Elizabeth Castillo Rincón, Profesional especializada de la OCI, solicitado indicaciones para la creación de un nuevo trámite de búsqueda de orígenes, en la cual se informa a la funcionaria del DAPF como funciona dicho proceso.  En dicha reunión “se identificaron 2 tramites nuevos los cuales se unirán y crear  uno nuevo, además se identificó una OPA para la búsqueda de orígenes.
Con respecto al trámite nuevo se iniciará el proceso para su identificación durante el año 2021.
Por otra parte,  se diseñó el formato de la OPA para búsqueda de orígenes; así mismo se evidenció el 07/10/2020 la actualización en el aplicativo SUIT  de la OPA No. 77007 para búsqueda de orígenes denominada "Familia biológica busca a familiar que fue adoptado".
Finalmente y dando cumplimiento a la Automatización de trámite con el fin de que el ciudadano pueda solicitar su trámite en línea, se realizó la divulgación por  twiter “@ICBFColombia” de la puesta en marcha de la OPA "Familia biológica busca a familiar que fue adoptado".
</t>
    </r>
    <r>
      <rPr>
        <b/>
        <sz val="12"/>
        <rFont val="Calibri"/>
        <family val="2"/>
        <scheme val="minor"/>
      </rPr>
      <t>Evidencias:</t>
    </r>
    <r>
      <rPr>
        <sz val="12"/>
        <rFont val="Calibri"/>
        <family val="2"/>
        <scheme val="minor"/>
      </rPr>
      <t xml:space="preserve">
*Video de reunión solicitud de indicaciones por parte del DAPF sobre la creación de nuevos trámites y OPA vía teams del 16/09/2020.
*Diseño de formato OPA No. 77007 para búsqueda de orígenes.
* Pantallazo del twiter “@ICBFColombia” del 09/12/2020
</t>
    </r>
    <r>
      <rPr>
        <b/>
        <sz val="12"/>
        <rFont val="Calibri"/>
        <family val="2"/>
        <scheme val="minor"/>
      </rPr>
      <t>Ruta Evidencias</t>
    </r>
    <r>
      <rPr>
        <sz val="12"/>
        <rFont val="Calibri"/>
        <family val="2"/>
        <scheme val="minor"/>
      </rPr>
      <t xml:space="preserve">
</t>
    </r>
    <r>
      <rPr>
        <b/>
        <sz val="12"/>
        <color rgb="FF0070C0"/>
        <rFont val="Calibri"/>
        <family val="2"/>
        <scheme val="minor"/>
      </rPr>
      <t>https://icbfgob.sharepoint.com/sites/MICROSITIOPLANANTICORRUPCIN2020/Documentos%20compartidos/Forms/AllItems.aspx?originalPath=aHR0cHM6Ly9pY2JmZ29iLnNoYXJlcG9pbnQuY29tLzpmOi9zL01JQ1JPU0lUSU9QTEFOQU5USUNPUlJVUENJTjIwMjAvRXJIT2ZxbDJNZlZJamlLMmJSMGF3aVlCczVvR0VOaFNIcm96RWxybjVXZHY0dz9ydGltZT10d1R3RE9tczJFZw&amp;viewid=4514210e%2Ddf5a%2D4490%2Da0c7%2Dc0893a0bd97a&amp;id=%2Fsites%2FMICROSITIOPLANANTICORRUPCIN2020%2FDocumentos%20compartidos%2FPAAC%202020%2FCOMP%2E2%20Racionalizaci%C3%B3n%20de%20Tr%C3%A1mites%2FBUSQUEDADEORIGENES</t>
    </r>
    <r>
      <rPr>
        <sz val="12"/>
        <rFont val="Calibri"/>
        <family val="2"/>
        <scheme val="minor"/>
      </rPr>
      <t xml:space="preserve">
</t>
    </r>
  </si>
  <si>
    <t>SEGUIMIENTO 31 DE DICIEMBRE DE 2020
(Oficina de Control Interno)</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</si>
  <si>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Boletín Vive ICBF 123 del 18/09/2020 sobre:  Tips sobre transparencia y lucha contra la corrupción en el ICBF.  1. Mejorar el acceso y la calidad de la información. 2 Hacer más eficientes las herramientas de gestión pública. 3 Fortalecer el control social. 4 Mejorar la promoción de la integridad y la culturade la legalidad. 5Desarrollar herramientas para luchar contra la impunidad de los actos de corrupción. 
- Anticorrupción Vive ICBF 127 y 129 del 16 y 30/10/2020 sobre: Seguimiento del plan anticorrupción y atención al ciudadano y  Como podemos impedir el fenómeno de la corrupción.
- Anticorrupción Boletín 132 Vive ICBF del 20/11/2020 sobre: PGN Calificó con 100% el autodiagnóstico del ICBF en el Índice de Transparencia.
- Anticorrupción Boletín Vive 133 del 27/11/2020 sobre:  ¿Qué es el plan anticorrupción? .
- Anticorrupción Boletin Vive ICBF No. 135  del 11/12/2020 sobre: Matrices de riesgos de calidad y corrupción 2021.</t>
    </r>
  </si>
  <si>
    <r>
      <t xml:space="preserve">Para el tercer cuatrimestre se realizaron los siguientes actividades:
Para septiembre, octubre y noviembre la Entidad no recibió informes de auditoría (Financiera, Cumplimiento o Desempeño) por lo cual no se ve la necesidad de actualizar los planes de mejoramiento publicados en la página web de la entidad.
En diciembre la Contraloría General de la República - Delegada para el Sector Inclusión Social - emitió el Informe de Auditoría de Cumplimiento Instituto Colombiano de Bienestar Familiar ICBF - Banco Nacional de Oferentes Primera Infancia vigencia 2019 - junio de 2020. Dado lo anterior, la Jefe de la Oficina de Control Interno remitio comunicación por correo electtrónico el 18/12/2020 solicitando se proceda a formular el Plan de Mejoramiento, por lo qe se encuentran formulando las acciones por parte de los responsables para realizar la transmisión en el aplicativo SIRECI durante el mes de enero 2021.
</t>
    </r>
    <r>
      <rPr>
        <b/>
        <sz val="10"/>
        <color theme="1"/>
        <rFont val="Arial"/>
        <family val="2"/>
      </rPr>
      <t>Evidencia:</t>
    </r>
    <r>
      <rPr>
        <sz val="10"/>
        <color theme="1"/>
        <rFont val="Arial"/>
        <family val="2"/>
      </rPr>
      <t xml:space="preserve">
Correo del 18/12/2020 de la Oficina de Control Interno con el asunto:  
FORMULACIÓN_PLAN_DE_MEJORAMIENTO_AUDITORIA_CUMPLIMIENTO_CGR_BANCO_OFERENTES
</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</si>
  <si>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las publicaciones de los siguientes mensajes en redes sociales:
</t>
    </r>
    <r>
      <rPr>
        <b/>
        <sz val="10"/>
        <rFont val="Arial"/>
        <family val="2"/>
      </rPr>
      <t>Evidencia:</t>
    </r>
    <r>
      <rPr>
        <sz val="10"/>
        <rFont val="Arial"/>
        <family val="2"/>
      </rPr>
      <t xml:space="preserve">
- Anticorrupción en Twitter 10/09/2020 sobre: #ICBFesTransparencia | Los recursos destinados a la niñez, adolescencia y juventud no se roban ni se malgastan, es deber de todos protegerlos. ¡Juntos contra la corrupción!.
- Anticorrupción el 2 y el 5 de octubre se publicó en Twitter  ATENCIÓN | El @ICBFColombia informa que ninguno de sus funcionarios contacta a operadores o proveedores para solicitar pruebas o entregas anticipadas. Si conoces algún caso, por favor denuncia a: Teléfono móvil con flecha de izquierda a derecha 01 8000 91 80 80
- Anticorrupción el 03/12/2020 en Twitter sobre: para el #ICBF es muy importante que la ciudadanía participe en la construcción del Plan Anticorrupción y de Atención al Ciudadano 2021. Lo invitamos a diligenciar la encuesta anexa. Con ello lograremos mejores resultados en la lucha contra la corrupción.</t>
    </r>
  </si>
  <si>
    <r>
      <t xml:space="preserve">Para esta actividad se evidenció la actualización de los activos de información de cada proceso y la publicación del instrumento en la pagina web del ICBF en la sección de Transparencia en el numeral 10.2 Registro de Activos de Información.
</t>
    </r>
    <r>
      <rPr>
        <b/>
        <sz val="10"/>
        <rFont val="Arial"/>
        <family val="2"/>
      </rPr>
      <t>Evidencia:</t>
    </r>
    <r>
      <rPr>
        <sz val="10"/>
        <rFont val="Arial"/>
        <family val="2"/>
      </rPr>
      <t xml:space="preserve">
Archivo en excel: consolidado_activos_nacional_2020_2
Resolución No. 6869 del 23 de diciembre de 2020
https://www.icbf.gov.co/transparencia/instrumentos-de-gestion-de-informacion-publica</t>
    </r>
  </si>
  <si>
    <r>
      <t xml:space="preserve">En la página web en la sección de Gestión y Transparencia en el numeral 10. Instrumentos de Gestión de la Información Pública se evidenció la publicación de la Resolución No. 6869 del 23 de diciembre de 2020 donde se informa la actualización y publicación del Esquema de Publicación de Información del ICBF, asimismo se encontró publicado el archivo en el numeral 10.4 Esquema de Publicación ICBF, Versión: Diciembre 2020.
</t>
    </r>
    <r>
      <rPr>
        <b/>
        <sz val="10"/>
        <rFont val="Arial"/>
        <family val="2"/>
      </rPr>
      <t xml:space="preserve">
Evidencia:</t>
    </r>
    <r>
      <rPr>
        <sz val="10"/>
        <rFont val="Arial"/>
        <family val="2"/>
      </rPr>
      <t xml:space="preserve">
página web ruta: https://www.icbf.gov.co/transparencia/instrumentos-de-gestion-de-informacion-publica
Archivo excel: esquema_publicacion_informacion_2020
Resolución No. 6869 del 23 de diciembre de 2020
Archivo pdf contenido Correo Esquema de Publicación 10 de noviembre de 2020
Archivo pdf contenido correo RE_ Esquema de publicación 10 de diciembre de 2020</t>
    </r>
  </si>
  <si>
    <r>
      <t xml:space="preserve">En la página web en la sección de Gestión y Transparencia en el numeral 10. Instrumentos de Gestión de la Información Pública se evidenció la publicación de la Resolución No. 6869 del 23 de diciembre de 2020 que informa la actualización del índice de información clasificada y reservada, asimismo se observó publicado el archivo en el numeral 10.3 Indice Información Clasificada y Reservada ICBF versión diciembre 2020.
</t>
    </r>
    <r>
      <rPr>
        <b/>
        <sz val="10"/>
        <rFont val="Arial"/>
        <family val="2"/>
      </rPr>
      <t>Evidencia:</t>
    </r>
    <r>
      <rPr>
        <sz val="10"/>
        <rFont val="Arial"/>
        <family val="2"/>
      </rPr>
      <t xml:space="preserve">
Archivo en excel: b) índice de Información Clasificada y Reservada 2020
Resolución No. 6869 del 23 de diciembre de 2020
Captura de pantalla 2020-12-22 a las 8.50.22 a.m. correo del 16/12/2020
Captura de pantalla 2020-12-22 a las 8.50.22 a.m. correo del 21/12/2020</t>
    </r>
  </si>
  <si>
    <r>
      <t xml:space="preserve">Para esta actividad se evidenció el avance en los siguientes aspectos:
Envío de comunicación interna de la Dirección Administrativa Radicado No: 202012220000135193, Para: Directores Regionales, Directores, Subidrectores, Jefes de Oficina, Coordinadores de Grupo, Coordinadores Centros Zonales y Demás Funcionarios. Asunto: Aplicación de Tablas de Retención Documental del 24 de septiembre de 2020, para recordar a las regionales que las TRD ya fueron convalidadas.
</t>
    </r>
    <r>
      <rPr>
        <b/>
        <sz val="10"/>
        <color theme="1"/>
        <rFont val="Arial"/>
        <family val="2"/>
      </rPr>
      <t>Evidencia:</t>
    </r>
    <r>
      <rPr>
        <sz val="10"/>
        <color theme="1"/>
        <rFont val="Arial"/>
        <family val="2"/>
      </rPr>
      <t xml:space="preserve">
- Memorando Aplicación Tablas de Retención Documental 202012220000135193 - GGD</t>
    </r>
  </si>
  <si>
    <t>Esta actividad finalizo en el segundo cuatrimestre.</t>
  </si>
  <si>
    <t>Para esta actividad se evidenció el avance en los siguientes aspectos:
- Imagen del video institucional publicado en twitter (@ICBFColombia) el 31/Oct/2020: "¿Es posible que el @ICBFColombia  le brinde atención a comunidades y/o familias de grupos étnicos?".
- Imagen del video institucional publicado en twitter (@ICBFColombia) el 17/Dic/2020: "¿Es posible que el ICBF brinde atención a comunidades y/o familias de grupos étnicos? Para los casos de familias que han sido atendidas en más de una ocasión, el proyecto deberá ser planteado por la comunidad.".
Evidencias:
- https://twitter.com/ICBFColombia/status/1322579246032789504
- https://twitter.com/ICBFColombia/status/1339640904328622080</t>
  </si>
  <si>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Septiembre de 2020: Resultados, correo enviado el 16-septiembre-2020 con archivo adjunto "IND_Agosto_Entrega1_20200915.xlsx".
- Octubre de 2020: Resultados, correo enviado el 22-octubre-2020 con archivo adjunto "IND_Septiembre_Entrega2_20201020.xlsx".
- Noviembre de 2020: Resultados, correo enviado el 19-noviembre-2020 con archivo adjunto "IND_Octubre_Entrega2_20201119.xlsx".
- Diciembre de 2020: Preliminar, correo enviado el 14-diciembre-2020 con archivo adjunto "IND_Noviembre_Entrega1_20201214.xlsx".
</t>
    </r>
    <r>
      <rPr>
        <sz val="10"/>
        <color theme="1"/>
        <rFont val="Arial"/>
        <family val="2"/>
      </rPr>
      <t>Correos electrónicos -enviados por ÓscarJavier Bernal Parra- con el objeto de entregar los reportes del resultado de indicadores final del Proceso de Relación con el Ciudadano.
- Septiembre de 2020: Cargue SIMEI, correo enviado el 23-septiembre-2020 con archivo adjunto "IND_Agosto_Entrega3_20200923.xlsx".
- Octubre de 2020: Cargue SIMEI, correo enviado el 18-junio-2020 con archivo adjunto "IND_Septiembre_Entrega3_20201022.xlsx".
- Noviembre de 2020: Cargue SIMEI, correo enviado el 23-noviembre-2020 con archivo adjunto "IND_Octubre_Entrega3_20201123.xlsx".
- Diciembre de 2020: Cargue SIMEI, correo enviado el 21-diciembre-2020 con archivo adjunto "IND_Noviembre_Entrega3_20201221.xlsx".</t>
    </r>
  </si>
  <si>
    <r>
      <t xml:space="preserve">Se evidenció la realización del Dia del Servicio el 04 de septiembre de 2020 con el siguiente orden del día: Apertura del Día del Servicio a cargo de la Directora General del ICBF Dra. Lina María Arbeláez; Palabras de la Directora de Servicios y Atención, Dra. Patricia Ochoa Restrepo; Mención a los 5 mejores videos enviados por los colaboradores del Instituto en relación con "Represento el Servicio ICBF a pesar del aislamiento"; Presentación “El servicio, atributo principal de nuestra Cultura Organizacional” – Dirección de Gestión Humana; Charla “Transformando EL Servicio”, invitado especial Banco Davivienda.  
</t>
    </r>
    <r>
      <rPr>
        <b/>
        <sz val="10"/>
        <rFont val="Arial"/>
        <family val="2"/>
      </rPr>
      <t>Evidencias:</t>
    </r>
    <r>
      <rPr>
        <sz val="10"/>
        <rFont val="Arial"/>
        <family val="2"/>
      </rPr>
      <t xml:space="preserve">
Documento Word Orden del Dia
Listado de Asistencia Herramienta Teams con 872 registros
Video Dra Lina Maria Arbeláez
Video Dra Patricia Ochoa
5 Videos de los colaboradores del instituto</t>
    </r>
  </si>
  <si>
    <r>
      <t xml:space="preserve">La Dirección de Servicios y Atención informa: </t>
    </r>
    <r>
      <rPr>
        <i/>
        <sz val="10"/>
        <rFont val="Arial"/>
        <family val="2"/>
      </rPr>
      <t>presentamos imposibilidad de cumplir con el 100% de la actividad del Componente 4 correspondiente a la generación de 5 acciones de mejora registradas en ISOLUTION por el Análisis de los reportes de tiempos de espera y de tiempos de atención obtenidos de las estadísticas con la utilización del Sistema Digital de Asignación de Turnos, lo anterior, obedece a que por la declaración de la emergencia sanitaria ocasionada por el Covid -19 se suspendió la atención presencial en los Centros Zonales del País y con ello la no utilización de los Sistemas Digitales de Asignación de Turnos. En la actualidad solamente 8 de los 30 centros zonales donde se cuenta con el SDAT en el mes de  septiembre y 8 en el mes de octubre iniciaron su utilización, y se encuentran funcionando a media marcha en atención a los protocolos de bioseguridad y niveles de aforo implementados por cada Centro Zonal, cabe señalar que se pudo aperturar 3 de las cinco acciones correctivas con insumos recolectados durante el primer trimestre del año, es por esta razón que se nuestra propuesta es reformular la actividad para el 2021</t>
    </r>
    <r>
      <rPr>
        <sz val="10"/>
        <rFont val="Arial"/>
        <family val="2"/>
      </rPr>
      <t xml:space="preserve">.
</t>
    </r>
    <r>
      <rPr>
        <b/>
        <sz val="10"/>
        <rFont val="Arial"/>
        <family val="2"/>
      </rPr>
      <t>Evidencia:</t>
    </r>
    <r>
      <rPr>
        <sz val="10"/>
        <rFont val="Arial"/>
        <family val="2"/>
      </rPr>
      <t xml:space="preserve">
Excel de Reporte "Anexo 4. Componente 4. Mecanismos de Atención al Ciudadano 2020 V2" descargado el 28122020.
Correo electrónico del 21/12/2020 con asunto: RE: Seguimiento PAAC Noviembre- Componente 4 Mecanismos para la atención al ciudadano de la DSYA a la SMO.</t>
    </r>
  </si>
  <si>
    <r>
      <t xml:space="preserve">Se evidenciaron las siguientes actividades virtuales para la apropiación del conocimiento: CONVERSATORIO JUEGOS PARALIMPICOS "UN SERVICIO INCLUYENTE"; TALLER HABILIDADES PARA INTERACTUAR CON CLIENTES EXTERNOS E INTERNOS; INDUCCIÓN PROCESO DE RELACIÓN CON EL CIUDADANO; INDUCCIÓN COMPLEMENTARIA 28 DE OCTUBRE; INDUCCION COMPLEMENTARIA NOVIEMBRE 25 Y 26 DE 2020 y se realizo la TERCERA VALORACIÓN DE CONOCIMIENTOS (NOV. 9, 10 Y 11)
</t>
    </r>
    <r>
      <rPr>
        <b/>
        <sz val="10"/>
        <color theme="1"/>
        <rFont val="Arial"/>
        <family val="2"/>
      </rPr>
      <t>Evidencia:</t>
    </r>
    <r>
      <rPr>
        <sz val="10"/>
        <color theme="1"/>
        <rFont val="Arial"/>
        <family val="2"/>
      </rPr>
      <t xml:space="preserve">
</t>
    </r>
    <r>
      <rPr>
        <sz val="9"/>
        <color theme="1"/>
        <rFont val="Arial"/>
        <family val="2"/>
      </rPr>
      <t>Correo electrónico del 22 de septiembre de 2020 con asunto: TALLER HABILIDADES PARA INTERACTUAR CON CLIENTES EXTERNOS E INTERNOS a realizarse el 24 de septiembre de 2020 - Regional Quindío.
Listado de Asistencia Herramienta Teams con 19 registros - Regional Quindio
Correo electrónico del September 28, 2020 con asunto: CONVERSATORIO JUEGOS PARALIMPICOS "UN SERVICIO INCLUYENTE" a realizarse el 30 de septiembre de 2020.
Listado de Asistencia Herramienta Teams con 104 registros - Conversatorio
Correo electrónico del  October 15, 2020 con asunto: TALLER HABILIDADES PARA LA INTERACCIÓN CON CLIENTES INTERNOS Y EXERNOS a realizarse el 23 de octubre de 2020 - Regional Caldas.
Listado de Asistencia Herramienta Temas con 60 registros - Regional caldas
Correo electrónico del October 20, 2020 con asunto: INDUCCIÓN PROCESO DE RELACIÓN CON EL CIUDADANO a realizarse los dias 23, 27, 28, 29 de octubre.
Correo electrónico del October 23, 2020 con asunto: GRUPO DE ESTUDIO Y TRABAJO-GRUPO DE GESTIÓN HUMANA (Habilidades para interactuar con clientes internos y externos) - Regional Antioquia
Listado de Asistencia Herramienta Teams con 16 registros - Regional Antioquia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October 28, 2020 con asunto: AGENDA FINAL INDUCCIÓN COMPLEMENTARIA 28 DE OCTUBRE a realizarse el 28 y 29 de octubre de 2020. 
Correo electrónico del November 18, 2020 con asunto: INDUCCION COMPLEMENTARIA NOVIEMBRE 25 Y 26 DE 2020
Listado de Asistencia Herramienta Teams con 41 registros - Inducción Complementaria
Correo electrónico del October 31, 2020 con asunto: TERCERA VALORACIÓN DE CONOCIMIENTOS (NOV. 9, 10 Y 11)
Correo electrónico del November 3, 2020 con asunto: TERCERA VALORACIÓN DE CONOCIMIENTOS (NOV. 9, 10 Y 11)
Correo electrónico del November 6, 2020 con asunto: ENLACE TERCERA VALORACIÓN DE CONOCIMIENTOS NOV. 10 GRUPO 2
Correo electrónico del November 6, 2020 con asunto: ENLACE TERCERA VALORACIÓN DE CONOCIMIENTOS NOV. 9 GRUPO 1</t>
    </r>
  </si>
  <si>
    <r>
      <t xml:space="preserve">Se evidenció proceso de inducción los dias 23,27,28 y 29 de octubre donde se trataron temas como: Capacitación uso de la herramienta SIM y SEAC, Guía de Gestión de PQRS, Medición de Indicadores y Cultura del Servicio.
Se evidenció la realización de capacitación SEAC el 30 de octubre de 2020.
Se evidenció correo electrónico el 04 de noviembre de 2020 dirigido a Directores Regionales con información sobre la Estrategia de Teléfono Verde - Regionales.
</t>
    </r>
    <r>
      <rPr>
        <b/>
        <sz val="10"/>
        <color theme="1"/>
        <rFont val="Arial"/>
        <family val="2"/>
      </rPr>
      <t>Evidencias:</t>
    </r>
    <r>
      <rPr>
        <sz val="10"/>
        <color theme="1"/>
        <rFont val="Arial"/>
        <family val="2"/>
      </rPr>
      <t xml:space="preserve">
Correo electrónico del October 20, 2020 con asunto: INDUCCIÓN PROCESO DE RELACIÓN CON EL CIUDADANO a realizarse los dias 23, 27, 28, 29 de octubre.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November 3, 2020 con asunto: ASISTENCIA Y VIDEO CAPACITACIÓN SEAC - 30 DE OCTUBRE (link: https://web.microsoftstream.com/video/b7a7ef8c-1975-492e-aad1-d47e2c6f8599)
Correo electrónico del November 4, 2020 con asunto: Implantación estrategia nuevo canal Teléfono Verde- Regionales</t>
    </r>
  </si>
  <si>
    <r>
      <t xml:space="preserve">Se evidenciaron gestiones de la Dirección de Servicios y Atención para la publicación de la Caracterización de Peticionarios 2020. El link donde se encuentra el documento final es: https://www.icbf.gov.co/system/files/cp_2020_v3.pdf.
</t>
    </r>
    <r>
      <rPr>
        <b/>
        <sz val="10"/>
        <color theme="1"/>
        <rFont val="Arial"/>
        <family val="2"/>
      </rPr>
      <t>Evidencias:</t>
    </r>
    <r>
      <rPr>
        <sz val="10"/>
        <color theme="1"/>
        <rFont val="Arial"/>
        <family val="2"/>
      </rPr>
      <t xml:space="preserve">
Correo electrónico del October 19, 2020 con asunto: APROBACIÓN LINEA GRAFICA CARACTERIZACIÓN DE PETICIONARIOS 2020. (Contiene la trazabilidad de las gestiones desde el 24 de junio)
Correo electrónico del October 20, 2020 con asunto: SOLICITUD APROBACIÓN LINEA GRAFICA CARACTERIZACIÓN DE PETICIONARIOS 2020
Correo electrónico del October 26, 2020 con asunto: RESPUESTA CONCEPTO IMAGEN CORPORATIVA Y REVISIÓN ESTILO CARACTERIZACIÓN PETICIONARIOS 2020 | DIR. SERVICIOS Y ATENCIÓN
Correo electrónico del November 5, 2020 con asunto: RE: RESPUESTA CONCEPTO IMAGEN CORPORATIVA Y REVISIÓN ESTILO CARACTERIZACIÓN PETICIONARIOS 2020 | DIR. SERVICIOS Y ATENCIÓN
Documento en word con el Link: https://www.icbf.gov.co/system/files/cp_2020_v3.pdf</t>
    </r>
  </si>
  <si>
    <r>
      <t xml:space="preserve">Se evidenció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t>
    </r>
    <r>
      <rPr>
        <b/>
        <sz val="10"/>
        <rFont val="Arial"/>
        <family val="2"/>
      </rPr>
      <t>Evidencia:</t>
    </r>
    <r>
      <rPr>
        <sz val="10"/>
        <rFont val="Arial"/>
        <family val="2"/>
      </rPr>
      <t xml:space="preserve">
Aplicativo ISOLUCION. Servicios No Conformes Nos. 10951, 10952, 10953, 10954, 10955, 10956, 10957, 10958, 10959.  Las cuales han sido cerradas por la Dirección de Servicios y Atención. </t>
    </r>
  </si>
  <si>
    <t>SEPTIEMBRE</t>
  </si>
  <si>
    <t xml:space="preserve">SEGUIMIENTO OCI CORTE SEPTIEMBRE 2020
</t>
  </si>
  <si>
    <t>OCTUBRE</t>
  </si>
  <si>
    <t xml:space="preserve">SEGUIMIENTO OCI CORTE OCTUBRE
</t>
  </si>
  <si>
    <t>NOVIEMBRE</t>
  </si>
  <si>
    <t xml:space="preserve">SEGUIMIENTO OCI CORTE NOVIEMBRE
</t>
  </si>
  <si>
    <t>DICIEMBRE</t>
  </si>
  <si>
    <t>EVALUACIÓN FINAL OCI</t>
  </si>
  <si>
    <t>AVANCE</t>
  </si>
  <si>
    <t>CAMBIA LA UNIDAD DE MEDIDA: Regionales con información tecnica sobre promoción de la participación ciudadana en los servicios de Primera Infancia del ICBF</t>
  </si>
  <si>
    <t xml:space="preserve">1. consolidación y elaboración base de Datos enlaces regionales de control social2. Elaboración de los siguientes documentos: Elaboración de los siguientes documentos:
 i) Documento dirigido a familias, cartilla “Mis Manos Te Enseñan” inciso del documento “Participación Ciudadana Y Control Social En Tiempos De Coronavirus”
 ii) Documento de orientaciones a EAS para el cumplimiento del estándar 7 referido al control social y la participación ciudadana, "Anexo Para La Prestación De Los Servicios De Educación Inicial Del Icbf, Ante La Declaración De Emergencia Sanitaria Establecida Por El Gobierno Nacional De Colombia Por Causa Del Covid - 19" Inciso: 3.1.2.” Participación ciudadana y Control social” 
iii) Documento de actividades a desarrollar por parte de los enlaces de control social de las 33 regionales. Documento a Familias.
3. Reunión de enlaces de control social día 30 de abril de 2020: Evidencia de la reunión: https://web.microsoftstream.com/video/410725f9-823d-4ecc-99da-fcb8e051bfae   30 de abril de 2020
4. Consolidación y análisis de la información enviada por los 33 enlaces de control social, en cuanto a: 
i) Comités de control social activos en territorio a corte 15 de mayo de 2020 en donde evidencian un total de 21.580 en el territorio Nacional. 
 ii) Contratos con valor técnico agregado. 
5.Asistencia técnica en control social, en las siguientes regionales:
 • Regional ICBF Arauca: 12 de mayo de 2020 
• Regional ICBF Caldas: 18 de mayo de 2020 
• Regional ICBF Bogotá: 19 de mayo de 2020: https://web.microsoftstream.com/video/71c02cfc-9051-49be-9cd6-ddb1f6ec9d01 
• Regional ICBF Norte de Santander: 21 de mayo
</t>
  </si>
  <si>
    <t>Propuesta de capacitacon y formacion a los comites de control social identificados por cada regional en territorio</t>
  </si>
  <si>
    <t xml:space="preserve">Elevar consulta juridica sobre los recursos correspondientes al valor tecnico agredado de control social, para brindar orientacion sobre la destnacion de los mismo devido a que las lineas previstas nos son pertinentes durante la emergencia sanitaria. </t>
  </si>
  <si>
    <t xml:space="preserve">
•	base de Datos enlaces regionales de control social
•	Documentos:
o	cartilla “Mis Manos Te Enseñan” inciso del documento “Participación Ciudadana Y Control Social En Tiempos De Coronavirus”
o	"Anexo Para La Prestación De Los Servicios De Educación Inicial Del Icbf, Ante La Declaración De Emergencia Sanitaria Establecida Por El Gobierno Nacional De Colombia Por Causa Del Covid - 19" Inciso: 3.1.2.” Participación ciudadana y Control social”
o	Documento: Acciones de los enlaces de control social en época de coronavirus
•	Reunión de enlaces de control social día 30 de abril de 2020: Evidencia de la reunión: https://web.microsoftstream.com/video/410725f9-823d-4ecc-99da-fcb8e051bfae   30 de abril de 2020
•	Número de comités de control social a nivel nacional – Activos
•	Consolidado Valor técnico agregado
•	ACTA LINEAMIENTO Y ORIENTACIONES SOBRE LA PARTICIPACION CIUDADANA, CONTROL SOCIAL NTE SANTANDER
•	Socialización estrategia Participación ciudadana y control social SEDE NACIONAL
</t>
  </si>
  <si>
    <t>Se evidenciaron soportes de:
Consolidado de base de datos de Enlaces Regionales ICBF Seguimiento y Acompañamiento Movilización y Control Social MOVILIZACIÓN Y CONTROL SOCIAL 2019 para las 33 Regionales, documentos técnicos relacionados con la prestación del servicio de educaciíon inicia, actividades desarrolladas por los diferentens eninicial en el marco de la Atención Inicial lo relacionado con el Control Social y la Participación Ciudadada, actividades realizadas por los Enlaces de Control Social de las 33 Regionales, acta que da cuenta de la socialización de nuevos mecanismos de control social en la que participaron las Regionales Caldas, Caquetá, Santander, Meta, Tolima, Quindío, Nariño, Atlántico, Cesar, Casanare y Cundinamarca, consolidado con el detalle de 21580 Comités de Control Social activos por las 33 Regionales, relación de contratos con el detalle de valor técnico agregado en Control Social de las 33 Regionales, acta sobre asistencia técnias  en Lineamientos y orientaciones sobre la participación ciudadana, Control Social y Valor Técnico agregado de los contratos de Primera Infancia con el detalle de 21580 Comités de Control Social activos de las 33 Regionales, técnica en control social, Participación Ciudadana y Control Social en tiempos del Coronavirus" de la Dirección de Primera Infancia 2020.</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</si>
  <si>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3%2E%20MAYO
- PDF "</t>
    </r>
    <r>
      <rPr>
        <i/>
        <sz val="10"/>
        <rFont val="Arial"/>
        <family val="2"/>
      </rPr>
      <t>BASE DE DATOS ENLACES REGIONALES ICBF CONTROL SOCIAL ABRIL - 202</t>
    </r>
    <r>
      <rPr>
        <sz val="10"/>
        <rFont val="Arial"/>
        <family val="2"/>
      </rPr>
      <t>"
- PDF "</t>
    </r>
    <r>
      <rPr>
        <i/>
        <sz val="10"/>
        <rFont val="Arial"/>
        <family val="2"/>
      </rPr>
      <t>Cartilla Mis Manos Te enseñan</t>
    </r>
    <r>
      <rPr>
        <sz val="10"/>
        <rFont val="Arial"/>
        <family val="2"/>
      </rPr>
      <t>".
- PDF "A</t>
    </r>
    <r>
      <rPr>
        <i/>
        <sz val="10"/>
        <rFont val="Arial"/>
        <family val="2"/>
      </rPr>
      <t xml:space="preserve">nexo para la prestación de los servicios de Atención a la Primera Infancia del ICBF Ante la declaración de Emergencia Sanitaria COV".
- PDF "Acciones de los enlaces de Control Social en época de coronavirus".
-  </t>
    </r>
    <r>
      <rPr>
        <sz val="10"/>
        <rFont val="Arial"/>
        <family val="2"/>
      </rPr>
      <t>PDF</t>
    </r>
    <r>
      <rPr>
        <i/>
        <sz val="10"/>
        <rFont val="Arial"/>
        <family val="2"/>
      </rPr>
      <t xml:space="preserve"> "</t>
    </r>
    <r>
      <rPr>
        <sz val="10"/>
        <rFont val="Arial"/>
        <family val="2"/>
      </rPr>
      <t>Acta reunión enlaces control social 30 de abril 2020".
- PDF "Número de comités de control social a nivel nacional activos". 
- Excel "Consolidado Valor técnico agregado".
- Presentación Power Point "</t>
    </r>
    <r>
      <rPr>
        <i/>
        <sz val="10"/>
        <rFont val="Arial"/>
        <family val="2"/>
      </rPr>
      <t>Sfocalización estrategia Participación ciudadana y control social SEDE NACIONAL</t>
    </r>
    <r>
      <rPr>
        <sz val="10"/>
        <rFont val="Arial"/>
        <family val="2"/>
      </rPr>
      <t>".
- • Regional ICBF Norte de Santander: 21 de mayo
-. PDF "</t>
    </r>
    <r>
      <rPr>
        <i/>
        <sz val="10"/>
        <rFont val="Arial"/>
        <family val="2"/>
      </rPr>
      <t>Acta8 de mayoAsistencia Técnica Control Social Regional Caldas F</t>
    </r>
    <r>
      <rPr>
        <sz val="10"/>
        <rFont val="Arial"/>
        <family val="2"/>
      </rPr>
      <t>": 18/05/2020
-. Video "CP_Bogotá_1905/2020
-. Estrategia_Control_Social_12052020</t>
    </r>
  </si>
  <si>
    <t xml:space="preserve">Se ha enfatizado el ejerció de Control social en los lineamientos y orientaciones sobre la participación ciudadana, control social, valor técnico agregado de los contratos de aporte y los compromisos pactados en las diferentes Reuniones de enlaces de control social en virtud de los lineamientos técnicos para el control social en el inicio de actividades en la atención a los servicios de la PDI
Se continua en el fortalecimiento y divulgación de los siguientes documentos: 
i) Documento dirigido a familias, cartilla “Mis Manos Te Enseñan” inciso del documento “Participación Ciudadana Y Control Social En Tiempos De Coronavirus”
 ii) Documento de orientaciones a EAS para el cumplimiento del estándar 7 referido al control social y la participación ciudadana, "Anexo Para La Prestación De Los Servicios De Educación Inicial Del Icbf, Ante La Declaración De Emergencia Sanitaria Establecida Por El Gobierno Nacional De Colombia Por Causa Del Covid - 19" Inciso: 3.1.2.” Participación ciudadana y Control social”
 iii) Documento de actividades a desarrollar por parte de los enlaces de control social de las 33 regionales. Documento a Familias
</t>
  </si>
  <si>
    <t>Jornada de asistencia tecnica a los 33 enlaces de control social, sobre como adelantar un analisis estrategico por regional, que permita fortalecer la participación ciudadana y el control social en los servicios de Primera Infancia.
El objetivo es bucar a traves de metodologia de cascada, que los enlaces repliquen los temas estrategicos con los centros zonales y las EAS.</t>
  </si>
  <si>
    <t xml:space="preserve">Reunion a tarvez de la plataforma ZOOM  el dia a23 de julio a las 33 regionales con sus repectivos enlaces de control social y particiapacion ciudadana </t>
  </si>
  <si>
    <t>a traves de metodologia de cascada, que los enlaces repliquen los temas estrategicos con los centros zonales y las EAS.</t>
  </si>
  <si>
    <t>Se evidencio jornada de asistencia técnica en Participación  y control social en los servicios de primera infancia y listados de asistencias de herramienta Teams donde se observó la participación de las Regionales: La Guajira, Tolima, Sucre, Nariño, SDG, Casanare, Quindío, Cauca, Huila, Cesar, Santander, Norte de Santander, Valle del Cauca, Arauca, Antioquia, Risaralda, Caquetá, Boyacá, Bogotá, Caldas, Putumayo, Amazonas, Vaupés, Atlántico, Guaviare, Vichada, San Andrés, Cundinamarca, Meta y Bolívar, Chocó, Guanía y Magdalena.</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</si>
  <si>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5%2E%20JULIO
- Excel "</t>
    </r>
    <r>
      <rPr>
        <i/>
        <sz val="10"/>
        <rFont val="Arial"/>
        <family val="2"/>
      </rPr>
      <t>Copia de Asistencia forms 23 julio</t>
    </r>
    <r>
      <rPr>
        <sz val="10"/>
        <rFont val="Arial"/>
        <family val="2"/>
      </rPr>
      <t>".
- Excel "</t>
    </r>
    <r>
      <rPr>
        <i/>
        <sz val="10"/>
        <rFont val="Arial"/>
        <family val="2"/>
      </rPr>
      <t>Copia de Asistencia teams 23 julio</t>
    </r>
    <r>
      <rPr>
        <sz val="10"/>
        <rFont val="Arial"/>
        <family val="2"/>
      </rPr>
      <t>".
- Power Point "</t>
    </r>
    <r>
      <rPr>
        <i/>
        <sz val="10"/>
        <rFont val="Arial"/>
        <family val="2"/>
      </rPr>
      <t>Presentación asistencia técnica control social 21072020</t>
    </r>
    <r>
      <rPr>
        <sz val="10"/>
        <rFont val="Arial"/>
        <family val="2"/>
      </rPr>
      <t>".</t>
    </r>
  </si>
  <si>
    <t>A traves de las  metodologias, capacitaciones y asistencias tecnicas, implementar en los territorios efecto cascada en transferencia de conocimientos,  para  que con la ayuda de los  enlaces repliquen los temas estrategicos con los centros zonales y las EAS.</t>
  </si>
  <si>
    <t xml:space="preserve"> capacitacion, formacion y asistencia tecnica continua a los comites de control social inde identificados territorio e incetivar su activa participación      </t>
  </si>
  <si>
    <t xml:space="preserve">
Se evidenció soportes relacionados con la Capacitación en control social y participación ciudadana realizada los días 13, 21 y 27 de Agosto 2020 a la Regional Caldas. 
Asi mismo, se observò listado de asistencia de la actividad "Análisis Estratégico de Participación Ciudadana y Control Social Caldas" realizado el 20/08/2020.</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</si>
  <si>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6%2E%20AGOSTO
- PDF "</t>
    </r>
    <r>
      <rPr>
        <i/>
        <sz val="10"/>
        <rFont val="Arial"/>
        <family val="2"/>
      </rPr>
      <t>JORNADA DE CAPACITACIÓN SOCIAL PARTICIPACIÓN CIUDADADA AGOST 2020</t>
    </r>
    <r>
      <rPr>
        <sz val="10"/>
        <rFont val="Arial"/>
        <family val="2"/>
      </rPr>
      <t>"
- PDF "</t>
    </r>
    <r>
      <rPr>
        <i/>
        <sz val="10"/>
        <rFont val="Arial"/>
        <family val="2"/>
      </rPr>
      <t>Lista de Asistencia 13082020 CSPC</t>
    </r>
    <r>
      <rPr>
        <sz val="10"/>
        <rFont val="Arial"/>
        <family val="2"/>
      </rPr>
      <t>"
- PDF "</t>
    </r>
    <r>
      <rPr>
        <i/>
        <sz val="10"/>
        <rFont val="Arial"/>
        <family val="2"/>
      </rPr>
      <t>Lista de Asistencia 21082020 CSPC</t>
    </r>
    <r>
      <rPr>
        <sz val="10"/>
        <rFont val="Arial"/>
        <family val="2"/>
      </rPr>
      <t>"
- PDF "</t>
    </r>
    <r>
      <rPr>
        <i/>
        <sz val="10"/>
        <rFont val="Arial"/>
        <family val="2"/>
      </rPr>
      <t>Lista de Asistencia 27082020 CSPC</t>
    </r>
    <r>
      <rPr>
        <sz val="10"/>
        <rFont val="Arial"/>
        <family val="2"/>
      </rPr>
      <t>"
- Excel "</t>
    </r>
    <r>
      <rPr>
        <i/>
        <sz val="10"/>
        <rFont val="Arial"/>
        <family val="2"/>
      </rPr>
      <t>Asistencia Análisis Estratégico de Participación Ciudadana  y Control Social Caldas 20 de Agosto</t>
    </r>
    <r>
      <rPr>
        <sz val="10"/>
        <rFont val="Arial"/>
        <family val="2"/>
      </rPr>
      <t>"</t>
    </r>
  </si>
  <si>
    <t>1. Jornada de asistencia ténica con la Regional Putumayo, sobre como adelantar un análisis estratégico que permita fortalecer la participación ciudadana y el control social en los servicios de Primera Infancia. El día 15 de Septiembre.
2. Mesa de participación del ICBF donde se evidencia experiencia de Control Social de la Dirección de Primera Infancia y RED de VC de Caldas el día 21 de Septiembre.
3. Jornada de asistencia ténica con la Regional Caquetá, sobre como adelantar un análisis estratégico que permita fortalecer la participación ciudadana y el control social en los servicios de Primera Infancia. El día 23 de Septiembre.
4. Explicación a profundidad del tema de Contratación Pública, con el acompañamiento de la Sede Nacional en el marco de la articulación con la Red de Apoyo Interinstitucional de Veedurías Ciudadanas del Departamento de Caldas. El dia el día 24 de Septiembre.
5. Plan de formación y capacitación en participación y control social frente a la temática:  "Hacer participación ciudadana en la gestión pública" con el acompañamiento de DAFP. (Departamento Administrativo de la Función Pública) el día 25 de Septiembre.</t>
  </si>
  <si>
    <t>1. Capacitar y brindar asistencia técnica a los colaboradores que desde el proceso de promoción y prevención tienen a cargo los programas de primera infancia, para contribuir al mejoramiento de la calidad de la atención, el cumplimiento de las obligaciones contractuales, el seguimiento a la operación y la articulación de los procesos de apoyo a la supervisión y asistencia técnica.
 2. A través de la experiencia por parte de la DPI acerca de la estrategia de participación ciudadana y control social en los servicios de primera infancia, y proyectando la articulación interinstitucional con la RED de veeduría ciudadana de Caldas, se busca incentivar activamente a los demás enlaces a la replicación del ejercicio. 
3. Capacitar y brindar asistencia técnica a los colaboradores que desde el proceso de promoción y prevención tienen a cargo los programas de primera infancia, para contribuir al mejoramiento de la calidad de la atención, el cumplimiento de las obligaciones contractuales, el seguimiento a la operación y la articulación de los procesos de apoyo a la supervisión y asistencia técnica.
4. Brindar asistencia técnica en el marco del Plan de Acción de la Red Interinstitucional de Apoyo a las Veedurías Ciudadanas en lo referente a Contratación Pública.
5. Compartir experiencias y conceptos básicos en el ejercicio de la Participación ciudadana y Control Social a cargo de la Dra. Elsa Yanuba de DAFP.</t>
  </si>
  <si>
    <t>1. Dirección Regional Putumayo-Enlace y demás interesados.
2. Direcciones Regionales-Enlaces, Representantes de la Red de VC Caldas y demás interesados.
3. Dirección Regional Cauqetá-Enlace y demás interesados.
4 .Dirección Regional Caldas-Centro Zonal Manizales Uno y demás interesados.
5. Direcciones Regionales y representantes de DAFP.</t>
  </si>
  <si>
    <t>8
93
21
58
36</t>
  </si>
  <si>
    <t>1. Continuar con el ejercicio riguroso del fortalecimiento de la estrategia de participación ciudadana y control social.
2. A través de las metodologías presentadas y buscando la articulación con los diferentes entes interinstitucionales, activar participación y compromiso. En específico, replicar el proceso riguroso de la regional Caldas. 
3. Continuar con el ejercicio riguroso del fortalecimiento de la estrategia de participación ciudadana y control social.
4. Continuar con el riguroso proceso de la supervisión en la transparencia, responsabilidad, normatividad y materialización de la contratación pública y debidos lineamientos que se requieran.
5. Continuar con el ejercicio riguroso del fortalecimiento de la estrategia de participación ciudadana y control social, con el apoyo de demás entidades interinstitucionales.</t>
  </si>
  <si>
    <t>1. A través de metodología de cascada, enlace y demás participantes repliquen los temas estrategicos con los centros zonales y las EAS.
2. Incentivar la activa participación en el ejercicio interinstitucional, buscando el empoderamiento y activa participación.
3. A través de metodología de cascada, enlace y demás participantes repliquen los temas estrategicos con los centros zonales y las EAS.
4. Al haber tenido la socialización y explicación de la temática, se requiere a continuar con el debido seguimiento y supervisión de la contratación pública. 
5. A través de metodología de cascada, enlaces y demás participantes repliquen los temas estrategicos con los centros zonales y las EAS.</t>
  </si>
  <si>
    <t>1. Correo invitación, acta y grabación de la reunión, listado de participantes, PPT presentadas
2. Correo invitación, acta y grabación de la reunión, listado de participantes, PPT presentadas.
3. Correo invitación, acta y grabación de la reunión, listado de participantes, PPT presentadas
4. Correo invitación, acta y grabación de la reunión, listado de participantes, PPT presentadas
5. Correo invitación, acta y grabación de la reunión, listado de participantes, PPT presentadas y documento introductorio del Plan de Formación y capacitación.</t>
  </si>
  <si>
    <t xml:space="preserve">Se evidenciaron soportes relacionados con:
1. Capacitación y asistencia técnica en lineamientos Dirección de Primera Infancia respecto de Control Social y Línea de Contrapartida realizado el 15/09/2020, así como listado de asistencia y presentación PPT en la Regional Putumayo.
2. Participación Ciudadana y Control Social en los servicios de primera infancia y Red Institucional de apoyo a las Veedurías ciudadanas del 21/09/2020 en la Regional Caldas. 
3. Asistencia técnica en torno a la estrategia de participación y control social en los servicios de primera infancia del 23/09/2020 en la Regional Caquetá. 
4. Asistencia técnica en el marco del Plan de Acción de la Red Interinstitucional de Apoyo alas Veedurías Ciudadanas en lo referente a Contratación Publica del 24/09/2020 en la Regional Caldas. 
5. Compartir de experiencias y conceptos básicos en el ejercicio de la Participación ciudadana y Control Social del 25/09/2020 convocado por la Dirección de Primera Infancia y la participación de las Regionales: Norte de Santander, Vaupés, Tolima, Nariño, Antioquia, Guajira, Arauca, Caquetá, Bogotá, Sede Nacional, Cundinamarca, Amazonas, Quindío, Santander, Cauca, Boyacá, Nariño. 
6. Informe Nacional de Avances en la Implementación de la Estrategia de Control Social en los Servicios de Primera Infancia del 2020. 
7. Documento en Word con el link de las grabaciones de los reportes de gestión del mes de Septiembre y de los correos de invitación de las capacitaciones o asistencia técnica brindada durante este periodo. </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</si>
  <si>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TUkhwUUtDbTJFZw&amp;viewid=4514210e%2Ddf5a%2D4490%2Da0c7%2Dc0893a0bd97a&amp;id=%2Fsites%2FMICROSITIOPLANANTICORRUPCIN2020%2FDocumentos%20compartidos%2FPAAC%202020%2FCOMP%2E6%20Plan%20de%20Participaci%C3%B3n%20Ciudadana%2FAct%2E%201%2E%20Primera%20Infancia%2F7%2E%20SEPTIEMBRE
- PDF "</t>
    </r>
    <r>
      <rPr>
        <i/>
        <sz val="9"/>
        <rFont val="Arial"/>
        <family val="2"/>
      </rPr>
      <t>ACTA 15 septiembre</t>
    </r>
    <r>
      <rPr>
        <sz val="9"/>
        <rFont val="Arial"/>
        <family val="2"/>
      </rPr>
      <t>"
- Imagen "</t>
    </r>
    <r>
      <rPr>
        <i/>
        <sz val="9"/>
        <rFont val="Arial"/>
        <family val="2"/>
      </rPr>
      <t>Jornada Asistencia Técnica Putumayo</t>
    </r>
    <r>
      <rPr>
        <sz val="9"/>
        <rFont val="Arial"/>
        <family val="2"/>
      </rPr>
      <t>"
- PDF "</t>
    </r>
    <r>
      <rPr>
        <i/>
        <sz val="9"/>
        <rFont val="Arial"/>
        <family val="2"/>
      </rPr>
      <t>Lista asistencia 15 septiembre</t>
    </r>
    <r>
      <rPr>
        <sz val="9"/>
        <rFont val="Arial"/>
        <family val="2"/>
      </rPr>
      <t>"
- PPT "</t>
    </r>
    <r>
      <rPr>
        <i/>
        <sz val="9"/>
        <rFont val="Arial"/>
        <family val="2"/>
      </rPr>
      <t>Presentación asistencia técnica control social Putumayo</t>
    </r>
    <r>
      <rPr>
        <sz val="9"/>
        <rFont val="Arial"/>
        <family val="2"/>
      </rPr>
      <t xml:space="preserve">"
- Word " </t>
    </r>
    <r>
      <rPr>
        <i/>
        <sz val="9"/>
        <rFont val="Arial"/>
        <family val="2"/>
      </rPr>
      <t>Acta Transferencia de conocimiento 2nda Mesa Participación 200920</t>
    </r>
    <r>
      <rPr>
        <sz val="9"/>
        <rFont val="Arial"/>
        <family val="2"/>
      </rPr>
      <t>"
- Imagen "</t>
    </r>
    <r>
      <rPr>
        <i/>
        <sz val="9"/>
        <rFont val="Arial"/>
        <family val="2"/>
      </rPr>
      <t>Mesa de participación ICBF + RED CALDAS 210920</t>
    </r>
    <r>
      <rPr>
        <sz val="9"/>
        <rFont val="Arial"/>
        <family val="2"/>
      </rPr>
      <t>".
- PPT "</t>
    </r>
    <r>
      <rPr>
        <i/>
        <sz val="9"/>
        <rFont val="Arial"/>
        <family val="2"/>
      </rPr>
      <t>Presentación Mesa de Participación</t>
    </r>
    <r>
      <rPr>
        <sz val="9"/>
        <rFont val="Arial"/>
        <family val="2"/>
      </rPr>
      <t>".
- PPT "</t>
    </r>
    <r>
      <rPr>
        <i/>
        <sz val="9"/>
        <rFont val="Arial"/>
        <family val="2"/>
      </rPr>
      <t>Presentación RED VC Caldas</t>
    </r>
    <r>
      <rPr>
        <sz val="9"/>
        <rFont val="Arial"/>
        <family val="2"/>
      </rPr>
      <t>".
- Imagen "</t>
    </r>
    <r>
      <rPr>
        <i/>
        <sz val="9"/>
        <rFont val="Arial"/>
        <family val="2"/>
      </rPr>
      <t>Transferencia de conocimiento</t>
    </r>
    <r>
      <rPr>
        <sz val="9"/>
        <rFont val="Arial"/>
        <family val="2"/>
      </rPr>
      <t xml:space="preserve">".
- Word " </t>
    </r>
    <r>
      <rPr>
        <i/>
        <sz val="9"/>
        <rFont val="Arial"/>
        <family val="2"/>
      </rPr>
      <t>Acta Socialización en Control Social y Lineamientos VTA 230920</t>
    </r>
    <r>
      <rPr>
        <sz val="9"/>
        <rFont val="Arial"/>
        <family val="2"/>
      </rPr>
      <t>"
- Imagen "</t>
    </r>
    <r>
      <rPr>
        <i/>
        <sz val="9"/>
        <rFont val="Arial"/>
        <family val="2"/>
      </rPr>
      <t>Jornada Asistencia Técnica Caquetá</t>
    </r>
    <r>
      <rPr>
        <sz val="9"/>
        <rFont val="Arial"/>
        <family val="2"/>
      </rPr>
      <t>".
- Excel "</t>
    </r>
    <r>
      <rPr>
        <i/>
        <sz val="9"/>
        <rFont val="Arial"/>
        <family val="2"/>
      </rPr>
      <t>LA Socialización Control Social redefinición línea inversión por concepto de contrapartida</t>
    </r>
    <r>
      <rPr>
        <sz val="9"/>
        <rFont val="Arial"/>
        <family val="2"/>
      </rPr>
      <t>".
- PPT "Presentación Mesa de Participación".
- PDF "</t>
    </r>
    <r>
      <rPr>
        <i/>
        <sz val="9"/>
        <rFont val="Arial"/>
        <family val="2"/>
      </rPr>
      <t xml:space="preserve"> Acta N° 4 Contratación Pública</t>
    </r>
    <r>
      <rPr>
        <sz val="9"/>
        <rFont val="Arial"/>
        <family val="2"/>
      </rPr>
      <t>".
- Imagen "Jornada Contratación Pública RED Caldas".
- PDF "</t>
    </r>
    <r>
      <rPr>
        <i/>
        <sz val="9"/>
        <rFont val="Arial"/>
        <family val="2"/>
      </rPr>
      <t>Lista asistencia 24092020</t>
    </r>
    <r>
      <rPr>
        <sz val="9"/>
        <rFont val="Arial"/>
        <family val="2"/>
      </rPr>
      <t>".
- PDF "PresentaciónContrtaciónEstatal 24 de septiembre2020".
- PPT "</t>
    </r>
    <r>
      <rPr>
        <i/>
        <sz val="9"/>
        <rFont val="Arial"/>
        <family val="2"/>
      </rPr>
      <t>2020-09-25_Control_social_veeduria_icbf</t>
    </r>
    <r>
      <rPr>
        <sz val="9"/>
        <rFont val="Arial"/>
        <family val="2"/>
      </rPr>
      <t xml:space="preserve">".
-  Word " </t>
    </r>
    <r>
      <rPr>
        <i/>
        <sz val="9"/>
        <rFont val="Arial"/>
        <family val="2"/>
      </rPr>
      <t>Acta Plan de Formación y Capacitación 25292020</t>
    </r>
    <r>
      <rPr>
        <sz val="9"/>
        <rFont val="Arial"/>
        <family val="2"/>
      </rPr>
      <t>"
- Excel "</t>
    </r>
    <r>
      <rPr>
        <i/>
        <sz val="9"/>
        <rFont val="Arial"/>
        <family val="2"/>
      </rPr>
      <t>LA CHARLA_Hacer participación ciudadana en la gestión púbica_DAFP</t>
    </r>
    <r>
      <rPr>
        <sz val="9"/>
        <rFont val="Arial"/>
        <family val="2"/>
      </rPr>
      <t>".
- Word "</t>
    </r>
    <r>
      <rPr>
        <i/>
        <sz val="9"/>
        <rFont val="Arial"/>
        <family val="2"/>
      </rPr>
      <t>Plan de Formación Comités de Control Social29092020</t>
    </r>
    <r>
      <rPr>
        <sz val="9"/>
        <rFont val="Arial"/>
        <family val="2"/>
      </rPr>
      <t>".
- Imagen "</t>
    </r>
    <r>
      <rPr>
        <i/>
        <sz val="9"/>
        <rFont val="Arial"/>
        <family val="2"/>
      </rPr>
      <t>Plan de Formación y Capacitación DAFP</t>
    </r>
    <r>
      <rPr>
        <sz val="9"/>
        <rFont val="Arial"/>
        <family val="2"/>
      </rPr>
      <t>".
- Word "</t>
    </r>
    <r>
      <rPr>
        <i/>
        <sz val="9"/>
        <rFont val="Arial"/>
        <family val="2"/>
      </rPr>
      <t>Informe Nacional de Avances en la Implementación de la Estrategia de Control Social 28292020</t>
    </r>
    <r>
      <rPr>
        <sz val="9"/>
        <rFont val="Arial"/>
        <family val="2"/>
      </rPr>
      <t>"
- Word "L</t>
    </r>
    <r>
      <rPr>
        <i/>
        <sz val="9"/>
        <rFont val="Arial"/>
        <family val="2"/>
      </rPr>
      <t>INK Grabaciones + Correos</t>
    </r>
    <r>
      <rPr>
        <sz val="9"/>
        <rFont val="Arial"/>
        <family val="2"/>
      </rPr>
      <t>"</t>
    </r>
  </si>
  <si>
    <t>1. Plan de formación y capacitación en participación y control social frente a la temática:  "Política Pública de Primera Infancia y Lineamientos Técnicos" con el acompañamiento de  Juan Carlos Mejía del equipo de Subdirección de Gestión Técnica el día 20 de Octubre .
2. Plan de formación y capacitación en participación y control social frente a la temática:  "Modalidades y servicios de Primera Infancia" con el acompañamiento de  Juan Carlos Mejía del equipo de Subdirección de Gestión Técnica el día 27 de Octubre.</t>
  </si>
  <si>
    <t xml:space="preserve">Capacitar acerca de la Política de Estado para el desarrollo integral de la Primera Infancia.  Incluyendo: La estrategia de atención integral a la Primera Infancia y la comprensión política a partir de los 7 elementos; a cargo de Juan Carlos Mejía.
Capacitar acerca de las modalidades y servicios de primera infancia. Incluyendo: Educación inicial, componentes de calidad, caraterísticas de los servicios y debida operación; a cargo de Juan Carlos Mejía.
</t>
  </si>
  <si>
    <t>33 enlaces regionales de Cotrol Social + delegados de comités de Control Social</t>
  </si>
  <si>
    <t>250
260</t>
  </si>
  <si>
    <t>Recordar la importancia de invertir en primera infancia, formular interacciones de respeto y construcción de paz. Se habla sobre la importancia de ejercer el Control social en territorio, debido a que desde ahí se puede empezar a identificar y exigir en calidad de: Salud, alimentación y nutrición, participación y ciudadanía, cuidado y crianza y recreación. 
Generar recordación y capacitación en los servicios que se ofrecen con sus respectivas modalidades; así como explicación de la estrategia diseñada en la DPI donde se busca dar respuesta, dar posibilidades, mostrar un cómo, y apoyo a las familias siendo responsables en el desarrollo de las niñas y los niños, mujeres gestantes y demás beneficiarios. Pudiendo así,  garantizar una acción integral a través de distintos canales.</t>
  </si>
  <si>
    <t>A través de metodología de cascada, enlaces y delegados de los comités repliquen la temática para el conocimiento de todos.</t>
  </si>
  <si>
    <t>Correo invitación, acta y grabación de la reunión, listado de participantes, PPT presentada y documento: "Fundamentos Políticos, Técnicos y de Gestión".
Correo invitación, acta y grabación de la reunión, listado de participantes, PPT presentada e instrumento: "Verificación de condiciones de calidad a los servicios de atención a la primera infancia."</t>
  </si>
  <si>
    <r>
      <t>Se evidenciaron soportes relacionados con:
1.  Presentación Atención a la Primera Infancia; instrumento de verificación de condiciones de calidad a los servicios de Primera Infancia; listado de asistencia; Actas de reunión del 20/10/2020 y 27/10/2020 con objetivo: Capacitación sobre política pública y lineamientos técnicos; presentación relacionada con la Política "</t>
    </r>
    <r>
      <rPr>
        <i/>
        <sz val="10"/>
        <rFont val="Arial"/>
        <family val="2"/>
      </rPr>
      <t>De cero a siempre</t>
    </r>
    <r>
      <rPr>
        <sz val="10"/>
        <rFont val="Arial"/>
        <family val="2"/>
      </rPr>
      <t>"; información acerca de fundamentos políticos, técnicos y de gestión de la Estrategia de Atención Integral a la Primera Infancia e invitaciones a los eventos "Plan de formación y capacitación en participación sobre Política Pública de Primera Infancia y Lineamientos Técnicos" a realizarse el 20/10/2020 y 27/10/2020.
2. Documento en Word con el Link de las grabaciones de los reportes de gestión del mes de Octubre y los correos de invitación correspondientes al evento del 20/10/2020.</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</si>
  <si>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viewid=4514210e%2Ddf5a%2D4490%2Da0c7%2Dc0893a0bd97a&amp;id=%2Fsites%2FMICROSITIOPLANANTICORRUPCIN2020%2FDocumentos%20compartidos%2FPAAC%202020%2FCOMP%2E6%20Plan%20de%20Participaci%C3%B3n%20Ciudadana%2FAct%2E%201%2E%20Primera%20Infancia%2F8%2E%20OCTUBRE
1 Carpeta</t>
    </r>
    <r>
      <rPr>
        <b/>
        <sz val="10"/>
        <rFont val="Arial"/>
        <family val="2"/>
      </rPr>
      <t xml:space="preserve"> "</t>
    </r>
    <r>
      <rPr>
        <b/>
        <i/>
        <sz val="10"/>
        <rFont val="Arial"/>
        <family val="2"/>
      </rPr>
      <t>Plan de Formación y Capacitación + Sub. Dirección de Gestión Técnica 271020</t>
    </r>
    <r>
      <rPr>
        <b/>
        <sz val="10"/>
        <rFont val="Arial"/>
        <family val="2"/>
      </rPr>
      <t xml:space="preserve">": </t>
    </r>
    <r>
      <rPr>
        <sz val="10"/>
        <rFont val="Arial"/>
        <family val="2"/>
      </rPr>
      <t xml:space="preserve"> a su vez contiene los siguiente soportes:
- Power Point  Imagen "</t>
    </r>
    <r>
      <rPr>
        <i/>
        <sz val="10"/>
        <rFont val="Arial"/>
        <family val="2"/>
      </rPr>
      <t>Avances MMT COVID 19- CGR"</t>
    </r>
    <r>
      <rPr>
        <sz val="10"/>
        <rFont val="Arial"/>
        <family val="2"/>
      </rPr>
      <t xml:space="preserve">
- Excel "</t>
    </r>
    <r>
      <rPr>
        <i/>
        <sz val="10"/>
        <rFont val="Arial"/>
        <family val="2"/>
      </rPr>
      <t>Instrumento de verificación</t>
    </r>
    <r>
      <rPr>
        <sz val="10"/>
        <rFont val="Arial"/>
        <family val="2"/>
      </rPr>
      <t>"
- Word "</t>
    </r>
    <r>
      <rPr>
        <i/>
        <sz val="10"/>
        <rFont val="Arial"/>
        <family val="2"/>
      </rPr>
      <t>Acta Plan de Formación y Capacitación 271020</t>
    </r>
    <r>
      <rPr>
        <sz val="10"/>
        <rFont val="Arial"/>
        <family val="2"/>
      </rPr>
      <t>"
- Imagen "</t>
    </r>
    <r>
      <rPr>
        <i/>
        <sz val="10"/>
        <rFont val="Arial"/>
        <family val="2"/>
      </rPr>
      <t>Invitación</t>
    </r>
    <r>
      <rPr>
        <sz val="10"/>
        <rFont val="Arial"/>
        <family val="2"/>
      </rPr>
      <t>".
- Excel "</t>
    </r>
    <r>
      <rPr>
        <i/>
        <sz val="10"/>
        <rFont val="Arial"/>
        <family val="2"/>
      </rPr>
      <t>Listado teams 27 octubre.csv</t>
    </r>
    <r>
      <rPr>
        <sz val="10"/>
        <rFont val="Arial"/>
        <family val="2"/>
      </rPr>
      <t>".
- Excel "</t>
    </r>
    <r>
      <rPr>
        <i/>
        <sz val="10"/>
        <rFont val="Arial"/>
        <family val="2"/>
      </rPr>
      <t>Modalidades y Servicios de Primera infancia</t>
    </r>
    <r>
      <rPr>
        <sz val="10"/>
        <rFont val="Arial"/>
        <family val="2"/>
      </rPr>
      <t>".
- PDF "</t>
    </r>
    <r>
      <rPr>
        <i/>
        <sz val="10"/>
        <rFont val="Arial"/>
        <family val="2"/>
      </rPr>
      <t>Asistencia Modalidades y Servicios de Primera Infancia</t>
    </r>
    <r>
      <rPr>
        <sz val="10"/>
        <rFont val="Arial"/>
        <family val="2"/>
      </rPr>
      <t>".
- 2 Carpeta "</t>
    </r>
    <r>
      <rPr>
        <b/>
        <sz val="10"/>
        <rFont val="Arial"/>
        <family val="2"/>
      </rPr>
      <t>Plan de Formación y Capacitación + Sub. Dirección de Gestión Técnica 201020</t>
    </r>
    <r>
      <rPr>
        <sz val="10"/>
        <rFont val="Arial"/>
        <family val="2"/>
      </rPr>
      <t>":  a su vez contiene los siguiente soportes:
- Excel "Forms 20octubre"
- PDF "</t>
    </r>
    <r>
      <rPr>
        <i/>
        <sz val="10"/>
        <rFont val="Arial"/>
        <family val="2"/>
      </rPr>
      <t>LISTADO ASISTENCIA 201020</t>
    </r>
    <r>
      <rPr>
        <sz val="10"/>
        <rFont val="Arial"/>
        <family val="2"/>
      </rPr>
      <t>"
- Imagen "</t>
    </r>
    <r>
      <rPr>
        <i/>
        <sz val="10"/>
        <rFont val="Arial"/>
        <family val="2"/>
      </rPr>
      <t>DS_Store</t>
    </r>
    <r>
      <rPr>
        <sz val="10"/>
        <rFont val="Arial"/>
        <family val="2"/>
      </rPr>
      <t>".
- Excel "</t>
    </r>
    <r>
      <rPr>
        <i/>
        <sz val="10"/>
        <rFont val="Arial"/>
        <family val="2"/>
      </rPr>
      <t>Listado_de_asistencia_20_de_octubre</t>
    </r>
    <r>
      <rPr>
        <sz val="10"/>
        <rFont val="Arial"/>
        <family val="2"/>
      </rPr>
      <t>".
- Power Point "</t>
    </r>
    <r>
      <rPr>
        <i/>
        <sz val="10"/>
        <rFont val="Arial"/>
        <family val="2"/>
      </rPr>
      <t>Aporta a la Política</t>
    </r>
    <r>
      <rPr>
        <sz val="10"/>
        <rFont val="Arial"/>
        <family val="2"/>
      </rPr>
      <t>".
- PDF "</t>
    </r>
    <r>
      <rPr>
        <i/>
        <sz val="10"/>
        <rFont val="Arial"/>
        <family val="2"/>
      </rPr>
      <t>Fundamentos-políticos-técnicos-gestión-de-cero-a-siempre</t>
    </r>
    <r>
      <rPr>
        <sz val="10"/>
        <rFont val="Arial"/>
        <family val="2"/>
      </rPr>
      <t>".
- Imagen "</t>
    </r>
    <r>
      <rPr>
        <i/>
        <sz val="10"/>
        <rFont val="Arial"/>
        <family val="2"/>
      </rPr>
      <t>Invitación.png</t>
    </r>
    <r>
      <rPr>
        <sz val="10"/>
        <rFont val="Arial"/>
        <family val="2"/>
      </rPr>
      <t>".
- Word "Grabaciones + Correos.doc"</t>
    </r>
  </si>
  <si>
    <t xml:space="preserve">1. Plan de formación y capacitación en participación y control social frente a la temática:  "¿Cómo hacer Control Social a los servicios de Primera Infancia" con el equipo de mecanismos de cofinanciación y gestión de proyectos el día 10 de noviembre.
2. Plan de formación y capacitación en participación y control social frente a la temática:  "Festival de experiencias significativas" con el equipo de mecanismos de cofinanciación y gestión de proyectos el día 24 de noviembre </t>
  </si>
  <si>
    <t>Capacitar acerca de la estrategia de Participación ciudadana y Control Social; así como los componentes de atención y principios,  a cargo de Cesar Mauricio Salcedo.
Socializar las experiencias más significativas/exitosas de la estrategia de participación ciudadana y control social a nivel nacional.</t>
  </si>
  <si>
    <t>750
530</t>
  </si>
  <si>
    <t xml:space="preserve">Recordar la importancia de: Participación ciudadana en los servicios de Primera Infancia, cómo y dónde se desarrolla, cómo se realiza hoy en día el control social y  coordinación/conformación de los comités de Control Social.
Generar recordación acerca de lo importante que son las experiencias en cuanto al ejercicio de control social, la importancia de seguir replicándolas y el diferencial en torno a innovación: optimización del recurso, enfoue territorial, impacto y creatividad.  </t>
  </si>
  <si>
    <t xml:space="preserve">A través de metodología de cascada, enlaces y delegados de los comités repliquen la temática para el conocimiento de todos.
</t>
  </si>
  <si>
    <t xml:space="preserve">Correo invitación, acta y grabación de la reunión, listado de participantes, PPT presentada y guía de participación ciudadana.
Correo invitación, acta y grabación de la reunión, listado de participantes, PPT presentada.
</t>
  </si>
  <si>
    <t xml:space="preserve">Se evidenciaron soportes relacionados con:
1. Capacitación acerca de cómo hacer control social a los servicios de Primera Infancia de fecha 10/11/2020 y pdf de la Guía de participación ciudadana para los servicios de primera infancia.
2. Capacitación sobre experiencias exitosas acerca de la estrategia de participación ciudadana y control social, presentación en torno a experiencias significativas en control social y listado de asistencia del 24/11/2020.
3. Documento en Word con el Link de grabaciones de los reportes de gestión del mes de noviembre.
</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</si>
  <si>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201%2E%20Primera%20Infancia%2F9%2E%20NOVIEMBRE%2FPlan%20de%20Formaci%C3%B3n%20y%20Capacitaci%C3%B3n%20101120
1 Carpeta</t>
    </r>
    <r>
      <rPr>
        <b/>
        <sz val="10"/>
        <rFont val="Arial"/>
        <family val="2"/>
      </rPr>
      <t xml:space="preserve"> "</t>
    </r>
    <r>
      <rPr>
        <b/>
        <i/>
        <sz val="10"/>
        <rFont val="Arial"/>
        <family val="2"/>
      </rPr>
      <t>Plan de Formación y Capacitación 10110</t>
    </r>
    <r>
      <rPr>
        <b/>
        <sz val="10"/>
        <rFont val="Arial"/>
        <family val="2"/>
      </rPr>
      <t xml:space="preserve">": </t>
    </r>
    <r>
      <rPr>
        <sz val="10"/>
        <rFont val="Arial"/>
        <family val="2"/>
      </rPr>
      <t xml:space="preserve"> a su vez contiene los siguiente soportes:
- Power Point  Imagen "</t>
    </r>
    <r>
      <rPr>
        <i/>
        <sz val="10"/>
        <rFont val="Arial"/>
        <family val="2"/>
      </rPr>
      <t>FINAL Presentación Plan de Formación-Capacitación 101120</t>
    </r>
    <r>
      <rPr>
        <sz val="10"/>
        <rFont val="Arial"/>
        <family val="2"/>
      </rPr>
      <t>"
- Word "</t>
    </r>
    <r>
      <rPr>
        <i/>
        <sz val="10"/>
        <rFont val="Arial"/>
        <family val="2"/>
      </rPr>
      <t>Acta Plan de Formación y Capacitación 101120</t>
    </r>
    <r>
      <rPr>
        <sz val="10"/>
        <rFont val="Arial"/>
        <family val="2"/>
      </rPr>
      <t>"
- PDF "</t>
    </r>
    <r>
      <rPr>
        <i/>
        <sz val="10"/>
        <rFont val="Arial"/>
        <family val="2"/>
      </rPr>
      <t>g23.pp_guia_de_participación_ciudadana_para_los_servicios_de_primera_infancia_v</t>
    </r>
    <r>
      <rPr>
        <sz val="10"/>
        <rFont val="Arial"/>
        <family val="2"/>
      </rPr>
      <t>1".
- Excel "</t>
    </r>
    <r>
      <rPr>
        <i/>
        <sz val="10"/>
        <rFont val="Arial"/>
        <family val="2"/>
      </rPr>
      <t>Listado de asistencia 101120"</t>
    </r>
    <r>
      <rPr>
        <sz val="10"/>
        <rFont val="Arial"/>
        <family val="2"/>
      </rPr>
      <t>.
2 Carpeta "</t>
    </r>
    <r>
      <rPr>
        <b/>
        <sz val="10"/>
        <rFont val="Arial"/>
        <family val="2"/>
      </rPr>
      <t>Plan de Formación y Capacitación 241120</t>
    </r>
    <r>
      <rPr>
        <sz val="10"/>
        <rFont val="Arial"/>
        <family val="2"/>
      </rPr>
      <t>":  a su vez contiene los siguiente soportes:
- Word "Acta Plan de Formación y Capacitación 241120"
- Power Point "</t>
    </r>
    <r>
      <rPr>
        <i/>
        <sz val="10"/>
        <rFont val="Arial"/>
        <family val="2"/>
      </rPr>
      <t>Experiencias significativas241120</t>
    </r>
    <r>
      <rPr>
        <sz val="10"/>
        <rFont val="Arial"/>
        <family val="2"/>
      </rPr>
      <t>"
- PDF "</t>
    </r>
    <r>
      <rPr>
        <i/>
        <sz val="10"/>
        <rFont val="Arial"/>
        <family val="2"/>
      </rPr>
      <t xml:space="preserve">Festival de Experiencias Significativas": </t>
    </r>
    <r>
      <rPr>
        <sz val="10"/>
        <rFont val="Arial"/>
        <family val="2"/>
      </rPr>
      <t xml:space="preserve">Listado de asistencia del 24/11/2020
- </t>
    </r>
    <r>
      <rPr>
        <b/>
        <sz val="10"/>
        <rFont val="Arial"/>
        <family val="2"/>
      </rPr>
      <t>Excel</t>
    </r>
    <r>
      <rPr>
        <sz val="10"/>
        <rFont val="Arial"/>
        <family val="2"/>
      </rPr>
      <t xml:space="preserve"> "</t>
    </r>
    <r>
      <rPr>
        <i/>
        <sz val="10"/>
        <rFont val="Arial"/>
        <family val="2"/>
      </rPr>
      <t>Festival de Experiencias Significativas</t>
    </r>
    <r>
      <rPr>
        <sz val="10"/>
        <rFont val="Arial"/>
        <family val="2"/>
      </rPr>
      <t>": Listado de asistencia del 24/11/2020
- Word "Grabaciones + Correos.doc"</t>
    </r>
  </si>
  <si>
    <t>No aplica.</t>
  </si>
  <si>
    <t>Regionales con información tecnica sobre promoción de la participación ciudadana en los servicios de Primera Infancia del ICBF</t>
  </si>
  <si>
    <r>
      <t>La Oficia de Gestión Regional  informa que  debido a la "</t>
    </r>
    <r>
      <rPr>
        <i/>
        <sz val="10"/>
        <rFont val="Arial"/>
        <family val="2"/>
      </rPr>
      <t>...pandemia no se ha podido realizar el encuentro (…) se está evaluado con la Dirección General la posibilidad de realizar este evento de manera virtual.</t>
    </r>
    <r>
      <rPr>
        <sz val="10"/>
        <rFont val="Arial"/>
        <family val="2"/>
      </rPr>
      <t>"</t>
    </r>
  </si>
  <si>
    <r>
      <t>La Oficia de Gestión Regional informa que debido a la ".</t>
    </r>
    <r>
      <rPr>
        <i/>
        <sz val="10"/>
        <rFont val="Arial"/>
        <family val="2"/>
      </rPr>
      <t>..pandemia no ha sido posible realizar el encuentro. Se está evaluado por parte de la oficina con la Dirección General la posibilidad de realizar este evento de manera virtua</t>
    </r>
    <r>
      <rPr>
        <sz val="10"/>
        <rFont val="Arial"/>
        <family val="2"/>
      </rPr>
      <t>l.".</t>
    </r>
  </si>
  <si>
    <r>
      <t xml:space="preserve">La Oficina de Gestión Regional informa </t>
    </r>
    <r>
      <rPr>
        <i/>
        <sz val="10"/>
        <rFont val="Arial"/>
        <family val="2"/>
      </rPr>
      <t>"...hasta este momento no ha sido posible realizar el encuentro de directores de manera presencial (...) buscaremos la forma de socializar de manera virtual la estrategia de acuerdo con los recursos y lineamientos que se den desde la mesa de participación ciudadana."</t>
    </r>
  </si>
  <si>
    <t xml:space="preserve">Se envió correo a los directores regionales solicitándoles un documento estratégico sobre la manera que en la regional realiza la participación ciudadana </t>
  </si>
  <si>
    <t>Solicitar a las 33 direcciones regionales un documento estratégico sobre la participación ciudadana en cada regional</t>
  </si>
  <si>
    <t>33 Direcores regionales</t>
  </si>
  <si>
    <t>Correo de la OGR solicitándole a las 33 regionales  un documento estratégico sobre participación ciudadana en la regional, se recibieron 32 documentos regionales, quedando pendiente de recibir de la regional Risaralda.</t>
  </si>
  <si>
    <r>
      <t>La Dirección de Oficina de Gestión Regional informa "</t>
    </r>
    <r>
      <rPr>
        <i/>
        <sz val="10"/>
        <rFont val="Arial"/>
        <family val="2"/>
      </rPr>
      <t>Teniendo en cuenta la emergencia decretada por el Gobierno Nacional, hasta este momento no ha sido posible realizar el encuentro de directores de manera presencial (...), buscaremos la forma de socializar de manera virtual la estrategia..</t>
    </r>
    <r>
      <rPr>
        <sz val="10"/>
        <rFont val="Arial"/>
        <family val="2"/>
      </rPr>
      <t>.".</t>
    </r>
  </si>
  <si>
    <t>Se evidenció documento orientador en torno a la participación ciudadana en el nivel regional enviado por la Oficina de Gestión Regional a los Directores de las 33 Regionales con el fin de obtener información acerca de: la importancia de la participación ciudadana en la gestión institucional, conformación grupos de control social, temas relevantes para la ciudadanía, ruta indicativa para establecer y formalizar canales de comunicación, entre otros. Así mismo se observaron los 33 documentos de respuesta por cada una de las Regionales.</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</si>
  <si>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202%2E%20OGR%2F9%2E%20NOVIEMBRE
1 Word "</t>
    </r>
    <r>
      <rPr>
        <i/>
        <sz val="10"/>
        <rFont val="Arial"/>
        <family val="2"/>
      </rPr>
      <t>Documento Orientador Participación Información Regional</t>
    </r>
    <r>
      <rPr>
        <sz val="10"/>
        <rFont val="Arial"/>
        <family val="2"/>
      </rPr>
      <t>".
33 Word  de las Regionales: Amazona, Antioquia, Arauca, Atlántico, Bogotá, Bolívar; Boyacá, Caldas, Caquetá, Casanare, Cauca, Cesar, Chocó, Córdoba, Cundinamarca, Guanía, Guaviare, Huila, La Guajira, Magdalena, Meta, Nariño, Norte de Santander, Putumayo, Quindío, San Andrés, Santander, Sucre, Tolima, Valle del Cauca, Vaupés, Vichada y Risaralda.</t>
    </r>
  </si>
  <si>
    <t>1. Enlaces ca cada una de las áreas que conforman la mesa de participación ciudadana
2. Líder implmetador de particiapación ciuddana de la DSYA.</t>
  </si>
  <si>
    <t>Usar la herramienta licenciada y autorizada en el ICBF Microsoft Office 365 (TEAMS - FORMS) para realizar llamadas, videoconfencias, conferencias, citaciones virtuales, encuentas y sondeos a la ciudadanía o grupos de valor externos al Instituto.</t>
  </si>
  <si>
    <t>1.Participacion ICBF-memorias.msg
1.1. Transferencia de conocimiento.png
2. Creación del Equipo de participación teams 2020-06-04.png
2.1. Creación del Equipo de participación teams2.png
2.2.CreacionMesaTecnica_Particiapacion1.png
2.3.CreacionMesaTecnica_Particiapacion2.png
ruta:
https://icbfgob.sharepoint.com/:f:/s/MICROSITIOPLANANTICORRUPCIN2020/Eh66ghhW9qxOq_Zt84AmmZIBk8VFOak4Y4UTzfO4-dMeHw?e=TgtaRw</t>
  </si>
  <si>
    <t xml:space="preserve">Se evidenciaron soportes de la Mesa Técnica de Participación ICBF realizada el día 05 de junio de 2020 donde se realizó transferencia de conocimiento en herramientas tecnológicas para la participación y colaboración como por ejemplo el uso de teams para reuniones con externos y formularios para captura de información. 
Así mismo se aperturo en la plataforma teams un Equipo Mesa Tecnica de Participación Ciudadana donde los integrantes comparten información relacionada como por ejemplo: presentaciones en participación y control social, videos en youtube relacionados con control social y veedurias ciudadanas, video plan nacional para el control social, entre otros. </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</si>
  <si>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203%2E%20DIT%2F4%2E%20JUNIO
- Correo electrónico "</t>
    </r>
    <r>
      <rPr>
        <i/>
        <sz val="10"/>
        <rFont val="Arial"/>
        <family val="2"/>
      </rPr>
      <t>RE_Reunión Mesa Técnica Participación ICBF-memorias</t>
    </r>
    <r>
      <rPr>
        <sz val="10"/>
        <rFont val="Arial"/>
        <family val="2"/>
      </rPr>
      <t>".
- Pantallazo "Tranferencia de conocimiento".
- Pantallazo "</t>
    </r>
    <r>
      <rPr>
        <i/>
        <sz val="10"/>
        <rFont val="Arial"/>
        <family val="2"/>
      </rPr>
      <t>Creación del Equipo de participación teams 2020-06-40</t>
    </r>
    <r>
      <rPr>
        <sz val="10"/>
        <rFont val="Arial"/>
        <family val="2"/>
      </rPr>
      <t>".
- Pantallazo "</t>
    </r>
    <r>
      <rPr>
        <i/>
        <sz val="10"/>
        <rFont val="Arial"/>
        <family val="2"/>
      </rPr>
      <t>Creación del Equipo Participante Teams 2</t>
    </r>
    <r>
      <rPr>
        <sz val="10"/>
        <rFont val="Arial"/>
        <family val="2"/>
      </rPr>
      <t>".
- Pantallazo "</t>
    </r>
    <r>
      <rPr>
        <i/>
        <sz val="10"/>
        <rFont val="Arial"/>
        <family val="2"/>
      </rPr>
      <t>CreaciónMesaTecnica_Participacion1</t>
    </r>
    <r>
      <rPr>
        <sz val="10"/>
        <rFont val="Arial"/>
        <family val="2"/>
      </rPr>
      <t>".
- Pantallazo "CreaciónMesaTecnica_Participacion2".</t>
    </r>
  </si>
  <si>
    <t>Se evidenciaron pantallazo de publicaciones virtuales por:
Facebok Live el 18/03/2020: espacio para resolver dudas sobre el cierre provisional de los servicios de Primera Infancia.
Twiter 18/03/2020: espacio para resolver dudas sobre el cierre provisional de los servicios de Primera Infancia.
Twiter 10/03/2020: Post de participación ciudadana sobre: #YoParticipoICBF|Trabajamos para que la niñez sea tema central en los planes de desarrollo municipales https://icbf.gov.co/noticias/icbf</t>
  </si>
  <si>
    <t xml:space="preserve">
Información consultada en: https://icbfgob.sharepoint.com/:f:/s/MICROSITIOPLANANTICORRUPCIN2020/ErHOfql2MfVIjiK2bR0awiYBs5oGENhSHrozElrn5Wdv4w?e=b889ou
1 Pantallazo de publicaciones en Facebook 
2 Pantallazo de publicaciones en Twitter
</t>
  </si>
  <si>
    <t xml:space="preserve">El 21 de abril se publica post de participacion: ¡Agéndate y conéctate!, este 22 de abril a las 10:00 a. m., tenemos una cita con los niños y niñas. Únete a #CelebroEnCasaLaNiñez. Tendremos una amorosa sorpresa para compartir en familia. #IGLive, #TWLive y #FBLive con @LinaArbelaez_x000D_ http://facebook.com/ICBFColombia/   https://twitter.com/ICBFColombia/status/12527325931¡El 22 de abril se publica Post de FLive: PilasMano alzada! A las 10 a m. tenemos una cita con los niños y niñas. Conéctate al #FBLive con nuestra directora de _x000D_@linaarbelaez y di #CelebroEnCasaLaNiñez. ¡Te esperamos! https://facebook.com/ICBFColombia/  https://twitter.com/ICBFColombia/status/1252965962808262657                                                                                                          
Se publica en el Boletín Vive ICBF el 17 de abril, pieza Participación Ciudadana y de trasparencia sobre: Transparencia ¡Diviértete! Encuentra las palabras clave de transparencia_x000D_y acceso a la información pública Transparencia_x000D_Ley -Información- Pública-Accesible-Usable-Veraz-Colaborador-Icbf-Código-Integridad-Participación-Honestidad- Servidor-Plan Anticorrupción-Riesgos_x000D_Racionalización Trámites-Rendición de Cuentas_x000D_Ciudadano-Planeación https://www.icbf.gov.co/system/files/sopa_de_letras.pdf                                     </t>
  </si>
  <si>
    <r>
      <t xml:space="preserve">Se evidenciaron pantallazo de publicaciones virtuales por:
Twiter 21 de abril: post de participacion: ¡Agéndate y conéctate!, este 22 de abril a las 10:00 a. m., tenemos una cita con los niños y niñas. Únete a #CelebroEnCasaLaNiñez. Tendremos una amorosa sorpresa para compartir en familia. #IGLive, #TWLive y #FBLive con @LinaArbelaez.com/ICBFColombia/
Twiter 21/04/2020: Post de participación ciudadana sobre: #YoParticipoICBF|Trabajamos para que la niñez sea tema central en los planes de desarrollo municipales https://icbf.gov.co/noticias/icbf
Twiter 22/04/2020: Post de FLive: PilasMano alzada! A las 10 a m. tenemos una cita con los niños y niñas. Conéctate al #FBLive con nuestra directora de @linaarbelaez y di #CelebroEnCasaLaNiñez. ¡Te esperamos! https://facebook.com/ICBFColombia/
</t>
    </r>
    <r>
      <rPr>
        <b/>
        <sz val="10"/>
        <color theme="1"/>
        <rFont val="Arial"/>
        <family val="2"/>
      </rPr>
      <t xml:space="preserve">Nota: </t>
    </r>
    <r>
      <rPr>
        <sz val="10"/>
        <color theme="1"/>
        <rFont val="Arial"/>
        <family val="2"/>
      </rPr>
      <t xml:space="preserve">En conversación por Team con el Referente  de  la Oficina Asesora de Comunicaciones, mencionó que la meta se superó debido al incremento del uso de comunicaciones virtuales por la actual emergencia sanitaria. </t>
    </r>
    <r>
      <rPr>
        <sz val="10"/>
        <color rgb="FFFF0000"/>
        <rFont val="Arial"/>
        <family val="2"/>
      </rPr>
      <t xml:space="preserve">
</t>
    </r>
  </si>
  <si>
    <t>Se divulga en Twitter y Facebook pieza en facebook el 12 de mato de 2020, invitando a facebook Live, para que la ciudadania participe con la Directora General: ¡Hablemos de los efectos del aislamiento en la salud mental de niñas, niños y adolescentes! Conéctate este jueves 14 mayo, a las 10:00 a.m. a #ReCREANDO con @LinaArbelaez y deja que #MisManosTeEnseñen a cuidarnos en familia. #EnVivo por #TWLive y #FBLive http://facebook.com/ICBFColombia/              https://twitter.com/ICBFColombia/status/1260362714435801095                                                                Se divulga en Twitter el 15 de mayo de 2020 encuesta de participación ciudadana de rendición de cuentas: Diligenciando esta encuesta https://forms.gle/Urx7QAmmE5N3VmSU7 podrás participar del #BalanceDeEquidad, el espacio de Rendición de Cuentas del Sector de la Inclusión Social y Reconciliación.https://twitter.com/ICBFColombia/status/1261302818243313668</t>
  </si>
  <si>
    <r>
      <t xml:space="preserve">Se evidenciaron pantallazo de publicaciones virtuales por:
Twiter y </t>
    </r>
    <r>
      <rPr>
        <b/>
        <sz val="10"/>
        <rFont val="Arial"/>
        <family val="2"/>
      </rPr>
      <t>f</t>
    </r>
    <r>
      <rPr>
        <sz val="10"/>
        <rFont val="Arial"/>
        <family val="2"/>
      </rPr>
      <t>LIVE 12/05/2020: post de participacion con la Directora del ICBF: ¡Hablemos de los efectos del aislamiento en la salud mental de niñas, niños y adolescentes! Conéctate este jueves 14 mayo, a las 10:00 a.m. a #ReCREANDO con @LinaArbelaez y deja que #MisManosTeEnseñen a cuidarnos en familia. #EnVivo por #TWLive y #FBLive http://facebook.com/ICBFColombia/ .
Twitter 15/05/2020: Post: Diligenciando esta encuesta https://forms.gle/Urx7QAmmE5N3VmSU7 podrás participar del #BalanceDeEquidad, el espacio de Rendición de Cuentas del Sector de la Inclusión Social y Reconciliación.https://twitter.com/ICBFColombia/status/1261302818243313668 con relación a Audiencia de Rendición pública de cuentas Sector de la Inlcusión Social y la Reconciliación - 2019.</t>
    </r>
  </si>
  <si>
    <t>Se realiza campaña por redes sociales el 13 al 20  de junio de urna de pensamientos donde se hace un ejercicio de participacion con jovenes sobre: Directora de ICBF, @LinaArbelaez invita a niñas, niños y adolescentes a aprovechar la Urna de Pensamientos para aportar a la construcción conjunta de un mejor país. ¡Participa! en: https://icbf.gov.co/mis-manos-te-ensenan o con #PensandoElMundoDespuésDelCovid    Para diseñar estrategias que contribuyan a la construcción de un país mejor, las propuestas de niños, niñas y adolescentes deben ser escuchadas. ¿Cómo? A través de la Urna de Pensamientos del  @ICBFColombia
¿Dónde? https://icbf.gov.co/mis-manos-te-ensenan o utiliza #PensandoElMundoDespuésDelCovidhttps://twitter.com/ICBFColombia/status/1271813072596787201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t>
  </si>
  <si>
    <t>Se realiza campaña por redes sociales el 13 al 20  de junio de urna de pensamientos donde se hace un ejercicio de participacion con jovenes sobre: Directora de ICBF, @LinaArbelaez invita a niñas, niños y adolescentes a aprovechar la Urna de Pensamientos para aportar a la construcción conjunta de un mejor país. ¡Participa! en: https://icbf.gov.co/mis-manos-te-ensenan o con #PensandoElMundoDespuésDelCovid    Para diseñar estrategias que contribuyan a la construcción de un país mejor, las propuestas de niños, niñas y adolescentes deben ser escuchadas. ¿Cómo? A través de la Urna de Pensamientos del  @ICBFColombia
¿Dónde? https://icbf.gov.co/mis-manos-te-ensenan o utiliza #PensandoElMundoDespuésDelCovid   https://twitter.com/ICBFColombia/status/1271813072596787201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t>
  </si>
  <si>
    <t>Se evidenciaron soportes de publicaciones virtuales de:
Twiter 13/06/2020: campaña urna de pensamientos correspondiente a ejercicio de participación en donde la Directora ICBF, @LinaArbelaez invita a niñas, niños y adolescentes a aprovechar la Urna de Pensamientos para aportar a la construcción conjunta de un mejor país. ¡Participa! en: https://icbf.gov.co/mis-manos-te-ensenan o con #PensandoElMundoDespuésDelCovid.
Twiter 23/06/2020: invitación del ICBF a participar en la rendición de cuentas 2019 en donde se invita a dejar inquietudes a fin de ser resueltas en la rendición de cuentas a realizarse el 24/05/2020.
Twiter 24/05/2020: ¡Hoy! A las 12:30 p.m. conoce la gestión de @ICBFCOLOMBIA durante 2019, participa de la transmisión multiplataforma que tendremos y resuelve tus dudas. Conectate a través de nuestras redes sociales al #BalanceDeEquidad.</t>
  </si>
  <si>
    <t>El 28 de julio de 2020 enTwitter y Facebook se realiza foro institucional para la ciudadanía sobre: Hoy, a las 9 a.m., en el marco de la Gran Alianza por la Nutrición, la directora @LinaArbelaez participará en el Foro #Lactatón, donde hablará de los superpoderes que tiene la práctica de la lactancia materna en los bebés, la familia y la sociedad. ¡Conéctate!      https://twitter.com/ICBFColombia/status/1288095736106713088</t>
  </si>
  <si>
    <r>
      <t>Se evidenció soporte de publicación virtual correspondiente a Twiter de fecha 28/07/2020: #LACTATON FORO en donde se informa "</t>
    </r>
    <r>
      <rPr>
        <i/>
        <sz val="10"/>
        <rFont val="Arial"/>
        <family val="2"/>
      </rPr>
      <t>…la directora @LinaArbelaez participará en el Foro #Lactatón…</t>
    </r>
    <r>
      <rPr>
        <sz val="10"/>
        <rFont val="Arial"/>
        <family val="2"/>
      </rPr>
      <t>".</t>
    </r>
  </si>
  <si>
    <r>
      <t>Se evidenció soporte correspondiente a Twitter 18/08/2020: "</t>
    </r>
    <r>
      <rPr>
        <b/>
        <i/>
        <sz val="10"/>
        <rFont val="Arial"/>
        <family val="2"/>
      </rPr>
      <t>Bienestar  Familiar</t>
    </r>
    <r>
      <rPr>
        <i/>
        <sz val="10"/>
        <rFont val="Arial"/>
        <family val="2"/>
      </rPr>
      <t xml:space="preserve"> ICBFColombia queremos conocer tu opinión ¿cómo ha sido tu experiencia, cuando has sido atendido en unos de nuestros Centros Zonales a nivel nacional…</t>
    </r>
    <r>
      <rPr>
        <sz val="10"/>
        <rFont val="Arial"/>
        <family val="2"/>
      </rPr>
      <t>".</t>
    </r>
  </si>
  <si>
    <t>Información consultada en:
https://icbfgob.sharepoint.com/sites/MICROSITIOPLANANTICORRUPCIN2020/Documentos%20compartidos/Forms/AllItems.aspx?id=%2Fsites%2FMICROSITIOPLANANTICORRUPCIN2020%2FDocumentos%20compartidos%2FPAAC%202020%2FCOMP%2E6%20Plan%20de%20Participaci%C3%B3n%20Ciudadana%2FAct%2E%204%2E%20OAC%2F6%2E%20AGOSTO%2FParticipacio%CC%81n%20Ciudadana%2018%20de%20agosto%20Twitter%2Epng&amp;parent=%2Fsites%2FMICROSITIOPLANANTICORRUPCIN2020%2FDocumentos%20compartidos%2FPAAC%202020%2FCOMP%2E6%20Plan%20de%20Participaci%C3%B3n%20Ciudadana%2FAct%2E%204%2E%20OAC%2F6%2E%20AGOSTO
1 Pantallazo Twitter.</t>
  </si>
  <si>
    <t>Se publica en Twitter el 25 de septiembre de 2020, invitación para Flive sobre: El evento “COVID-19 y otros contextos desafiantes para la protección integral de niños y jóvenes”, contará con la presencia de representantes de organismos multilaterales, autoridades de gobierno del ámbito nacional e internacional. 🗓Sept 25 Reloj despertador9:00 a.m.  Computadora personalRedes Sociales ICBF, en donde ciudadania participa por medio del Chat https://twitter.com/ICBFColombia/status/1309176562030391299                                                                                              El 11 de septiembre de 2020, en el Boletín Vive ICBF No. 122 se publica pieza de Rendición de Cuentas sobre: Rendición de cuentas: centros zonales 2020. En desarrollo de la estrategia de la RediciónPública de Cuentas, iniciaron satisfactoriamente yde forma virtual, las audiencias de mesas públicasen los centros zonales de ICBF.         Se destaca el compromiso de los equipos de las regionales ylos centros zonales quienes, con la definición de roles específicos y la implementación de buenas prácticas, han logrado la participación de un número superior a la anterior vigencia en sus resultados preliminares.Recuerda que los formatos utilizados para dar respuesta a los resultados han sido actualizados.Consulta el micrositio de transparencia en la página web.</t>
  </si>
  <si>
    <t>Se publica en Twitter el 25 de septiembre de 2020, invitacion para Flive sobre: El evento “COVID-19 y otros contextos desafiantes para la protección integral de niños y jóvenes”, contará con la presencia de representantes de organismos multilaterales, autoridades de gobierno del ámbito nacional e internacional. 
🗓Sept 25 Reloj despertador9:00 a.m.  Computadora personalRedes Sociales ICBF, en donde ciudadania participa por medio del Chat https://twitter.com/ICBFColombia/status/1309176562030391299                                                                    El 11 de septiembre de 2020, en el Boletín Vive ICBF No. 122 se publica pieza de Rendición de Cuentas sobre: Rendición de cuentas: centros zonales 2020. En desarrollo de la estrategia de la Redición Pública de Cuentas, iniciaron satisfactoriamente y
de forma virtual, las audiencias de mesas públicas
en los centros zonales de ICBF. Se destaca el compromiso de los equipos de las regionales y los centros zonales quienes, con la definición de roles específicos y la implementación de buenas prácticas, han logrado la participación de un número superior a la anterior vigencia en sus resultados preliminares.
Recuerda que los formatos utilizados para dar respuesta a los resultados han sido actualizados.
Consulta el micrositio de transparencia en la página web.</t>
  </si>
  <si>
    <t>Publicación en Redes Sociales y Boletín ICBF</t>
  </si>
  <si>
    <r>
      <t>Se evidenciaron soportes correspondientes a: Twitter del 24/09/2020: "</t>
    </r>
    <r>
      <rPr>
        <b/>
        <i/>
        <sz val="10"/>
        <rFont val="Arial"/>
        <family val="2"/>
      </rPr>
      <t>Bienestar  Familiar</t>
    </r>
    <r>
      <rPr>
        <i/>
        <sz val="10"/>
        <rFont val="Arial"/>
        <family val="2"/>
      </rPr>
      <t xml:space="preserve"> El evento "COVID-19 y otros contextos desafiantes para la protección integral de niños y jóvenes"; </t>
    </r>
    <r>
      <rPr>
        <sz val="10"/>
        <rFont val="Arial"/>
        <family val="2"/>
      </rPr>
      <t>Podcast  de conocimiento y transparencia: "</t>
    </r>
    <r>
      <rPr>
        <i/>
        <sz val="10"/>
        <rFont val="Arial"/>
        <family val="2"/>
      </rPr>
      <t>Hablemos del desarrollo de las investigaciones</t>
    </r>
    <r>
      <rPr>
        <sz val="10"/>
        <rFont val="Arial"/>
        <family val="2"/>
      </rPr>
      <t>" y "</t>
    </r>
    <r>
      <rPr>
        <i/>
        <sz val="10"/>
        <rFont val="Arial"/>
        <family val="2"/>
      </rPr>
      <t>Rendición de cuentas</t>
    </r>
    <r>
      <rPr>
        <sz val="10"/>
        <rFont val="Arial"/>
        <family val="2"/>
      </rPr>
      <t>" del Boletín Vive ICBF No. 122 del 11/09/2020.</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</si>
  <si>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05N0pWTEtpbTJFZw&amp;viewid=4514210e%2Ddf5a%2D4490%2Da0c7%2Dc0893a0bd97a&amp;id=%2Fsites%2FMICROSITIOPLANANTICORRUPCIN2020%2FDocumentos%20compartidos%2FPAAC%202020%2FCOMP%2E6%20Plan%20de%20Participaci%C3%B3n%20Ciudadana%2FAct%2E%204%2E%20OAC%2F7%2E%20SEPTIEMBRE
1 Pantallazo Twitter.
1 Pantallazo Podcast.
1 PDF "</t>
    </r>
    <r>
      <rPr>
        <i/>
        <sz val="10"/>
        <rFont val="Arial"/>
        <family val="2"/>
      </rPr>
      <t>vive_icbf_122</t>
    </r>
    <r>
      <rPr>
        <sz val="10"/>
        <rFont val="Arial"/>
        <family val="2"/>
      </rPr>
      <t>"</t>
    </r>
  </si>
  <si>
    <t>El 31 de octubre se realiza transmisión en vivo por Flive y Youtube Live para la ciudadanía con el tema #HalloweeEnFamilia, interactuando con la ciudadanía en una amplia programación para que los niños se cuiden en casa -  de El truco es quedarnos en casa y celebrar un #HalloweeEnFamilia seguro y divertido! https://twitter.com/ICBFColombia/status/1322368354359922689</t>
  </si>
  <si>
    <t>N/a</t>
  </si>
  <si>
    <t>Publicaciones en redes sociales</t>
  </si>
  <si>
    <r>
      <t>Se evidenció soporte correspondiente a Twitter del 31/10/2020: "</t>
    </r>
    <r>
      <rPr>
        <b/>
        <i/>
        <sz val="10"/>
        <rFont val="Arial"/>
        <family val="2"/>
      </rPr>
      <t>Bienestar  Familiar</t>
    </r>
    <r>
      <rPr>
        <i/>
        <sz val="10"/>
        <rFont val="Arial"/>
        <family val="2"/>
      </rPr>
      <t xml:space="preserve"> Este 31 de octubre prepárate para una celebración diferente y mágica con  #HalloweeEnFamilia</t>
    </r>
    <r>
      <rPr>
        <sz val="10"/>
        <rFont val="Arial"/>
        <family val="2"/>
      </rPr>
      <t>."</t>
    </r>
  </si>
  <si>
    <t xml:space="preserve">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id=%2Fsites%2FMICROSITIOPLANANTICORRUPCIN2020%2FDocumentos%20compartidos%2FPAAC%202020%2FCOMP%2E6%20Plan%20de%20Participaci%C3%B3n%20Ciudadana%2FAct%2E%204%2E%20OAC%2F8%2E%20OCTUBRE%2FParticipaci%C3%B3n%20Ciudadana%20Twitter%2030%20de%20otubre%2Ejpg&amp;parent=%2Fsites%2FMICROSITIOPLANANTICORRUPCIN2020%2FDocumentos%20compartidos%2FPAAC%202020%2FCOMP%2E6%20Plan%20de%20Participaci%C3%B3n%20Ciudadana%2FAct%2E%204%2E%20OAC%2F8%2E%20OCTUBRE
1 Pantallazo Twitter.
</t>
  </si>
  <si>
    <r>
      <t>Se evidenciaron soportes correspondientes a: Twitter del 03/11/2020: "</t>
    </r>
    <r>
      <rPr>
        <b/>
        <i/>
        <sz val="10"/>
        <rFont val="Arial"/>
        <family val="2"/>
      </rPr>
      <t>Bienestar Familiar</t>
    </r>
    <r>
      <rPr>
        <i/>
        <sz val="10"/>
        <rFont val="Arial"/>
        <family val="2"/>
      </rPr>
      <t xml:space="preserve"> ¡Esto es de todos! Conéctate al ciclo de conversatorios en noviembre sobre la #PrevenciondelSuicidio..</t>
    </r>
    <r>
      <rPr>
        <sz val="10"/>
        <rFont val="Arial"/>
        <family val="2"/>
      </rPr>
      <t>.";  Podcast innovación y transparencia: "Conoce otra técnica de creatividad 4x4x4" y "Espacios de participación virtual en las mesas públicas" del Boletín Vive ICBF No. 131 del 13/11/2020.</t>
    </r>
  </si>
  <si>
    <t xml:space="preserve">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GeFpsM3NTczJFZw&amp;viewid=4514210e%2Ddf5a%2D4490%2Da0c7%2Dc0893a0bd97a&amp;id=%2Fsites%2FMICROSITIOPLANANTICORRUPCIN2020%2FDocumentos%20compartidos%2FPAAC%202020%2FCOMP%2E6%20Plan%20de%20Participaci%C3%B3n%20Ciudadana%2FAct%2E%204%2E%20OAC%2F9%2E%20NOVIEMBRE
1 Pantallazo Twitter.
1 Pantallazo Podcast.
1 PDF "vive_icbf_131"
</t>
  </si>
  <si>
    <t>Se publica transmisión en vivo el 7 de diciembre, donde se comparte la participación de la ciudadanía sobre el cuidado y la prevención del uso de la pólvora para NNA_La pólvora no es la razón para festejar, ni para abrazarnos, ni la pasión para reír, ni la fuerza para extrañar, ni la alegría para bailar. ¡Sí es posible! que en familia celebremos sin exponer a niñas, niños y adolescentes a la pólvora. #LaFiestaEresTúNoLaPólvora #ValleDelCauca
https://fb.watch/2xRqmvQj2m/</t>
  </si>
  <si>
    <t>Publicaciones en Redes socieles</t>
  </si>
  <si>
    <t xml:space="preserve"> Ejercicios de veeduria y control social realizados. </t>
  </si>
  <si>
    <t xml:space="preserve">Durante el primer semestre de 2020 se realizaron 456 ejercicios de control social  en el programa generaciones 2.0. Estos ejercicios corresponden con el momento de conformacón de los comités, Los demás momentos no se realizaron debido a la crisis por el COVID 19 y fueron derogados. Los participantes de estos ejercicios fueron: Niñas y adolescentes: 2090; Niños y Adolescentes 1468; Mujeres 1831; Hombres 246. La oferta de Generaciones 2.0 durante el primer semestre de 2020 se concentró en los departamentos de: ANTIOQUIA, ATLANTICO, BOYACA, Boyacá, CALDAS, CESAR, CÓRDOBA, HUILA, NARIÑO, RISARALDA, SANTANDER, TOLIMA, VALLE DEL CAUCA, Quindío, Norte de Santander.
Pa ra el primer ejecicio de control social a la oferta de la modalidad de fortalecimiento de capacidades de la DNA, se reportan la realización de 121 ejercicios. Este reporte se corresponde con la conformación de los comités de guardianes del tesoro. En total participaron 456 niñas; 597 niños; 491 mujeres y 88 hombres. Antioquia, BOGOTÁ, Bolívar, BOYACA
CALDAS, CAUCA, CESAR, Córdoba, Cundinamarca, Huila, Magdalena, META, Nariño, Norte De Santander, PUTUMAYO, QUINDIO, Risaralda, San Andrés Islas, SANTANDER, Sucre, Tolima, VALLE DEL CAUCA.
</t>
  </si>
  <si>
    <t>Se evidenciaron soportes de ejercicios de Control Social de:
Programa Generaciones 2.0: se evidenciaron 456 ejercicios de Control Social correspondientes a la conformación del Comité Guardianes del tesoro, con la participación de niñas, niños y adolescentes de las Regionales de: Antioquia (15), Atlántico (2), Boyacá (15), Caldas (24), Cesar (6), Córdoba (8), Huila (16), Magdalena (13), Nariño (13), Norte de Santander (15), Quindío (9), Risaralda (13), Santander (22), Tolima (36)y Valle del Cauca (6).
Fortalecimiento de las Capacidades: se evidenciaron 121 ejercicios correspondiente a la conformación de Comités Guardianes del tesoro donde participaron niños, niñas y adolescentes de las Regionales: Antioquia, Bogotá, Boyacá, Caldas, Cauca, Cesar, Cundinamarca, Huila, Magdalena, Meta, Norte de Santander, Putumayo, Quindío, Risaralda, Santander, Sucre, Tolima y Valle del Cauca.
En revisión del Excel Consolidado_Guardianes_2020 se observó el detalle de 570 ejercicios de Control Social durante el primer semestre del 2020.</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</si>
  <si>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205%2E%20DNyA%2F3%2E%20MAYO
1 Carpeta Fortalecimiento de capacidades que contiene los soportes de los ejercicios de control social correspodiente a las Regionales: Antioquia, Bogotá, Boyacá, Caldas, Cauca, Cesar, Cundinamarca, Huila, Magdalena, Meta, Norte de Santander, Putumayo, Quindío, Risaralda, Santander, Sucre, Tolima y Valle del Cauca.
1 Carpeta Generaciones 2.0 que contiene los soportes de los ejercicios de control social correspondiente a las Regionales: Antioquia, Atlántico, Boyacá, Caldas, Cesar, Córdoba, Huila, Magdalena, Nariño , Norte de Santander), Quindío, Risaralda, Santander), Tolima y Valle del Cauca.
1 Excel "</t>
    </r>
    <r>
      <rPr>
        <i/>
        <sz val="10"/>
        <rFont val="Arial"/>
        <family val="2"/>
      </rPr>
      <t>Consolidado_Guardianes_2020"</t>
    </r>
  </si>
  <si>
    <t>No se reportan acciones durante este periodo.</t>
  </si>
  <si>
    <t>Durante elmes de cotubre se realiaron acciones de promociòn de la participaciòn en la modalidad de fortalecimiento de capacidades.</t>
  </si>
  <si>
    <t xml:space="preserve">Se realizaron 70 ejercicios de promociòn de la participaciòn con niños, niñas y adolescentes con discapacidad  y sus familias </t>
  </si>
  <si>
    <t>Niños, niñas, adolescentes y familias.</t>
  </si>
  <si>
    <t xml:space="preserve">6058
</t>
  </si>
  <si>
    <t>Se realizan las actividades con los participantes y sus familias de manera virtual por las condiciones impuestas por la crisis sanitaria por el COVID 19.</t>
  </si>
  <si>
    <t>Promover espacios de participaciòn  permanentes para la promocion de la ciudadanía.</t>
  </si>
  <si>
    <t>Informes de las actividades realizadas.
Fotografías.
Videos.</t>
  </si>
  <si>
    <t xml:space="preserve"> Ejercicios de Veeduría y Control Social realizados. </t>
  </si>
  <si>
    <t>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206%2E%20DNyA%2F2%2E%20ABRIL
- PDF "Acta reunión CACNNA 28 04 2020.pdf"</t>
  </si>
  <si>
    <t>Reunion del CACNNA con la Directora General del ICBF.
Reunión del CACNNA con el Consejo de Niños, NIñas y Adolescentes del Perú.</t>
  </si>
  <si>
    <t xml:space="preserve">Se evidenció video de la reunión con el Consejo de Niños, NIñas y Adolescentes del Perú -  CACNNA - CONNA realizada el 20 de mayo de 2020. </t>
  </si>
  <si>
    <t>Se realizan dos reuniones del Consejo Asesor y Consultivo durante el mes de septiembre.</t>
  </si>
  <si>
    <t>Reunión del CACNNA del 9 de septiembre en el marco del proyecto de intercambio de experiencias exitosas de participación con el CCONNA de Perú.
Reunión CACNNA del 14 de septiembre sobre la Comisión para el esclarecimiento de la Verdad.</t>
  </si>
  <si>
    <t>Niños, niñas y adolescentes y referentes institucionales.</t>
  </si>
  <si>
    <t>•	Identificación de temas comunes a ser trabajados por las y los integrantes de los consejos consultivos de Perú y Colombia.
•	Intercambio de estrategias y buenas prácticas en el marco de la pandemia del COVID en relación con la promoción de los derechos de los NNA.
•	Creación de un espacio de participación de los consejos consultivos de niños, niñas y adolescentes de Colombia y Perú, a través de una red social (Whatssap), que permita compartir en tiempo real comentarios, interrogantes para fortalecer el desarrollo de sus actividades y estrategias.
•	Consolidación de una alianza para realizar actividades conjuntas e identificación de problemáticas afines como: prevención de la violencia familiar, cambio climático – medio ambiente, salud mental, alimentación en tiempos de pandemia.</t>
  </si>
  <si>
    <t>Realizar siguiente reunión en noviembre</t>
  </si>
  <si>
    <t>Actas y grabaciones de las reuniones.</t>
  </si>
  <si>
    <r>
      <t>Se evidenciaron soportes correspondientes a: Acta del 09/09/2020 del Consejo Asesor y Consultivo de Niños, Niñas y Adolescentes del ICBF - CACNNA en el marco del “</t>
    </r>
    <r>
      <rPr>
        <i/>
        <sz val="10"/>
        <rFont val="Arial"/>
        <family val="2"/>
      </rPr>
      <t>Fortalecimiento e intercambio de experiencias de promoción de la participación infantil y adolescente entre Perú – Colombia</t>
    </r>
    <r>
      <rPr>
        <sz val="10"/>
        <rFont val="Arial"/>
        <family val="2"/>
      </rPr>
      <t>” con su respectivo audio de grabación de la reunión; Acta No. 4 Reunión extraordinaria virtual del Consejo Asesor y Consultivo de Niños, Niñas y Adolescentes del ICBF del 14/09/2020; audio de grabación de reunión CACNNA del 21/09/2020.</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</si>
  <si>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05N0pWTEtpbTJFZw&amp;viewid=4514210e%2Ddf5a%2D4490%2Da0c7%2Dc0893a0bd97a&amp;id=%2Fsites%2FMICROSITIOPLANANTICORRUPCIN2020%2FDocumentos%20compartidos%2FPAAC%202020%2FCOMP%2E6%20Plan%20de%20Participaci%C3%B3n%20Ciudadana%2FAct%2E%206%2E%20DNyA%2F7%2E%20SEPTIEMBRE
- Word "</t>
    </r>
    <r>
      <rPr>
        <i/>
        <sz val="10"/>
        <rFont val="Arial"/>
        <family val="2"/>
      </rPr>
      <t>Acta intercambio Perú Colombia 9 de septiembre</t>
    </r>
    <r>
      <rPr>
        <sz val="10"/>
        <rFont val="Arial"/>
        <family val="2"/>
      </rPr>
      <t>".
- Word "</t>
    </r>
    <r>
      <rPr>
        <i/>
        <sz val="10"/>
        <rFont val="Arial"/>
        <family val="2"/>
      </rPr>
      <t>Acta reunión Comisión de la verdad 14092020</t>
    </r>
    <r>
      <rPr>
        <sz val="10"/>
        <rFont val="Arial"/>
        <family val="2"/>
      </rPr>
      <t>". (Reunión extraordinaria virtual del Consejo Asesor y Consultivo de Niños, Niñas y Adolescentes)
- Audio "</t>
    </r>
    <r>
      <rPr>
        <i/>
        <sz val="10"/>
        <rFont val="Arial"/>
        <family val="2"/>
      </rPr>
      <t>Intercambio Colombia Perpu 09092020.mp4</t>
    </r>
    <r>
      <rPr>
        <sz val="10"/>
        <rFont val="Arial"/>
        <family val="2"/>
      </rPr>
      <t>"
- Audio "</t>
    </r>
    <r>
      <rPr>
        <i/>
        <sz val="10"/>
        <rFont val="Arial"/>
        <family val="2"/>
      </rPr>
      <t>Reunión CACNNA 21 de septiembre CEV</t>
    </r>
    <r>
      <rPr>
        <sz val="10"/>
        <rFont val="Arial"/>
        <family val="2"/>
      </rPr>
      <t>".</t>
    </r>
  </si>
  <si>
    <t>Meta cumplida en septiembre.</t>
  </si>
  <si>
    <t>Reuniones del CACNNA realizadas</t>
  </si>
  <si>
    <t xml:space="preserve">Se evidenció Acta de Reunión del 12/03/2020 realizada en Mocoa - Putumayo, en donde se priorizaron los municipios que haran parte de la Estrategia Nacional de Compras Públicas Locales para la vigencia 2020. 
A la fecha se han realizado reuniones de socialización de información relacionada con la Estrategia Nacional de Compras Públicas Locales, boletines de los encuentros, listados de asistencia, directorios regionales, presentación guía de compras públicas locales; en las Regionales: Quindío, Sucre, Tolima, Arauca, Boyacá, Risaralda, Caldas, Nariño, Meta. Lo anterior como preparación a los Encuentros de Compras Locales, y con la participación de entidades del orden nacional y territorial. </t>
  </si>
  <si>
    <r>
      <t>Información consultada en: https://icbfgob.sharepoint.com/:f:/s/MICROSITIOPLANANTICORRUPCIN2020/ErHOfql2MfVIjiK2bR0awiYBs5oGENhSHrozElrn5Wdv4w?e=b889ou</t>
    </r>
    <r>
      <rPr>
        <b/>
        <sz val="9"/>
        <rFont val="Arial"/>
        <family val="2"/>
      </rPr>
      <t xml:space="preserve">
Carpeta Evidencia 1: </t>
    </r>
    <r>
      <rPr>
        <sz val="9"/>
        <rFont val="Arial"/>
        <family val="2"/>
      </rPr>
      <t xml:space="preserve">información de las Regionales:
</t>
    </r>
    <r>
      <rPr>
        <b/>
        <sz val="9"/>
        <rFont val="Arial"/>
        <family val="2"/>
      </rPr>
      <t xml:space="preserve">Putumayo Fase II: 6 archivos: </t>
    </r>
    <r>
      <rPr>
        <sz val="9"/>
        <rFont val="Arial"/>
        <family val="2"/>
      </rPr>
      <t xml:space="preserve">PDF: 12032020 ACTA2FASE ECPLPUTUMAYO / PDF: 12032020 Listado de Asistencia 2 fase ECPL / BOLETIN FASE II PUTUMAYO 12032020 / FORMATO DIRECTORIO / Lista de asistencia c.l / VFINL-12032020-PUTUMAYO-ECPL-2-FASE_1
</t>
    </r>
    <r>
      <rPr>
        <b/>
        <sz val="9"/>
        <rFont val="Arial"/>
        <family val="2"/>
      </rPr>
      <t xml:space="preserve">Quindío Fase II: 4 archivos: </t>
    </r>
    <r>
      <rPr>
        <sz val="9"/>
        <rFont val="Arial"/>
        <family val="2"/>
      </rPr>
      <t xml:space="preserve">PDF: ACTA FASE II QUINDIO 5032020 / PDF: BOLETIN FASE II QUINDIO 5032020 / Excel: 2020-02-13-FORMATO DIRECTORIO
</t>
    </r>
    <r>
      <rPr>
        <b/>
        <sz val="9"/>
        <rFont val="Arial"/>
        <family val="2"/>
      </rPr>
      <t xml:space="preserve">Sucre Fase II: 4 archivos: </t>
    </r>
    <r>
      <rPr>
        <sz val="9"/>
        <rFont val="Arial"/>
        <family val="2"/>
      </rPr>
      <t xml:space="preserve">PDF: 19032020ACTA2FASE ECPL SUCRE REUNION VIRTUAL/ PDF: BOLETIN FASE II SUCRE 19032020 / PDF: VFINL-19032020-SUCRE-ECPL-2-FASE-2 / Excel: Directorio Sucre
</t>
    </r>
    <r>
      <rPr>
        <b/>
        <sz val="9"/>
        <rFont val="Arial"/>
        <family val="2"/>
      </rPr>
      <t xml:space="preserve">Tolima Fase II: 4 archivos: </t>
    </r>
    <r>
      <rPr>
        <sz val="9"/>
        <rFont val="Arial"/>
        <family val="2"/>
      </rPr>
      <t xml:space="preserve">ACTA COMPRAS PUBLICAS LOCALES CHAPARRAL / 2 FASE - LISTADO CHAPARRAL 20022020 / 2 FASE -LISTADO CHAPARRAL 2002-2020 / VFINL 21022020- CHAPARRAL TOLIMA ECPL 2 FASE
</t>
    </r>
    <r>
      <rPr>
        <b/>
        <sz val="9"/>
        <rFont val="Arial"/>
        <family val="2"/>
      </rPr>
      <t>Carpeta Evidencia 2:</t>
    </r>
    <r>
      <rPr>
        <sz val="9"/>
        <rFont val="Arial"/>
        <family val="2"/>
      </rPr>
      <t xml:space="preserve"> información de las Regionales: </t>
    </r>
    <r>
      <rPr>
        <b/>
        <sz val="9"/>
        <rFont val="Arial"/>
        <family val="2"/>
      </rPr>
      <t xml:space="preserve">Arauca Fase II: 2 archivos: </t>
    </r>
    <r>
      <rPr>
        <sz val="9"/>
        <rFont val="Arial"/>
        <family val="2"/>
      </rPr>
      <t xml:space="preserve">PDF: BOLETIN FASE II ARAUCA 10032020 / Excel: FORMATO DIRECTORIO. </t>
    </r>
    <r>
      <rPr>
        <b/>
        <sz val="9"/>
        <rFont val="Arial"/>
        <family val="2"/>
      </rPr>
      <t xml:space="preserve">Boyacá Fase II: 1 archivo: </t>
    </r>
    <r>
      <rPr>
        <sz val="9"/>
        <rFont val="Arial"/>
        <family val="2"/>
      </rPr>
      <t xml:space="preserve">PDF: FASE II  BOLETIN BOYACA. </t>
    </r>
    <r>
      <rPr>
        <b/>
        <sz val="9"/>
        <rFont val="Arial"/>
        <family val="2"/>
      </rPr>
      <t xml:space="preserve">Risaralda Fase II: 2 archivos: </t>
    </r>
    <r>
      <rPr>
        <sz val="9"/>
        <rFont val="Arial"/>
        <family val="2"/>
      </rPr>
      <t xml:space="preserve">PDF: FASE II BOLETIN RISARALDA / Excel: DIRECTORIO RISARALDA
</t>
    </r>
    <r>
      <rPr>
        <b/>
        <sz val="9"/>
        <rFont val="Arial"/>
        <family val="2"/>
      </rPr>
      <t xml:space="preserve">Carperta Evidencia 3:  información de las Regionales: Caldas Fase II: 3 archivo: </t>
    </r>
    <r>
      <rPr>
        <sz val="9"/>
        <rFont val="Arial"/>
        <family val="2"/>
      </rPr>
      <t xml:space="preserve">PDF: ACTA FASE II / BFREGIONALCALDAS04042020 / BOLETIN FASE II CALDAS 4032020 / Excel: BOLETIN FASE II CALDAS 4032020. </t>
    </r>
    <r>
      <rPr>
        <b/>
        <sz val="9"/>
        <rFont val="Arial"/>
        <family val="2"/>
      </rPr>
      <t xml:space="preserve">Nariño: </t>
    </r>
    <r>
      <rPr>
        <sz val="9"/>
        <rFont val="Arial"/>
        <family val="2"/>
      </rPr>
      <t xml:space="preserve">PDF: Acta Reunion Virtual / PDF: 17032020- BOLETIN FASE II NARIÑO / PDF: Presentacion Nariño / Excel: Directorio Nariño. </t>
    </r>
    <r>
      <rPr>
        <b/>
        <sz val="9"/>
        <rFont val="Arial"/>
        <family val="2"/>
      </rPr>
      <t>Meta: Fase II: 4 archivos:</t>
    </r>
    <r>
      <rPr>
        <sz val="9"/>
        <rFont val="Arial"/>
        <family val="2"/>
      </rPr>
      <t xml:space="preserve">
PDF: LISTADO ASISTENCIA 14022020-02182020122719 / PDF: PRESENTACION 14022020- META ECPL 2 FASE / PDF: LISTADO ASISTENCIA 14022020-02182020122719 / Excel: LISTADO ASISTENCIA 14022020-02182020122719
</t>
    </r>
    <r>
      <rPr>
        <b/>
        <sz val="9"/>
        <rFont val="Arial"/>
        <family val="2"/>
      </rPr>
      <t xml:space="preserve">Fase 3: </t>
    </r>
    <r>
      <rPr>
        <sz val="9"/>
        <rFont val="Arial"/>
        <family val="2"/>
      </rPr>
      <t>PDF: ASISTENCIA SOCIALIZACION FASE III VILLAVICENCIO 13-03-2020 / PDF: PRODUCTORES INVITACIÓN  capacitación en normas ICA e Invima - Macarena Guaviare VF_2 / PDF: VF BOLETIN  FASE III META OPERADORES  13032020 / Word: certificación informe comisión / Word: 2020-03-13- INFORME COMISIÓN / Registros fotográficos (10)</t>
    </r>
  </si>
  <si>
    <t xml:space="preserve">A la fecha se han realizado reuniones de socialización de información relacionada con la Estrategia Nacional de Compras Públicas Locales, boletines de los encuentros, listados de asistencia, directorios regionales, presentación guía de compras públicas locales; en las Regionales Guanía, Norte de Santander, Vaupés, Vichada y Bolívar. Lo anterior como preparación a los Encuentros de Compras Locales, y con la participación de entidades del orden nacional y territorial. </t>
  </si>
  <si>
    <r>
      <t>Información consultada en: https://icbfgob.sharepoint.com/:f:/s/MICROSITIOPLANANTICORRUPCIN2020/ErHOfql2MfVIjiK2bR0awiYBs5oGENhSHrozElrn5Wdv4w?e=b889ou</t>
    </r>
    <r>
      <rPr>
        <b/>
        <sz val="10"/>
        <rFont val="Arial"/>
        <family val="2"/>
      </rPr>
      <t xml:space="preserve">
1 Carpeta que a su vez contiene 5 capertas con información de las Regionales:
Guanía Fase II: </t>
    </r>
    <r>
      <rPr>
        <sz val="10"/>
        <rFont val="Arial"/>
        <family val="2"/>
      </rPr>
      <t xml:space="preserve">PDF: Acta 21042020 Guainía Fase II /PDF: Presentación 21042020- GUAINIA fase II
</t>
    </r>
    <r>
      <rPr>
        <b/>
        <sz val="10"/>
        <rFont val="Arial"/>
        <family val="2"/>
      </rPr>
      <t xml:space="preserve">Norte de Santander Fase II: </t>
    </r>
    <r>
      <rPr>
        <sz val="10"/>
        <rFont val="Arial"/>
        <family val="2"/>
      </rPr>
      <t xml:space="preserve">PDF: Acta 3042020Nte Santander Fase II / PDF: BOLETIN FASE II NTE SANTANDER  3042020 / PDF: Presentación 3042020- Nte Santander fase II
</t>
    </r>
    <r>
      <rPr>
        <b/>
        <sz val="10"/>
        <rFont val="Arial"/>
        <family val="2"/>
      </rPr>
      <t xml:space="preserve">Vaupés Fase II: </t>
    </r>
    <r>
      <rPr>
        <sz val="10"/>
        <rFont val="Arial"/>
        <family val="2"/>
      </rPr>
      <t xml:space="preserve">PDF: Acta 23042020 Vaupés Fase II / PDF: Presentación 23042020- Vaupés Fase II
</t>
    </r>
    <r>
      <rPr>
        <b/>
        <sz val="10"/>
        <rFont val="Arial"/>
        <family val="2"/>
      </rPr>
      <t xml:space="preserve">Vichada Fase II: </t>
    </r>
    <r>
      <rPr>
        <sz val="10"/>
        <rFont val="Arial"/>
        <family val="2"/>
      </rPr>
      <t xml:space="preserve">PDF: Acta 22042020 Vichada Fase II / PDF: Presentación 22042020- Vichada Fase II / PDF: Presentación UAOES- ABC Sector Solidario
</t>
    </r>
    <r>
      <rPr>
        <b/>
        <sz val="10"/>
        <rFont val="Arial"/>
        <family val="2"/>
      </rPr>
      <t xml:space="preserve">Acta 6042020 Bolívar Fase II: </t>
    </r>
    <r>
      <rPr>
        <sz val="10"/>
        <rFont val="Arial"/>
        <family val="2"/>
      </rPr>
      <t>PDF: Acta 6042020 Bolívar Fase II</t>
    </r>
  </si>
  <si>
    <t>Para este periodo se realizó la Fase III de la  Estrategia Nacional de Compras Públicas Locales los días 5, 6, 7 y 8 de mayo a través de la herramienta Teams, se convocaron las 33 Regionales ICBF, Operadores ICBF y Productores locales. En correo electrónico se dió a conocer el Link https://bit.ly/2ZsscSJ de donde se puede descargar el material visual presentado por las entidades ICA, INVIMA, Unidad Administrativa Especial de Organizaciones Solidarias y Ministerio de Ambiente.</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</si>
  <si>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3%2E%20MAYO</t>
    </r>
    <r>
      <rPr>
        <b/>
        <sz val="10"/>
        <rFont val="Arial"/>
        <family val="2"/>
      </rPr>
      <t xml:space="preserve">
Carpetas: </t>
    </r>
    <r>
      <rPr>
        <sz val="10"/>
        <rFont val="Arial"/>
        <family val="2"/>
      </rPr>
      <t>"Fase III - Mayo 5"; Carpeta "Fase III - Mayo 6"; "Fase III - Mayo 7" y Carpeta "Fase III - Mayo 8": las cuales contiene cada una 3 PDF: "Invitación_Jornada-Capacitación_Fase_III_mayo 5_2020"; Listado_Asistencia_Mayo_5"; "PRESENTACIÓN FASE III" y 1 correo electrónico del 20/05/2020 "Presentaciones Videoconferencias Mayo 5-8".</t>
    </r>
  </si>
  <si>
    <t>Los días 9, 19 y 24 de junio se realizaron reuniones virtuales en el departamento del Tolima, para  la conformación de la mesa técnica territorial y socialización de la estrategia de compras locales,  como preparación para el primer encuentro virtual del departamento.   
El 10 de Junio se realizó reunión virtual para la conformación de la mesa técnica territorial en  el departamento de Santander.
El 10 de Junio se realizó reunión virtual para la conformación mesa territorial en el depatramento de Caldas.
El 11 de Junio se realizó reunión virtual para la conformación mesa territorial en el depatramento deQuindío.
El 17 de Junio se realizó reunión virtual para la conformación mesa territorial en el depatramento de Risaralda.
El 12 y 30 de Junio se realizaron reuniones virtuales para la instalación de la mesa territorial y la socialización del encuentro de compras locales a operadores ICBF y productores locales en el departamento de Boyacá.</t>
  </si>
  <si>
    <t>El 26 de junio Se realizó un encuentro de compras locales virtual con operadores ICBF, productores del departamento del Tolima y Entidades del nivel nacional y egional.</t>
  </si>
  <si>
    <t>Las Entidades del nivel nacional informan que, teniendo en cuenta que es el primer encuentro de compras locales virtual, muchas de las personas participantes, no se registraron en el listado de asistencia enviado a través de un link de Microsoft Forms, por lo que se debe reforzar el regisro, para próximos encuentros virtuales.</t>
  </si>
  <si>
    <t>1. Acuerdos Protocolarios
2. Listado de Asistencia excel - Link Forms
3. Registro fotográfico de las sesiones en Microsoft Teams</t>
  </si>
  <si>
    <r>
      <t>Se evidenciaron soportes de reuniones virtuales relizadas los días 9, 19 y 24 de junio en el departamento del Tolima correspondiente a "</t>
    </r>
    <r>
      <rPr>
        <i/>
        <sz val="10"/>
        <rFont val="Arial"/>
        <family val="2"/>
      </rPr>
      <t>Socialización y preparación de productores (oferta) y operadores (demanda) para el primer encuentro virtual de la Estrategia Nacional de Compras Públicas Locales en el Sur del Tolima en el 2020</t>
    </r>
    <r>
      <rPr>
        <sz val="10"/>
        <rFont val="Arial"/>
        <family val="2"/>
      </rPr>
      <t>." , Listados de asistencia de los días 9, 19 y 24. 
Así mismo se evidenciaron reuniones virtuales en Santander: "</t>
    </r>
    <r>
      <rPr>
        <i/>
        <sz val="10"/>
        <rFont val="Arial"/>
        <family val="2"/>
      </rPr>
      <t>Instalación de la Mesa Técnica de la Estrategia de Compras Públicas Locales en el Departamento de Santander</t>
    </r>
    <r>
      <rPr>
        <sz val="10"/>
        <rFont val="Arial"/>
        <family val="2"/>
      </rPr>
      <t>"  realizada el 10/06/2020; Caldas "</t>
    </r>
    <r>
      <rPr>
        <i/>
        <sz val="10"/>
        <rFont val="Arial"/>
        <family val="2"/>
      </rPr>
      <t>Socialización y preparación IV FASE: Encuentro local de la Estrategias de Compras Públicas Locales en el Departamento de Caldas 2020</t>
    </r>
    <r>
      <rPr>
        <sz val="10"/>
        <rFont val="Arial"/>
        <family val="2"/>
      </rPr>
      <t>" realizada el 10/06/2020, Quindío: "</t>
    </r>
    <r>
      <rPr>
        <i/>
        <sz val="10"/>
        <rFont val="Arial"/>
        <family val="2"/>
      </rPr>
      <t>Socialización  y  Preparación  IV  FASE:  Encuentro  Local  de  la Estrategia de Compras Públicas Locales a la Mesa Territorial en Quindío 2020</t>
    </r>
    <r>
      <rPr>
        <sz val="10"/>
        <rFont val="Arial"/>
        <family val="2"/>
      </rPr>
      <t>" realizada el 11/06/2020; Risaralda: "Reactivación Risaralda" realizada el 17/06/2020; y Boyacá: "</t>
    </r>
    <r>
      <rPr>
        <i/>
        <sz val="10"/>
        <rFont val="Arial"/>
        <family val="2"/>
      </rPr>
      <t>Socialización y Preparación IV Fase: Encuentro Local de la Estrategia de Compras Públicas Locales a la Mesa Territorial en Boyacá 2020"</t>
    </r>
    <r>
      <rPr>
        <sz val="10"/>
        <rFont val="Arial"/>
        <family val="2"/>
      </rPr>
      <t xml:space="preserve"> realizada el 12 de junio de 2020 y "</t>
    </r>
    <r>
      <rPr>
        <i/>
        <sz val="10"/>
        <rFont val="Arial"/>
        <family val="2"/>
      </rPr>
      <t>Socialización a Productores (Oferta) y Operadores (Demanda) para el Primer Encuentro Virtual De La Estrategia de Compras Públicas Locales"</t>
    </r>
    <r>
      <rPr>
        <sz val="10"/>
        <rFont val="Arial"/>
        <family val="2"/>
      </rPr>
      <t xml:space="preserve"> del 30/06/2020. </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</si>
  <si>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4%2E%20JUNIO
- Carpeta "Encuentro Virtual Tolima": la cual contiene a su vez las carpetas:
   1. Carpeta"</t>
    </r>
    <r>
      <rPr>
        <i/>
        <sz val="10"/>
        <rFont val="Arial"/>
        <family val="2"/>
      </rPr>
      <t>Acuerdos Protocolarios</t>
    </r>
    <r>
      <rPr>
        <sz val="10"/>
        <rFont val="Arial"/>
        <family val="2"/>
      </rPr>
      <t>": con 22 PDF.
   2. Carpeta "Listados de Asistencia Forms": contiene Excel "</t>
    </r>
    <r>
      <rPr>
        <i/>
        <sz val="10"/>
        <rFont val="Arial"/>
        <family val="2"/>
      </rPr>
      <t>2020-06-26 LISTADO ASISTENCIA RUEDA VIRTUAL</t>
    </r>
    <r>
      <rPr>
        <sz val="10"/>
        <rFont val="Arial"/>
        <family val="2"/>
      </rPr>
      <t>".
   3- Carpeta "</t>
    </r>
    <r>
      <rPr>
        <i/>
        <sz val="10"/>
        <rFont val="Arial"/>
        <family val="2"/>
      </rPr>
      <t>Registro fotográfico</t>
    </r>
    <r>
      <rPr>
        <sz val="10"/>
        <rFont val="Arial"/>
        <family val="2"/>
      </rPr>
      <t>": contiene 8 registros de pantallazos de participantes.
- Carpeta "Avance de Gestión": la cual contiene a su vez lass carpetas:
   1. Carpeta "Tolima": contiene: 1 PDF "</t>
    </r>
    <r>
      <rPr>
        <i/>
        <sz val="10"/>
        <rFont val="Arial"/>
        <family val="2"/>
      </rPr>
      <t>26-06-09 ACTA MESA NACIONAL PREPARACIÓN FASE4 SUR DEL TOLIMA</t>
    </r>
    <r>
      <rPr>
        <sz val="10"/>
        <rFont val="Arial"/>
        <family val="2"/>
      </rPr>
      <t>", Excel
   "</t>
    </r>
    <r>
      <rPr>
        <i/>
        <sz val="10"/>
        <rFont val="Arial"/>
        <family val="2"/>
      </rPr>
      <t>2020-06-09 LISTADO REUNIÓN VIRTUAL CAPACITACIÓN MESA TOLIMA</t>
    </r>
    <r>
      <rPr>
        <sz val="10"/>
        <rFont val="Arial"/>
        <family val="2"/>
      </rPr>
      <t>", Excel "</t>
    </r>
    <r>
      <rPr>
        <i/>
        <sz val="10"/>
        <rFont val="Arial"/>
        <family val="2"/>
      </rPr>
      <t>2020-06-09 LISTADO REUNIÓN   
    PROCEDIMIENTO</t>
    </r>
    <r>
      <rPr>
        <sz val="10"/>
        <rFont val="Arial"/>
        <family val="2"/>
      </rPr>
      <t>" y Excel "</t>
    </r>
    <r>
      <rPr>
        <i/>
        <sz val="10"/>
        <rFont val="Arial"/>
        <family val="2"/>
      </rPr>
      <t>2020-06-09 LISTADO REUNIONES FASE III TOLIMA</t>
    </r>
    <r>
      <rPr>
        <sz val="10"/>
        <rFont val="Arial"/>
        <family val="2"/>
      </rPr>
      <t>".
   2. Carpeta "Santander": contiene: PDF "</t>
    </r>
    <r>
      <rPr>
        <i/>
        <sz val="10"/>
        <rFont val="Arial"/>
        <family val="2"/>
      </rPr>
      <t>2020-06-09 ACTA MESA NACIONAL INSTALACIÓN MESATECNICA   
   PARTICIPACIÓN</t>
    </r>
    <r>
      <rPr>
        <sz val="10"/>
        <rFont val="Arial"/>
        <family val="2"/>
      </rPr>
      <t>", Excel "</t>
    </r>
    <r>
      <rPr>
        <i/>
        <sz val="10"/>
        <rFont val="Arial"/>
        <family val="2"/>
      </rPr>
      <t>2020-06-10- LISTADO REUNIÓN FASE III SANTANDER</t>
    </r>
    <r>
      <rPr>
        <sz val="10"/>
        <rFont val="Arial"/>
        <family val="2"/>
      </rPr>
      <t>" y PDF "</t>
    </r>
    <r>
      <rPr>
        <i/>
        <sz val="10"/>
        <rFont val="Arial"/>
        <family val="2"/>
      </rPr>
      <t>PRESENTACIÓN 10 JUNIO ECPL</t>
    </r>
    <r>
      <rPr>
        <sz val="10"/>
        <rFont val="Arial"/>
        <family val="2"/>
      </rPr>
      <t>".
3. Carpeta "Caldas": contiene: PDF "26-06-09 ACTA MESA NACIONAL PREPARACIÓN CALDAS", Excel "2</t>
    </r>
    <r>
      <rPr>
        <i/>
        <sz val="10"/>
        <rFont val="Arial"/>
        <family val="2"/>
      </rPr>
      <t>020-06-09 
   REGISTRO REUNIÓN REACTIVACIÓN</t>
    </r>
    <r>
      <rPr>
        <sz val="10"/>
        <rFont val="Arial"/>
        <family val="2"/>
      </rPr>
      <t>" y PDF "</t>
    </r>
    <r>
      <rPr>
        <i/>
        <sz val="10"/>
        <rFont val="Arial"/>
        <family val="2"/>
      </rPr>
      <t>PRESENTACIÓN 10 JUNIO2020FASE IVECPLCALDAS</t>
    </r>
    <r>
      <rPr>
        <sz val="10"/>
        <rFont val="Arial"/>
        <family val="2"/>
      </rPr>
      <t>".
4. Carpeta "Quindío": contiene: PDF "</t>
    </r>
    <r>
      <rPr>
        <i/>
        <sz val="10"/>
        <rFont val="Arial"/>
        <family val="2"/>
      </rPr>
      <t>2020-06--09 ACTA MESA NACIONAL QUINDÍO</t>
    </r>
    <r>
      <rPr>
        <sz val="10"/>
        <rFont val="Arial"/>
        <family val="2"/>
      </rPr>
      <t>", Excel "</t>
    </r>
    <r>
      <rPr>
        <i/>
        <sz val="10"/>
        <rFont val="Arial"/>
        <family val="2"/>
      </rPr>
      <t>2020-06-09 REGISTRO  
   REUNIÓN ACTIVACIÓN</t>
    </r>
    <r>
      <rPr>
        <sz val="10"/>
        <rFont val="Arial"/>
        <family val="2"/>
      </rPr>
      <t>" y PDF "</t>
    </r>
    <r>
      <rPr>
        <i/>
        <sz val="10"/>
        <rFont val="Arial"/>
        <family val="2"/>
      </rPr>
      <t>PRESENTACIÓN 1162020 QUINDIO ECPL</t>
    </r>
    <r>
      <rPr>
        <sz val="10"/>
        <rFont val="Arial"/>
        <family val="2"/>
      </rPr>
      <t>".
 5. Carpeta "Risaralda": contiene: Excel "</t>
    </r>
    <r>
      <rPr>
        <i/>
        <sz val="10"/>
        <rFont val="Arial"/>
        <family val="2"/>
      </rPr>
      <t>20-06-17 REGISTRO REUNIÓN REACTIVACIÓN RISARALDA</t>
    </r>
    <r>
      <rPr>
        <sz val="10"/>
        <rFont val="Arial"/>
        <family val="2"/>
      </rPr>
      <t>" y PDF "</t>
    </r>
    <r>
      <rPr>
        <i/>
        <sz val="10"/>
        <rFont val="Arial"/>
        <family val="2"/>
      </rPr>
      <t>PRESENTACIÓN 
   1762020 RISARALDA ECPL</t>
    </r>
    <r>
      <rPr>
        <sz val="10"/>
        <rFont val="Arial"/>
        <family val="2"/>
      </rPr>
      <t>".
   6. Carpeta "Boyacá": contiene: 1 carpeta JUNIO 12 y JUNIO 13: las cuales contiene información de las mesas realizadas.</t>
    </r>
  </si>
  <si>
    <t>Durante el mes de julio se realizaron reuniones virtuales con colaboradores del ICBF del nivel regional, zonal y nacional, junto con representantes de las Entidades que conforman la Mesa Técnica Nacional de Compras Públicas Locales,  como preparación para los encuentros de compras locales virtuales, programados en los departamentos de Boyacá,Caldas y Quindío.
Se capacitaron a los operadores institucionales y productores locales, frente a la metodología a realizar en el evento; se revisaron las inscripciones de los participantes y se elaboraron las  agendas para la rueda de negocios.</t>
  </si>
  <si>
    <t>Se evidenciaron soportes de reuniones virtuales relizadas los días 24, 28 y 31 de julio en el departamento de Boyacá, Caldas y Quindío correspondiente a acuerdos comerciales para la vigencia 2020 en el marco de la Estrategia Nacional de Compras Públicas Locales, así mismo consolidado de listas de asistencia de las reuniones previas de julio.</t>
  </si>
  <si>
    <r>
      <t xml:space="preserve">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5%2E%20JULIO
</t>
    </r>
    <r>
      <rPr>
        <b/>
        <sz val="10"/>
        <rFont val="Arial"/>
        <family val="2"/>
      </rPr>
      <t>-</t>
    </r>
    <r>
      <rPr>
        <sz val="10"/>
        <rFont val="Arial"/>
        <family val="2"/>
      </rPr>
      <t xml:space="preserve"> Carpeta "Encuentro Boyaca julio 24": la cual contiene a su vez 4 carpetas:
   -. Carpeta"</t>
    </r>
    <r>
      <rPr>
        <i/>
        <sz val="10"/>
        <rFont val="Arial"/>
        <family val="2"/>
      </rPr>
      <t>Acuerdos Protocolarios</t>
    </r>
    <r>
      <rPr>
        <sz val="10"/>
        <rFont val="Arial"/>
        <family val="2"/>
      </rPr>
      <t>": con 9 PDF.
   -. Carpeta "</t>
    </r>
    <r>
      <rPr>
        <i/>
        <sz val="10"/>
        <rFont val="Arial"/>
        <family val="2"/>
      </rPr>
      <t>Listados de Asistencia</t>
    </r>
    <r>
      <rPr>
        <sz val="10"/>
        <rFont val="Arial"/>
        <family val="2"/>
      </rPr>
      <t>": contiene Excel "</t>
    </r>
    <r>
      <rPr>
        <i/>
        <sz val="10"/>
        <rFont val="Arial"/>
        <family val="2"/>
      </rPr>
      <t>Listados de Asistencia Encuentro Boyaca julio 28de 2020</t>
    </r>
    <r>
      <rPr>
        <sz val="10"/>
        <rFont val="Arial"/>
        <family val="2"/>
      </rPr>
      <t>".
   -. Carpeta "</t>
    </r>
    <r>
      <rPr>
        <i/>
        <sz val="10"/>
        <rFont val="Arial"/>
        <family val="2"/>
      </rPr>
      <t>Registro fotográfico</t>
    </r>
    <r>
      <rPr>
        <sz val="10"/>
        <rFont val="Arial"/>
        <family val="2"/>
      </rPr>
      <t xml:space="preserve">": contiene 2 registros de pantallazos de participantes.
</t>
    </r>
    <r>
      <rPr>
        <b/>
        <sz val="10"/>
        <rFont val="Arial"/>
        <family val="2"/>
      </rPr>
      <t>-</t>
    </r>
    <r>
      <rPr>
        <sz val="10"/>
        <rFont val="Arial"/>
        <family val="2"/>
      </rPr>
      <t xml:space="preserve"> Carpeta "Encuentro Caldas julio 28": la cual contiene a su vez las carpetas:
  -.  Carpeta"Acuerdos Protocolarios": con 21 PDF.
  -.  Carpeta "Listados de Asistencia": contiene Excel "</t>
    </r>
    <r>
      <rPr>
        <i/>
        <sz val="10"/>
        <rFont val="Arial"/>
        <family val="2"/>
      </rPr>
      <t>Listados de Asistencia Encuentro Caldas julio 24 de 2020</t>
    </r>
    <r>
      <rPr>
        <sz val="10"/>
        <rFont val="Arial"/>
        <family val="2"/>
      </rPr>
      <t xml:space="preserve">".
   -.  Carpeta "Registro fotográfico": contiene 8 registros de pantallazos de participantes.
</t>
    </r>
    <r>
      <rPr>
        <b/>
        <sz val="10"/>
        <rFont val="Arial"/>
        <family val="2"/>
      </rPr>
      <t xml:space="preserve">- </t>
    </r>
    <r>
      <rPr>
        <sz val="10"/>
        <rFont val="Arial"/>
        <family val="2"/>
      </rPr>
      <t>Carpeta "Encuentro Quindío julio 31": la cual contiene a su vez las carpetas:
   -.  Carpeta"Acuerdos Protocolarios": con 10 PDF 1 imagen de un acuerdo .
   -. Carpeta "Listados de Asistencia": contiene Excel "Listados de Asistencia Encuentro Quindío julio 31 de 2020".
   -.  Carpeta "Registro fotográfico": contiene 11 registros de pantallazos de participantes.
- Carpeta "Reporte de Gestión": la cual contiene a su vez , Excel "</t>
    </r>
    <r>
      <rPr>
        <i/>
        <sz val="10"/>
        <rFont val="Arial"/>
        <family val="2"/>
      </rPr>
      <t xml:space="preserve">Listado_asistencia_consolidado - Reuniones previas al Encuentros - julio 2020". 
   </t>
    </r>
  </si>
  <si>
    <t>El 6 de agosto se realizó un encuentro de compras locales virtual con operadores y productores del departamento de Risaralda.
El 11 de agosto se realizó un encuentro de compras locales virtual con operadores y productores del departamento de Arauca.
El 14 de agosto se realizó un encuentro de compras locales virtual con operadores y productores del departamento de Putumayo.
El 19 de agosto se realizó un encuentro de compras locales virtual con operadores y productores del departamento del Meta.
El 26 de agosto se realizó un encuentro de compras locales virtual con operadores y productores del departamento de Sucre.
El 28 de agosto se realizó un encuentro de compras locales virtual con operadores y productores del departamento de Norte de Santander.</t>
  </si>
  <si>
    <t xml:space="preserve">Información consultada en:
https://icbfgob.sharepoint.com/sites/MICROSITIOPLANANTICORRUPCIN2020/Documentos%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6%2E%20AGOSTO
- Carpeta "Encuentro Risaralda agosto 6": la cual contiene a su vez 3 carpetas:
   -. Carpeta "Acuerdos Protocolarios": con 21 PDF.
 -. Carpeta "Listados de Asistencia": Excel "Listado de Asistencia Encuentro Risaralda agosto 06".
   -. Carpeta "Registro fotográfico": contiene7 PDF pantallazos de participantes.
- Carpeta "Encuentro Arauca agosto 11": la cual contiene a su vez 3 carpetas:
  -.  Carpeta "Acuerdos Protocolarios": con 7 PDF.
   -. Carpeta "Registro fotográfico": contiene 4 PDF pantallazos de participantes.
  -.  Carpeta "Listados de Asistencia": Excel "Listado de Asistencia Encuentro Arauca agosto 11".
   -.  Carpeta "Registro fotográfico": contiene 8 registros de pantallazos de participantes.
- Carpeta "Encuentro Putumayo 14": la cual contiene a su vez 3 carpetas:
   -.  Carpeta "Acuerdos Protocolarios": con 14 PDF pantallazos de participantes.
   -. Carpeta "Listados de Asistencia": Excel "Listado de Asistencia Encuentro Putumayo agosto 14".
- Carpeta "Encuentro Meta agosto 19": la cual contiene a su vez 3 carpetas:
   -.  Carpeta "Acuerdos Protocolarios": con 14 PDF pantallazos de participantes.
   -. Carpeta "Listados de Asistencia":  Excel "Listado de Asistencia Encuentro Meta agosto 19".
   -. Carpeta "Registro fotográfico": con 3 PDF registros de pantallazos de participantes.
- Carpeta "Encuentro Sucre 26": la cual contiene a su vez 3 carpetas:
   -.  Carpeta "Acuerdos Protocolarios": con 16 PDF pantallazos de participantes.
   -. Carpeta "Listados de Asistencia": Excel "Listado de Asistencia Encuentro Sucre agosto 26".
   -. Carpeta "Registro fotográfico": con 6 PDF registros de pantallazos de participantes.
- Carpeta "Encuentro Nte. Santander agosto 28": la cual contiene a su vez 3 carpetas:
   -.  Carpeta "Acuerdos Protocolarios": con 15 PDF pantallazos de participantes.
   -. Carpeta "Listados de Asistencia": Excel "Listado de Asistencia Encuentro Norte de Santander agosto 268".
   -. Carpeta "Registro fotográfico": con 1 PDF registro de pantallazo de participantes.   </t>
  </si>
  <si>
    <t>Meta cumplida en agosto.</t>
  </si>
  <si>
    <t>Se observó correo electrónico del 8/04/2020 informando a los enlaces la cancelación de la Mesa de Participación de Madres Sustitutas, teniendo en cuenta la situación actual de emergencia saniatria, se fijó nueva fecha para el 12/06/2020 en Barranquilla.</t>
  </si>
  <si>
    <t>La primera Mesa Nacional estaba programada para el día 20 de marzo y por la emergencia sanitaria se debió cancelar.
Por medio de diálogo con las madres susttutas se está buscando realizar la primera mesa vía virtual el 12 de junio; una vez se tenga respuesta se iniciará la convocatoria</t>
  </si>
  <si>
    <t>Se evidenciaron soportes de agenda prelimiar de fecha 08/06/2020 y agenda de la mesa de fecha 12/06/2020, la cual contó con la participación de las Regionales Cauca, Tolima, Bolívar, Valle del Cauca, Norte de Santander, Santander y Guaviare. La agenda incluyó temas como: Elementos de bioseguridad, Elementos de cómputo Hogares Sustitutos, Pago Dotación Básica, Beneficios madres sustitutas (Cajas de compensación, Fondo Nacional del Ahorro y Becas ICETEX). Se contó con la presencia de la Directora General del ICBF Lina Arbelaez, la Subdirectora de Restablecimiento de Derechos Nathalia Romero, entre otros.</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</si>
  <si>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208%2E%20D%2E%20Protecci%C3%B3n%2F4%2E%20JUNIO%2FMADRES%20SUSTITUTAS
Carpeta "MADRES SUSTITUTAS: la cual contiene:
- Power Point "</t>
    </r>
    <r>
      <rPr>
        <i/>
        <sz val="10"/>
        <rFont val="Arial"/>
        <family val="2"/>
      </rPr>
      <t>AGENDA MESA NACIONAL MADRES SUSTITUTAS JUNIO 12</t>
    </r>
    <r>
      <rPr>
        <sz val="10"/>
        <rFont val="Arial"/>
        <family val="2"/>
      </rPr>
      <t>"
- PDF "</t>
    </r>
    <r>
      <rPr>
        <i/>
        <sz val="10"/>
        <rFont val="Arial"/>
        <family val="2"/>
      </rPr>
      <t>Participantes Mesa Nacional junio 12</t>
    </r>
    <r>
      <rPr>
        <sz val="10"/>
        <rFont val="Arial"/>
        <family val="2"/>
      </rPr>
      <t>".
- Power Point "</t>
    </r>
    <r>
      <rPr>
        <i/>
        <sz val="10"/>
        <rFont val="Arial"/>
        <family val="2"/>
      </rPr>
      <t>PRESENTACIÓN PRE MESA NACIONA</t>
    </r>
    <r>
      <rPr>
        <sz val="10"/>
        <rFont val="Arial"/>
        <family val="2"/>
      </rPr>
      <t>L".
Carpeta "LINEAMIENTOS": la cual contiene 5 carpetas con información relacionada con Estrategias de Adopción, Programa Adopciones, Restablecimiento de Derechos, Ruta PARD y Sistema de Responsabilidad Penal para Adolescentes.</t>
    </r>
  </si>
  <si>
    <r>
      <t>La Dirección de Protección informa que la mesa "...</t>
    </r>
    <r>
      <rPr>
        <i/>
        <sz val="10"/>
        <rFont val="Arial"/>
        <family val="2"/>
      </rPr>
      <t>queda programada la última para el último trimestre del año.</t>
    </r>
    <r>
      <rPr>
        <sz val="10"/>
        <rFont val="Arial"/>
        <family val="2"/>
      </rPr>
      <t>".</t>
    </r>
  </si>
  <si>
    <r>
      <t>La Dirección de Protección informa "…</t>
    </r>
    <r>
      <rPr>
        <i/>
        <sz val="10"/>
        <rFont val="Arial"/>
        <family val="2"/>
      </rPr>
      <t>la mesa que se encuentra pendiente está programada para el último trimestre del año..</t>
    </r>
    <r>
      <rPr>
        <sz val="10"/>
        <rFont val="Arial"/>
        <family val="2"/>
      </rPr>
      <t>".</t>
    </r>
  </si>
  <si>
    <t>Para el mes de septiembre no se tenía programada la realización de la mesa, la mesa que se encuentra pendiente está programada para el último trimestre del año.</t>
  </si>
  <si>
    <r>
      <t>La Dirección de Protección informa "…</t>
    </r>
    <r>
      <rPr>
        <i/>
        <sz val="10"/>
        <rFont val="Arial"/>
        <family val="2"/>
      </rPr>
      <t>Para el mes de septiembre no se tenía programada la realización de la mesa, la mesa que se encuentra pendiente está programada para el último trimestre del año...</t>
    </r>
    <r>
      <rPr>
        <sz val="10"/>
        <rFont val="Arial"/>
        <family val="2"/>
      </rPr>
      <t>".</t>
    </r>
  </si>
  <si>
    <t>N.A</t>
  </si>
  <si>
    <r>
      <t>La Dirección de Protección informa "…</t>
    </r>
    <r>
      <rPr>
        <i/>
        <sz val="10"/>
        <rFont val="Arial"/>
        <family val="2"/>
      </rPr>
      <t>Para el mes de septiembre no se tenía programada la realización de la mesa, la mesa que se encuentra pendiente está programada para el último trimestre del año....</t>
    </r>
    <r>
      <rPr>
        <sz val="10"/>
        <rFont val="Arial"/>
        <family val="2"/>
      </rPr>
      <t>".</t>
    </r>
  </si>
  <si>
    <t>La última mesa de dialogo con madres sustitutas se programó del año, se programará para el mes de diciembre de 2020.</t>
  </si>
  <si>
    <r>
      <t>La Dirección de Protección informa "…</t>
    </r>
    <r>
      <rPr>
        <i/>
        <sz val="10"/>
        <rFont val="Arial"/>
        <family val="2"/>
      </rPr>
      <t>La última mesa de dialogo con madres sustitutas (…) se programará para el mes de diciembre de 2020....</t>
    </r>
    <r>
      <rPr>
        <sz val="10"/>
        <rFont val="Arial"/>
        <family val="2"/>
      </rPr>
      <t>".</t>
    </r>
  </si>
  <si>
    <t>El día 21 de diciembre se llevó a cabo la segunda mesa nacional de madres sustitutas de forma virtual por medio de la herramienta tecnológica TEAMS. Cumpliendo la meta propuesta. En la Mesa se escuchó a la ciudadanía con la "nueva normalidad" a causa de la pandemia por el COVID-19, se socializa el último memorando para retorno de los encuentros familiares.</t>
  </si>
  <si>
    <t>Asistieron representantes de madres sustitutas de las regionales: Antioquia, Atlántico, Boyacá, Bogotá, Bolívar, Caquetá, Casanare, Cauca, Cundinamarca, Guaviare, Meta, Nariño, Norte de Santander, Putumayo, Risaralda, Santander, Sucre, Tolima y Valle del Cauca.</t>
  </si>
  <si>
    <t>Regionales
Asistentes
Mujeres
Hombres</t>
  </si>
  <si>
    <t>19
43
42
1</t>
  </si>
  <si>
    <t xml:space="preserve">La totalidad solicitan entrega de dotación básica a las unidades de servicio.
La totalidad de los asistentes recomiendan realizar gestiones para la entrega de herramientas tecnológicas a los niños, niñas, adolescentes y jóvenes ubicados en la modalidad Hogasr Sustituto. </t>
  </si>
  <si>
    <t>Realización de la mesa nacional iniciando el año 2021 para socialización del manual operativo si se llegara a publicar.</t>
  </si>
  <si>
    <t>Listado de asistencia y pantallazo de TEAMS</t>
  </si>
  <si>
    <t>Se observaron los siguientes soportes de la Mesa Nacional de Diálogo realizada el 21/12/2020: pdf pantallazos lista de asistencia de la reunión, listado de asistencia en Forms.</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</si>
  <si>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kT3g3aTV5cjJFZw&amp;viewid=4514210e%2Ddf5a%2D4490%2Da0c7%2Dc0893a0bd97a&amp;id=%2Fsites%2FMICROSITIOPLANANTICORRUPCIN2020%2FDocumentos%20compartidos%2FPAAC%202020%2FCOMP%2E6%20Plan%20de%20Participaci%C3%B3n%20Ciudadana%2FAct%2E%208%2E%20D%2E%20Protecci%C3%B3n%2F10%2E%20DICIEMBRE
2 Excel: "</t>
    </r>
    <r>
      <rPr>
        <i/>
        <sz val="10"/>
        <rFont val="Arial"/>
        <family val="2"/>
      </rPr>
      <t>Asistencia de Mesa Nacional Madres Sustitutas Diciembre 21 de 202</t>
    </r>
    <r>
      <rPr>
        <sz val="10"/>
        <rFont val="Arial"/>
        <family val="2"/>
      </rPr>
      <t>0" y "</t>
    </r>
    <r>
      <rPr>
        <i/>
        <sz val="10"/>
        <rFont val="Arial"/>
        <family val="2"/>
      </rPr>
      <t>Copia de Monitoreo del Plan Participación Ciudadana 2020 dic</t>
    </r>
    <r>
      <rPr>
        <sz val="10"/>
        <rFont val="Arial"/>
        <family val="2"/>
      </rPr>
      <t>".
1 PDF "</t>
    </r>
    <r>
      <rPr>
        <i/>
        <sz val="10"/>
        <rFont val="Arial"/>
        <family val="2"/>
      </rPr>
      <t>Pantallazo TEAMS mesa nacional 2112</t>
    </r>
    <r>
      <rPr>
        <sz val="10"/>
        <rFont val="Arial"/>
        <family val="2"/>
      </rPr>
      <t>"</t>
    </r>
  </si>
  <si>
    <t>La Dirección de Protección informa "..Esta mesa está programada para el segundo semestre del año, la propuesta es realizarla en el último trimestre.".</t>
  </si>
  <si>
    <r>
      <t>La Dirección de Protección informa "</t>
    </r>
    <r>
      <rPr>
        <i/>
        <sz val="10"/>
        <rFont val="Arial"/>
        <family val="2"/>
      </rPr>
      <t>...está programada para el segundo semestre del año, la propuesta es realizarla en el último trimestre</t>
    </r>
    <r>
      <rPr>
        <sz val="10"/>
        <rFont val="Arial"/>
        <family val="2"/>
      </rPr>
      <t>."</t>
    </r>
  </si>
  <si>
    <r>
      <t>La Dirección de Protección informa que la "...</t>
    </r>
    <r>
      <rPr>
        <i/>
        <sz val="10"/>
        <rFont val="Arial"/>
        <family val="2"/>
      </rPr>
      <t>mesa está programada para el segundo semestre del año, la propuesta es realizarla en el último trimestre.</t>
    </r>
    <r>
      <rPr>
        <sz val="10"/>
        <rFont val="Arial"/>
        <family val="2"/>
      </rPr>
      <t>".</t>
    </r>
  </si>
  <si>
    <r>
      <t>La Dirección de Protección informa que la "...</t>
    </r>
    <r>
      <rPr>
        <i/>
        <sz val="10"/>
        <rFont val="Arial"/>
        <family val="2"/>
      </rPr>
      <t>está programada para el segundo semestre del año, la propuesta es realizarla en el último trimestre..</t>
    </r>
    <r>
      <rPr>
        <sz val="10"/>
        <rFont val="Arial"/>
        <family val="2"/>
      </rPr>
      <t>".</t>
    </r>
  </si>
  <si>
    <t>Esta mesa está programada para el segundo semestre del año, la propuesta es realizarla en el mes de octubre.</t>
  </si>
  <si>
    <r>
      <t>La Dirección de Protección informa que la "...</t>
    </r>
    <r>
      <rPr>
        <i/>
        <sz val="10"/>
        <rFont val="Arial"/>
        <family val="2"/>
      </rPr>
      <t>Esta mesa está programada para el segundo semestre del año, la propuesta es realizarla en el mes de octubre...</t>
    </r>
    <r>
      <rPr>
        <sz val="10"/>
        <rFont val="Arial"/>
        <family val="2"/>
      </rPr>
      <t>".</t>
    </r>
  </si>
  <si>
    <t>Se realiza la mesa de participación de adolescentes y jóvenes ubicados en hogares sustitutos, el día 29 de octubre en un horario de 3:00 a 5:00 pm, por medio de la plataforma virtual TEAMS.  El tema trabajado fue participación de los niños, niñas y adolescentes dentro del ICBF.</t>
  </si>
  <si>
    <t>Participantes de 18 regionales (Amazonas, Antioquia, Atlántico, Bogotá, Boyacá, Caquetá, Casanare, Bolívar, Cundinamarca, Córdoba, Huila, Norte de Santander, Nariño, Tolima, Magdalena, Meta, Sucre y Valle del Cauca)
Total participantes
Mujeres
Hombres</t>
  </si>
  <si>
    <t xml:space="preserve">
97
66
31</t>
  </si>
  <si>
    <t>Se dialogó con ellos y ellas sobre los métodos de participación existentes en los lineamientos, si los utilizan y qué percepción tienen de ellos. Con la participación de la Alcaldía de Medellín y niños, niñas y adolescentes del Consejo de Santa Elena compartieron la experiencia que han tenido con su trabajo de participación.</t>
  </si>
  <si>
    <t>Las propuestas que envíen y lo dialogado con ellos se va a tener en cuenta para el documento que se realizará con metodología de participación de los niños, niñas y adolescentes bajo la protección del ICBF.</t>
  </si>
  <si>
    <t>Lista de asistencia, presentación en power point por parte del ICBF y por parte de los invitados de la Alcaldía de Medellín.</t>
  </si>
  <si>
    <t>Se evidenciaron los siguientes soportes relacionados con la Mesa de Participación del 29/10/2020: Presentación "Mesa de Participación adolescentes y jóvenes 2020", Presentación "Política Pública de Infancia y Adolescencia de Medellín para el desarrollo integral, el reconocimiento y la potenciación de niñas, niños y adolescentes como sujetos de derechos y sujetos políticos en la ciudad y ruralidad de Medellín Acuerdo143 de 2019" y listado de asistencia en Forms.</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</si>
  <si>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viewid=4514210e%2Ddf5a%2D4490%2Da0c7%2Dc0893a0bd97a&amp;id=%2Fsites%2FMICROSITIOPLANANTICORRUPCIN2020%2FDocumentos%20compartidos%2FPAAC%202020%2FCOMP%2E6%20Plan%20de%20Participaci%C3%B3n%20Ciudadana%2FAct%2E%209%2E%20D%2E%20Protecci%C3%B3n%2F8%2E%20OCTUBRE%2FMESA%20DE%20PARTICIPACION%20AYJ%20HS
1 Excel Listado de Asistencia "</t>
    </r>
    <r>
      <rPr>
        <i/>
        <sz val="10"/>
        <rFont val="Arial"/>
        <family val="2"/>
      </rPr>
      <t>Mesa de participación de adolescentes y jóvenes 2020</t>
    </r>
    <r>
      <rPr>
        <sz val="10"/>
        <rFont val="Arial"/>
        <family val="2"/>
      </rPr>
      <t>"
2 Power Point "</t>
    </r>
    <r>
      <rPr>
        <i/>
        <sz val="10"/>
        <rFont val="Arial"/>
        <family val="2"/>
      </rPr>
      <t>Mesa de participación de adolescentes y jóvenes 2020</t>
    </r>
    <r>
      <rPr>
        <sz val="10"/>
        <rFont val="Arial"/>
        <family val="2"/>
      </rPr>
      <t>" y "</t>
    </r>
    <r>
      <rPr>
        <i/>
        <sz val="10"/>
        <rFont val="Arial"/>
        <family val="2"/>
      </rPr>
      <t>Presentación Consejo Participación Santa Elena 2020</t>
    </r>
    <r>
      <rPr>
        <sz val="10"/>
        <rFont val="Arial"/>
        <family val="2"/>
      </rPr>
      <t>".</t>
    </r>
  </si>
  <si>
    <t>La meta de esta actividad se cumplió en el mes de octubre de 2020.</t>
  </si>
  <si>
    <t>Meta cumplida en octubre.</t>
  </si>
  <si>
    <t xml:space="preserve">
Nuevas Relaciones con referentes afectivos  100 
Relaciones para fortalecimento de vinculos - 500</t>
  </si>
  <si>
    <t xml:space="preserve">A partir de la legalizacion de convenio </t>
  </si>
  <si>
    <t>CAMBIA LA META: Relaciones para fortalecimento de vinculos - 500
CAMBIA LA UNIDAD DE MEDIDA: Número de referentes afectivos fortalecidos
CAMBIA LA FECHA DE INICIO: 1/03/2020
CAMBIA LA FECHA DE FINALIZACIÓN: 31/12/2020</t>
  </si>
  <si>
    <t>Se ha adelantado la primera fase de la actividad de flexibilización y se continua trabajando en la identificación de temáticas que se deben trabajar en los grupos de apoyo virtuales en pro de fortalecer los vínculos existentes.  Se realizó la ctualización de relaciones existentes para iniciar identificación de falencias en la consolidación y desarrollo del vinculo. Se encuentra en proceso de revisión la viabilidad de continuar con el proceso de suscripción del covenio.</t>
  </si>
  <si>
    <t>Es de aclarar que a la fecha se ha confirmado la continuidad de los participantes y que en abril se inicia el fortalecimeinto virtual con grupos focales.</t>
  </si>
  <si>
    <t>Se observó matriz de relaciones activas 2020 con un registro de 618 Relaciones Activas de las Regionales: Casanare, Córdoba, Atlántico, Huila, Antioquia, Nariño, Tolima, Cundinamarca, Caquetá, Caldas, Sucre, Bogotá, Bolívar y Cauca.</t>
  </si>
  <si>
    <t>Actualización de relaciones existentes para iniciar identificación de falencias en la consolidación y desarrollo del vinculo.
Se encuentra en proceso de revisión la viabilidad de continuar con el proceso de suscripción del covenio.
Seguimiento a los canales de comunicación propuestos en la flexibilización a la estretagia de referentes afectivos.</t>
  </si>
  <si>
    <t xml:space="preserve">Se observó documento word "Reunión Lideres Técnicos Regionales con Relaciones Activas " en donde relacionan la reunión de fecha 21/04/2020 la cual conto con participación las Regionales Antioquia, Cundinamarca, Valle, Caldas, Santander, Huila, Norte de Santander, Tolima, Arauca, Nariño, Bogotá, Cauca, Boyacá, Casanare y Atlántico; relacionando un cuadro con 711 Relaciones Activas. </t>
  </si>
  <si>
    <t>Información consultada en: https://icbfgob.sharepoint.com/:f:/s/MICROSITIOPLANANTICORRUPCIN2020/ErHOfql2MfVIjiK2bR0awiYBs5oGENhSHrozElrn5Wdv4w?e=b889ou
Correo electrónico de fecha 08/05/2020 Asunto: "Monitoreo del Plan de Participación Ciudadana 2020 marzo, Reunión Líderes Técnicos". 
Documento word "Reunión Lideres Técnicos Regionales con Relaciones Activas ".</t>
  </si>
  <si>
    <t>Es de aclarar que a la fecha se ha confirmado la continuidad de los participantes y que en junio se iniciará el fortalecimeinto virtual con grupos focales.</t>
  </si>
  <si>
    <t>Se inició con la implementación  de la flexibilización de la estrategia de Referentes Afectivos, para lo cual se convocaron a la reunión a las regionales Antioquia, Valle y Bogota,  con el fin de abordar las temáticas y  logística de los encuentros de fortalecimiento de las relaciones activas.
Así mismo, se realizó invitacion a los super amigos de la regional Bogotá para que se incriban en el primer encuento virtual de fortalecimiento de vinvulos.</t>
  </si>
  <si>
    <t>Correos electronicos de citaciones a reuniones y de invitacion al primer encuentro virtual de fortalecimiento de vinculos.</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</si>
  <si>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2010%2E%20D%2E%20Protecci%C3%B3n%2F4%2E%20JUNIO%2FREFERENTES%20AFECTIVOS
4 PDF correspondiente a correos electrónicos de fechas: 24/06/2020 "</t>
    </r>
    <r>
      <rPr>
        <i/>
        <sz val="10"/>
        <rFont val="Arial"/>
        <family val="2"/>
      </rPr>
      <t>Planificación Encuentros Referentes Afectivos</t>
    </r>
    <r>
      <rPr>
        <sz val="10"/>
        <rFont val="Arial"/>
        <family val="2"/>
      </rPr>
      <t>", 24/06/2020 "</t>
    </r>
    <r>
      <rPr>
        <i/>
        <sz val="10"/>
        <rFont val="Arial"/>
        <family val="2"/>
      </rPr>
      <t>Planificación de Encuentros</t>
    </r>
    <r>
      <rPr>
        <sz val="10"/>
        <rFont val="Arial"/>
        <family val="2"/>
      </rPr>
      <t>" y 24/06/2020 "</t>
    </r>
    <r>
      <rPr>
        <i/>
        <sz val="10"/>
        <rFont val="Arial"/>
        <family val="2"/>
      </rPr>
      <t>Fortalecimiento de Relaciones Referentes Afectivos</t>
    </r>
    <r>
      <rPr>
        <sz val="10"/>
        <rFont val="Arial"/>
        <family val="2"/>
      </rPr>
      <t>" dirigidos a las Regionales Antioquia, Bogotá y Valle del Cauca, relacionados con temáticas y  logística a llevarse a cabo en los Encuentros de Rortalecimiento de las Relaciones Activas. Y 1 PDF correspondiente a correo electrónico de fecha 24/06/2020 "ENCUENTRO VIRTUAL DE FORTALECIMIENTO DE VINCULOS - BINGO SUPER AMIGOS REGIONAL BOGOTA" en el cual se invita a inscribirsen al primer Encuento Virtual de Fortalecimiento de Vinculos.</t>
    </r>
  </si>
  <si>
    <t xml:space="preserve">Se evidenciaron correos electrónicos enviados a las Regionales Casanare, Cundinamarca, Nariño, Tolima, Valle del Cauca, Atlántico, Bogotá y Boyacá convocando a tratar temas y logística relacionadas con los encuentros de fortalecimiento de las relaciones activas. Se observó invitaciones a través de los líderes técnicos para que la multipliquen a los Super Amigos de las Regionales Casanare, Cundinamarca, Nariño, Tolima, Valle del Cauca, Atlántico, Bogotá, Boyacá, Norte de Santander, Huila y Cauca en torno al conversatorio virtual en las Regionales en las cuales se hayan retomados el tema de los vínculos y el vinculo y las acciones de fortalecimiento de las relaciones. </t>
  </si>
  <si>
    <r>
      <t>Información consultada en:
https://icbfgob.sharepoint.com/sites/MICROSITIOPLANANTICORRUPCIN2020/Documentos%20compartidos/Forms/AllItems.aspx?id=%2Fsites%2FMICROSITIOPLANANTICORRUPCIN2020%2FDocumentos%20compartidos%2FPAAC%202020%2FCOMP%2E6%20Plan%20de%20Participaci%C3%B3n%20Ciudadana%2FAct%2E%2010%2E%20D%2E%20Protecci%C3%B3n%2F5%2E%20JULIO%2FFORTALECIMIENTO%20RELACIONES%20ACTIVAS%2Erar&amp;parent=%2Fsites%2FMICROSITIOPLANANTICORRUPCIN2020%2FDocumentos%20compartidos%2FPAAC%202020%2FCOMP%2E6%20Plan%20de%20Participaci%C3%B3n%20Ciudadana%2FAct%2E%2010%2E%20D%2E%20Protecci%C3%B3n%2F5%2E%20JULIO
- Carpeta "</t>
    </r>
    <r>
      <rPr>
        <i/>
        <sz val="10"/>
        <rFont val="Arial"/>
        <family val="2"/>
      </rPr>
      <t>CASANARE"</t>
    </r>
    <r>
      <rPr>
        <sz val="10"/>
        <rFont val="Arial"/>
        <family val="2"/>
      </rPr>
      <t>: 2 correos electrónicos
- Carpeta "</t>
    </r>
    <r>
      <rPr>
        <i/>
        <sz val="10"/>
        <rFont val="Arial"/>
        <family val="2"/>
      </rPr>
      <t>CUNDINAMARCA</t>
    </r>
    <r>
      <rPr>
        <sz val="10"/>
        <rFont val="Arial"/>
        <family val="2"/>
      </rPr>
      <t>": 2 correos electrónicos
- Carpeta "</t>
    </r>
    <r>
      <rPr>
        <i/>
        <sz val="10"/>
        <rFont val="Arial"/>
        <family val="2"/>
      </rPr>
      <t>NARIÑO"</t>
    </r>
    <r>
      <rPr>
        <sz val="10"/>
        <rFont val="Arial"/>
        <family val="2"/>
      </rPr>
      <t>: 1 correo electrónico
- Carpeta "</t>
    </r>
    <r>
      <rPr>
        <i/>
        <sz val="10"/>
        <rFont val="Arial"/>
        <family val="2"/>
      </rPr>
      <t>TOLIMA</t>
    </r>
    <r>
      <rPr>
        <sz val="10"/>
        <rFont val="Arial"/>
        <family val="2"/>
      </rPr>
      <t>". 1 correo electrónico y Exce "LISTADO DE ASISTENCIA"
- Carpeta "</t>
    </r>
    <r>
      <rPr>
        <i/>
        <sz val="10"/>
        <rFont val="Arial"/>
        <family val="2"/>
      </rPr>
      <t>VALLE</t>
    </r>
    <r>
      <rPr>
        <sz val="10"/>
        <rFont val="Arial"/>
        <family val="2"/>
      </rPr>
      <t>": 3 correos electrónicos
- Carpeta "</t>
    </r>
    <r>
      <rPr>
        <i/>
        <sz val="10"/>
        <rFont val="Arial"/>
        <family val="2"/>
      </rPr>
      <t>ATLANTICO</t>
    </r>
    <r>
      <rPr>
        <sz val="10"/>
        <rFont val="Arial"/>
        <family val="2"/>
      </rPr>
      <t>": 1 correo electrónico
- Carpeta "BOYACÁ": 1 correo electrónico 
- Carpeta "CAUCA": 1 correo electrónico
- Carpeta "HUILA": 2 correos electrónicos
- Carpeta "NORTE DE SANTANDER": 2 correos electrónicos</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</si>
  <si>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2010%2E%20D%2E%20Protecci%C3%B3n%2F6%2E%20AGOSTO%2FConversatorios
- 6 Pantallazos
- Excel "</t>
    </r>
    <r>
      <rPr>
        <i/>
        <sz val="10"/>
        <rFont val="Arial"/>
        <family val="2"/>
      </rPr>
      <t>R SANTANDER</t>
    </r>
    <r>
      <rPr>
        <sz val="10"/>
        <rFont val="Arial"/>
        <family val="2"/>
      </rPr>
      <t>"</t>
    </r>
  </si>
  <si>
    <t xml:space="preserve">Se dio continuidad con la implementación de la flexibilización de la estrategia de referentes afectivos, para lo cual se convocaron a las familias por medio de cada Líder Técnico, a un conversatorio virtual con el fin de conocer la percepción sobre su participación en la Estrategia y el desarrollo de la misma en la regional Bogotá.
Así mismo se llevaron a cabo conversatorios con los niños, niñas, adolescentes y jóvenes de las regionales Tolima, Bogotá y Boyacá A través de estas actividades se logró establecer el estado actual de las vinculaciones, así como las percepciones de los NNAJ frente a su participación en la estrategia y de esta manera fortalecer y consolidar el establecimiento de vínculos para relaciones exitosas.
Durante este mes se llevaron a cabo 4 eventos de fortalecimiento en las regionales Santander, Antioquia, Cauca, Tolima, por medio de actividades lúdica donde las familias y los NNAJ interactuaron y se comunicaron de manera efectiva aportando a la consolidación del vínculo.  
Una vez se levante la medida de distanciamiento social se vinculará el mayor número de familias o personas solteras a la estrategia.
</t>
  </si>
  <si>
    <t>Fortalecer el establecimiento de vínculos para relaciones exitosas.
Una vez se levante la medida de distanciamiento social vincular el mayor número de familias o personas solteras.</t>
  </si>
  <si>
    <t xml:space="preserve">Se evidenciaron soportes de participación en las reuniones de Conversatorio NNAJ Superamigos de las Regionales: Boyacá: 24/09/2020; Santander: 03/092020, Antioquia Grupo 1 y Grupo 2: 15/09/2020 y 17/09/2020 y Cauca: 22/09/2020; y de los Encuentros de Fortalecimiento Referentes Afectivos y Adolescentes en las Regionales Bogotá: 23/09/2020 y 30/09/2020 y Tolima: 11/09/2020 y 25/09/2020. </t>
  </si>
  <si>
    <r>
      <t xml:space="preserve">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2010%2E%20D%2E%20Protecci%C3%B3n%2F7%2E%20SEPTIEMBRE
- 5 Pantallazos de participantes de las reuniones: </t>
    </r>
    <r>
      <rPr>
        <i/>
        <sz val="10"/>
        <rFont val="Arial"/>
        <family val="2"/>
      </rPr>
      <t>"NNAJ BOGOTÁ.png", "SANTANDER.png",  "ANTIOQUIA GRUPO 1.png"</t>
    </r>
    <r>
      <rPr>
        <sz val="10"/>
        <rFont val="Arial"/>
        <family val="2"/>
      </rPr>
      <t xml:space="preserve"> "ANTIOQUIA GRUPO 2.png" y </t>
    </r>
    <r>
      <rPr>
        <i/>
        <sz val="10"/>
        <rFont val="Arial"/>
        <family val="2"/>
      </rPr>
      <t>"CAUCA.png"</t>
    </r>
    <r>
      <rPr>
        <sz val="10"/>
        <rFont val="Arial"/>
        <family val="2"/>
      </rPr>
      <t xml:space="preserve">
- 4 Excel de asistencia de las reuniones: "</t>
    </r>
    <r>
      <rPr>
        <i/>
        <sz val="10"/>
        <rFont val="Arial"/>
        <family val="2"/>
      </rPr>
      <t>REFERENTES BOGOTÁ</t>
    </r>
    <r>
      <rPr>
        <sz val="10"/>
        <rFont val="Arial"/>
        <family val="2"/>
      </rPr>
      <t>", "NNAJ TOLIMA",  "NNAJ BOGOTÁ" y "TOLIMA"</t>
    </r>
  </si>
  <si>
    <t>Se dio continuidad con la implementación de la flexibilización de la estrategia de referentes afectivos, para lo cual se convocaron a las familias por medio de cada Líder Técnico, a un conversatorio virtual con el fin de conocer la percepción sobre su participación en la Estrategia y el desarrollo de la misma en las regionales Huila y Bogotá 3 grupos. 
Así mismo se llevaron a cabo conversatorios con los niños, niñas, adolescentes y jóvenes de las regionales Caldas, Bogotá y Huila. A través de estas actividades se logró establecer el estado actual de las vinculaciones, así como las percepciones de los NNAJ frente a su participación en la estrategia y de esta manera fortalecer y consolidar el establecimiento de vínculos para relaciones exitosas.
Durante este mes se llevaron a cabo 2 eventos de fortalecimiento en las regionales Cundinamarca y caldas, por medio de actividades lúdica donde las familias y los NNAJ interactuaron y se comunicaron de manera efectiva aportando a la consolidación del vínculo.  
Una vez se levante la medida de distanciamiento social se vinculará el mayor número de familias o personas solteras a la estrategia.</t>
  </si>
  <si>
    <t xml:space="preserve">Se evidenciaron soportes relacionados con los conversatorios NNAJ en las Regionales: Bogotá:14/10/2020, Caldas: 02/10/2020, Huila: 29/10/2020; conversatorio con referentes afectivos de las Regionales: Bogotá: 07/10/2020, SDG y Regional Huila del 26/10/2020, Cundinamarca: 05/10/2020; fortalecimiento relaciones vinculares Super Amigos de la Regional Caldas del 30/10/2020.
</t>
  </si>
  <si>
    <r>
      <t xml:space="preserve">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viewid=4514210e%2Ddf5a%2D4490%2Da0c7%2Dc0893a0bd97a&amp;id=%2Fsites%2FMICROSITIOPLANANTICORRUPCIN2020%2FDocumentos%20compartidos%2FPAAC%202020%2FCOMP%2E6%20Plan%20de%20Participaci%C3%B3n%20Ciudadana%2FAct%2E%2010%2E%20D%2E%20Protecci%C3%B3n%2F8%2E%20OCTUBRE
- 6 Pantallazos de asistencia: </t>
    </r>
    <r>
      <rPr>
        <i/>
        <sz val="10"/>
        <rFont val="Arial"/>
        <family val="2"/>
      </rPr>
      <t xml:space="preserve">"CONVERSATORIO NNAJ BOGOTÁ.png", "CONVERSATORIO NNAJ CALDAS..png", "CONVERSATORIO NNAJ HUILA, </t>
    </r>
    <r>
      <rPr>
        <sz val="10"/>
        <rFont val="Arial"/>
        <family val="2"/>
      </rPr>
      <t xml:space="preserve"> "CONVERSATORIO REFERENTES HUILA.png", "</t>
    </r>
    <r>
      <rPr>
        <i/>
        <sz val="10"/>
        <rFont val="Arial"/>
        <family val="2"/>
      </rPr>
      <t>FORTALECIMIENTO CALDAS.png "FORTALECIMIENTO CUNDINAMARCA".</t>
    </r>
    <r>
      <rPr>
        <sz val="10"/>
        <rFont val="Arial"/>
        <family val="2"/>
      </rPr>
      <t xml:space="preserve">
- 1 Excel de listado de asistencia: "</t>
    </r>
    <r>
      <rPr>
        <i/>
        <sz val="10"/>
        <rFont val="Arial"/>
        <family val="2"/>
      </rPr>
      <t>CONVERSATORIO REGIONAL BOGOTÁ.</t>
    </r>
    <r>
      <rPr>
        <sz val="10"/>
        <rFont val="Arial"/>
        <family val="2"/>
      </rPr>
      <t>"</t>
    </r>
  </si>
  <si>
    <t>Se dio continuidad con la implementación de la flexibilización de la estrategia de referentes afectivos, para lo cual se convocaron a las familias por medio de cada Líder Técnico, a un conversatorio virtual con el fin de conocer la percepción sobre su participación en la Estrategia y el desarrollo de la misma La regional Bogotá fue la participante en el mes de noviembre. 
Así mismo se llevaron a cabo conversatorio con los niños, niñas, adolescentes y jóvenes de la regional Atlántico. A través de estas actividades se logró establecer el estado actual de las vinculaciones, así como las percepciones de los NNAJ frente a su participación en la estrategia y de esta manera fortalecer y consolidar el establecimiento de vínculos para relaciones exitosas.
Durante este mes se llevaron a cabo 4 eventos de fortalecimiento en las regionales Norte de Santander, Boyacá, Atlántico y Casanare, por medio de actividades lúdicas donde las familias y los NNAJ interactuaron y se comunicaron de manera efectiva aportando a la consolidación del vínculo.  
Una vez se levante la medida de distanciamiento social se vinculará el mayor número de familias o personas solteras a la estrategia.</t>
  </si>
  <si>
    <t xml:space="preserve">Este numero corresponde a los vínculos existentes. </t>
  </si>
  <si>
    <t>Con corte a noviembre 2020 400 familias y personas solteras.</t>
  </si>
  <si>
    <t>Se evidenciaron soportes de los conversatorios en torno a la estrategia de referentes afectivos de las Regionales: Atlántico: 17/11/2020; Norte de Santander: 26/11/2020; Atlántico: 24/11/2020.</t>
  </si>
  <si>
    <r>
      <t xml:space="preserve">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2010%2E%20D%2E%20Protecci%C3%B3n%2F9%2E%20NOVIEMBRE
- 3 Pantallazos: </t>
    </r>
    <r>
      <rPr>
        <i/>
        <sz val="10"/>
        <rFont val="Arial"/>
        <family val="2"/>
      </rPr>
      <t xml:space="preserve">"Conversatorio NNA ATLÁNTICO.pdf",  "FORTALECIMIENTO SANTANDER.pnj", </t>
    </r>
    <r>
      <rPr>
        <sz val="10"/>
        <rFont val="Arial"/>
        <family val="2"/>
      </rPr>
      <t xml:space="preserve"> "FORTALECIMIENTO ATLÁNTICO.png".</t>
    </r>
  </si>
  <si>
    <t xml:space="preserve">Se realizó el cierre de esta actividad el 30 de noviembre de 2020.
Las actividades desarrolladas permitieron llegar a cada uno de los actores de la estrategia y fortalecer las relaciones existentes.
Los conversatorios con referentes afectivos y NNAJ aportaron información para las defensorías y su trabajo articulado con los equipos psicosociales de los operadores de protección, sugerencias para el mejoramiento continuo de la estrategia; así como experiencias positivas y aprendizajes que la tecnología puede ser un aliado en tiempos como el que vivimos de pandemia.
Las actividades de fortalecimiento permitieron evidenciar experiencias positivas, situaciones de mejora o de intervención, así como conocer y aprender herramientas lúdicas para fortalecer las relaciones, dado que algunos de los referentes solo entablaban comunicación por teléfono. 
</t>
  </si>
  <si>
    <t>Con corte a noviembre 2020 400 familias y personas solteras</t>
  </si>
  <si>
    <t>Número de referentes afectivos fortalecidos</t>
  </si>
  <si>
    <t>Consulta a la comunidad para la elaboración y actualización de los lineamientos técnicos de atención del Icbf</t>
  </si>
  <si>
    <r>
      <t>Información consultada en: https://icbfgob.sharepoint.com/:f:/s/MICROSITIOPLANANTICORRUPCIN2020/ErHOfql2MfVIjiK2bR0awiYBs5oGENhSHrozElrn5Wdv4w?e=b889ou</t>
    </r>
    <r>
      <rPr>
        <b/>
        <sz val="9"/>
        <color theme="1"/>
        <rFont val="Arial"/>
        <family val="2"/>
      </rPr>
      <t xml:space="preserve">
Proceso de Adopciones: </t>
    </r>
    <r>
      <rPr>
        <sz val="9"/>
        <color theme="1"/>
        <rFont val="Arial"/>
        <family val="2"/>
      </rPr>
      <t xml:space="preserve">
- Correo electrónico del 24/02/2020 Asunto: "OBSERVACIONES LINEAMIENTO TÉCNICO ADMINISTRATIVO DEL PROGRAMA DE ADOPCIÓN - CONSOLIDADO ÁREAS MISIONALES" con adjunto Excel Observaciones Lineamiento - Consolidado Áreas Misionales Aprobados ANDREA LEÓN, se informa la ruta \\icbf.gov.co\FS_DPR\DIRECCION_DE_PROTECCION\LINEAMIENTOS ADOPCIONES donde pueden ser consultados.
- Correo elecrónico del 25/03/2020 Asunto: "OBSERVACIONES LINEAMIENTO TÉCNICO ADMINISTRATIVO DEL PROGRAMA DE ADOPCIÓN - CONSOLIDADO SUBDIRECCIÓN GENERAL" con adjunto Excel Formato seguimiento propuesta ajuste linemamiento técnico y manual operativo v1 adopción y PDF Lineamiento técnico administrativo programa de adopciones 24032020.
- Correo electrónico del 25/03/2020 Asunto: "PUBLICACIÓN DEL LINEAMIENTO TÉCNICO ADMINISTRATIVO DEL PROGRAMA DE ADOPCIÓN - REGISTRO DE OBSERVACIONES NIVEL ZONAL Y REGIONAL" con adjunto Excel Formato seguimiento propuesta ajuste linemamiento técnico y manual operativo v1 adopción y PDF Lineamiento técnico administrativo programa de adopciones 24032020.
- Correo electrónico del 27/03/2020 Asunto: "PUBLICACIÓN DEL LINEAMIENTO TÉCNICO ADMINISTRATIVO DEL PROGRAMA DE ADOPCIÓN - REGISTRO DE OBSERVACIONES DIRECCIÓN DE PLANEACIÓN Y CONTROL DE GESTIÓN" con adjunto Excel Formato seguimiento propuesta ajuste linemamiento técnico y manual operativo v1 adopción y PDF Lineamiento técnico administrativo programa de adopciones 24032020.
- Correo electrónico del 27/12/2019 Asunto: "PUBLICACIÓN DEL LINEAMIENTO TÉCNICO ADMINISTRATIVO DEL PROGRAMA DE ADOPCIÓN - REGISTRO DE OBSERVACIONES ÁREAS MISIONALES" en donde informan la ruta \\icbf.gov.co\FS_DPR\DIRECCION_DE_PROTECCION\LINEAMIENTOS ADOPCIONES en la cual puden consultar el documento.
- Correo electrónico del 28/02/2020 Asunto: "PUBLICACIÓN DEL LINEAMIENTO TÉCNICO ADMINISTRATIVO DEL PROGRAMA DE ADOPCIÓN - REGISTRO DE OBSERVACIONES SUBDIRECCIÓN GENERAL" en el cual dan a conocer la ruta  
\\icbf.gov.co\FS_DPR\DIRECCION_DE_PROTECCION\LINEAMIENTOS ADOPCIONES\VERSIÓN PRESENTADA A SUBDIRECCIÓN GENERAL para a consulta del documento.
</t>
    </r>
    <r>
      <rPr>
        <b/>
        <sz val="9"/>
        <color theme="1"/>
        <rFont val="Arial"/>
        <family val="2"/>
      </rPr>
      <t>Proceso Administrativo de Restablecimiento de Derechos -PARD:</t>
    </r>
    <r>
      <rPr>
        <sz val="9"/>
        <color theme="1"/>
        <rFont val="Arial"/>
        <family val="2"/>
      </rPr>
      <t xml:space="preserve">
- Correo electrónico del 03/03/2020 Asunto: "RESPUESTA OBSERVACIONES LINEAMIENTO TÉCNICO ADMINISTRATIVO DE RUTA DE ACTUACIONES PARA EL RESTABLECIMIENTO DE DERECHOS DE NIÑOS, NIÑAS Y ADOLESCENTES CON SUS DERECHOS INOBSERVADOS, AMENAZADOS O VULNERADOS." con adjunto Excel LINEAMIENTO DE RUTA.
- Correo electrónico del 16/03/2020 Asunto: "PUBLICACIÓN LINEAMIENTO ADMINISTRATIVO DE RUTA DE ACTUACIONES Y LINEAMIENTO TÉCNICO ADMINISTRATIVO E INTERJURISDICCIONAL INDIGENA" con adjuntos Lineamiento Ruta y Lineamiento PARD Indígena en el cual dan a conocer la ruta \\icbf.gov.co\FS_DPR\DIRECCION_DE_PROTECCION\AUTORIDADES_ADMINISTRATIVAS\COOR AUTO ADM\ACTUALIZACIÓNLINEAMIENTORUTAPARD en donde se puede consultar los documentos.
- Excel "RESPUESTAS OBSERVACIONES 23 FEBRERO 2020".</t>
    </r>
  </si>
  <si>
    <t xml:space="preserve">Lineamiento adopciones:
• 14/04/2020 RECEPCIÓN DE OBSERVACIONES PROCEDENTES DE LA DIRECCIÓN DE PLANEACIÓN Y CONTROL DE LA GESTIÓN 
• 20/04/2020 – CORREO ELECTRÓNICO DE AMPLIACIÓN DE FECHA - REGISTRO DE OBSERVACIONES NIVEL ZONAL Y REGIONAL- LINEAMIENTO TÉCNICO ADMINISTRATIVO DEL PROGRAMA DE ADOPCIÓN. Teniendo en cuenta que una vez agotado el término establecido para la recepción de observaciones procedentes del nivel Zonal y Regional, con un ánimo garantista  la Subdirección de adopciones se permitió  ampliar el término inicialmente establecido. Lo anterior en aras de acoger la solicitud de muchas regionales en donde se demandó un poco más de tiempo para revisión del documento por las distintas dinámicas asociadas a los turnos de descanso compensado tanto de la semana santa y la subsiguiente, así como la coincidencia con revisión de otros documentos de la Dirección. 
• 22/04/2020  FINALIZACIÓN DE LA FECHA DE RECEPCIÓN PARA NIVEL REGIONAL
• 23/04/2020 INCORPORACIÓN OBSERVACIONES - DIRECCIÓN DE PLANEACIÓN Y CONTROL DE GESTIÓN
• 23/04/2020 APROBACIÓN DE LA INCORPORACIÓN DE OBSERVACIONES
• 24/04/2020 INICIO DE LA REVISIÓN DE LAS OBSERVACIONES PROCEDENTES DE LOS NIVELES ZONAL Y REGIONAL: la cual se encuentra en curso teniendo en cuenta el número de observaciones y el contenido de las mismas
Lineamiento Ruta PARD
El día 19 de abril se envía correo  a las Regionales , mediante el cual se informa que considerando la contingencia, las Regionales que no habían podido subir sus observaciones a las NAS, podrían enviarlas al correo de la Coordinación de Autoridades Administrativas, hasta el 20 de abril (el plazo inicial era hasta el 16 de abril), en el correo se adjuntan nuevamente los Lineamientos y la Tabla de observaciones que se debe llenar.
Se elaboró cronograma de actualización de los Lineamientos modelo de atención Restablecimiento de Derechos y Responsabilidad Penal Adolescente:
</t>
  </si>
  <si>
    <t xml:space="preserve">Información consultada en: https://icbfgob.sharepoint.com/:f:/s/MICROSITIOPLANANTICORRUPCIN2020/ErHOfql2MfVIjiK2bR0awiYBs5oGENhSHrozElrn5Wdv4w?e=b889ou
Correos electrónicos de Fechas:
- 20/04/2020 Asunto: AMPLIACIÓN DE FECHA - REGISTRO DE OBSERVACIONES NIVEL ZONAL Y REGIONAL- LINEAMIENTO TÉCNICO ADMINISTRATIVO DEL PROGRAMA DE ADOPCIÓN.
-  23/04/2020 Asunto: INCORPORACIÓN OBSERVACIONES - DIRECCIÓN DE PLANEACIÓN Y CONTROL DE GESTIÓN: 5:28 pm
- 14/04/2020 Asunto: Observaciones lineamiento adopciones
- 23/04/2020 Asunto:INCORPORACIÓN OBSERVACIONES - DIRECCIÓN DE PLANEACIÓN Y CONTROL DE GESTIÓN: 8:37 pm
- 14/04/2020 Asunto: PUBLICACIÓN DEL LINEAMIENTO TÉCNICO ADMINISTRATIVO DEL PROGRAMA DE ADOPCIÓN - REGSITRO DE OBSERVACIONES NIVEL ZONAL Y REGIONAL.
</t>
  </si>
  <si>
    <t xml:space="preserve">Lineamiento Ruta PARD: A partir de las observaciones recibidas el 21 y el 23 de abril por parte de las Regionales Huila, Caldas, Nariño, Putumayo, Norte De Santander, Valle, Boyacá, Risaralda y Tolima, en el mes de mayo se avanzó en el proceso de análisis y  revisión de cada una de ellas  para determinar  si son procedentes o de lo contrario, justificar el porque no.
Lineamientos Restablecimento de Derechos: con corte al mes de mayo, se enviaron los 4 documentos borrador (lineamiento modelo técnico, manual operativo de modalidades alternetivas de cuidado residencial, manual operativo de modalidades de apoyo y fortalecimiento a la familia y manual operativo de hogar sustituto) a las áreas misionales de la Sede de la Dirección General, así como a Oficina de Aseguramiento a la Calidad, con el fin de recibir los aportes correspondientes. de acuerdo con el cronograma, se recibieron aportes de la Oficina de Aseguramiento de la Calidad y la Dirección de Primera Infancia; y extemporáneamente, se recibieron aportes de la Dirección de Nutrición y de la Dirección de Niñez y Adolescencia. Con base a los aportes recibidos se responden las matrices de cada uno y se ajustan los documentos.
Lineamiento Responsabilidad Penal: En el mes de mayo se avanzó el en proyecto de correo para informar a la Subdirección General sobnre el inicio de procesdimiento de ajuste de los lineamientos del modelo de atención del Sistema de Responsabilidad Penal Adolescente.
Lineamiento de Adopciones:
Durante el mes de mayo se efectuó la revisión de 564 observaciones recibidas tanto de los Centros Zonales, Regionales e IAPAS. Se analizaron las observaciones y se avanzó en el registro de las debidas respuestas en cada formato, para su posterior consolidación. </t>
  </si>
  <si>
    <t xml:space="preserve">Se evidenciaron soportes de las observaciones realizadas a Lineamiento de Adopciones, Lineamiento Ruta PARD y Lineamientos Restablecimento de Derechos. 
</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</si>
  <si>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3%2E%20MAYO</t>
    </r>
    <r>
      <rPr>
        <b/>
        <sz val="10"/>
        <rFont val="Arial"/>
        <family val="2"/>
      </rPr>
      <t xml:space="preserve">
Carpetas:
ADOPCIONES:</t>
    </r>
    <r>
      <rPr>
        <sz val="10"/>
        <rFont val="Arial"/>
        <family val="2"/>
      </rPr>
      <t xml:space="preserve"> 17 archivos Excel con el formato F2.P14.DE Seguimiento Diseeño/Ajuste Lineamientos técnicos Técnico o Manual Operativo versión 1 del 26/04/2017 con las observaciones  realizadas por las Regionales: Antioquia, Bogotá, Boyacá, Caldas, Cesar, Cundinamarca, Huila, Meta, Nariño, Norte de Santander, Putumayo, Risaralda, San Andrés, Santander, Tolima y Valle del Cauca. Así como de las IAPAS: Bambi Chiquitines, Casa de la Mujer, CRAN y FANA.
</t>
    </r>
    <r>
      <rPr>
        <b/>
        <sz val="10"/>
        <rFont val="Arial"/>
        <family val="2"/>
      </rPr>
      <t>CCA:</t>
    </r>
    <r>
      <rPr>
        <sz val="10"/>
        <rFont val="Arial"/>
        <family val="2"/>
      </rPr>
      <t xml:space="preserve"> 9 archivos Excel con el formato F2.P14.DE Seguimiento Diseeño/Ajuste Lineamientos técnicos Técnico o Manual Operativo versión 1 del 26/04/2017 con las observaciones  realizadas por las Regionales: Boyacá, Caldas, Huila, Nariño, Norte de Santander, Putumayo, Risaralda, Tolima y Valle del Cauca, las cuales se analizaron frente a si son o no procedentes.
</t>
    </r>
    <r>
      <rPr>
        <b/>
        <sz val="10"/>
        <rFont val="Arial"/>
        <family val="2"/>
      </rPr>
      <t>RESTABLECIMIENTO:</t>
    </r>
    <r>
      <rPr>
        <sz val="10"/>
        <rFont val="Arial"/>
        <family val="2"/>
      </rPr>
      <t xml:space="preserve"> correo electrónico enviado por la Directora de Protección el 08/05/2020 en el cual sea adjuntaron: Lineamiento técnico del modelo, Manual operativo para modalidades de acogimiento alternativo residencial, Manual operativo para hogar sustituto y Manual operativo de servicios de apoyo y fortalecimiento a la familia y/o red, para revisión y aporte de las dependencias correspondientes, los cuales debián enviarse el 26/05/2020. 
Se observaron 12 archivos Excel de respuestas de: Oficina Asesora de Comunicaciones y Primera Infancia.</t>
    </r>
  </si>
  <si>
    <t>Lineamiento Ruta PARD: Se envía tablabla consolidada a las Regionales con el promedio de cuantas obsevaciones se acogiron y cuantas no, con la respectiva justificacion. Las que fueron acagidas se incorporaron a le versión final del documento. Paralelo a esto, el equipo completo de abogados de la Coordinacion de Autoridades Adminsitrativas se encuentra realizando la revisión del ducumento en versión final.
Lineamientos Restablecimento de Derechos: con corte al mes de junio, se enviaron los 4 documentos borrador (lineamiento modelo técnico, manual operativo de modalidades alternetivas de cuidado residencial, manual operativo de modalidades de apoyo y fortalecimiento a la familia y manual operativo de hogar sustituto) a la Subdirección General, de la cual se recibieron aportes, para lo cual se ajustaron los documentos y dicha área realizó la aprobación para dar continuidad al procedimiento. Posterior a ello, se enviaron los documentos a al Dirección de Planeación para los aportes correspondientes, a la espera de los mismos. 
Lineamiento Responsabilidad Penal: En el mes de junio se avanzó en el envío del correo para informar a la Subdirección General sobre el inicio de procedimiento de ajuste de los lineamientos del modelo de atención del Sistema de Responsabilidad Penal Adolescente, se esta finalizando la versión preliminar.
Lineamiento de Adopciones:Lineamiento de Adopciones:
Durante el mes de junio se efectuó la el ajuste del documento, razón por la cual la versión definida en este mes recoge los comentarios, observaciones y sugerencias de cambio que se consideraron viables en la línea de trabajo del principio de interés superior de niños, niñas y adolescentes y de la Subdirección de Adopciones, una vez revisados y analizados los comentarios efectuados por Dirección de Planeación y Control de Gestión, Comités de Adopciones Regionales y Defensorías de Familias Zonales, Comités de Adopciones de las IAPAS, Se acogieron un total de 147 comentarios de un total de 590.
En consecuencia, se remitieron los correos electrónicos a los actores implicados, junto con la matriz con los comentarios consolidados y la respuesta de la Subdirección de Adopciones a cada uno de ellos.
Se publicó en la página www.icbf.gov.co, para consulta ciudadana, el documento preliminar del Lineamiento Técnico Administrativo del Programa de Adopción. Esto de conformidad con el artículo 8 de la Ley 1437 de 2011.
Lineamiento de las Estrategias que posibilitan la adopción:
Durante el mes de junio se remitió el documento a las áreas Misionales del Instituto. Posteriormente, se revisaron los 78 comentarios recibidos de las áreas Misionales, se diligenció el consolidado de observaciones para cada uno de ellos, se ajustó el documento respectivo y se envió la retroalimentación a cada una de las áreas: Se recibió un total de 78 comentarios de los cuales fueron acogidos 64, es decir, el 82 %.
Se solicitó la publicación en la página www.icbf.gov.co, para consulta ciudadana, el documento preliminar del Lineamiento Técnico de Estrategias que Posibilitan la Adopción. Esto de conformidad con el artículo 8 de la Ley 1437 de 2011.</t>
  </si>
  <si>
    <t>Lineamiento Ruta PARD:  Correo enviado a las Regionales para informar si fueron acogidas las observaciones realizadas por ellas.
Restablecimiento de Derechos: Correos del envío de documentos y recepción de las observaciones: Matrices con las respuestas.
Responsabilidad Penal: Correo de inicio de procedimiento de ajuste de lineamiento y borrador de documentos de Lineamiento Modelo y tres manuales para descripcion de modalidades en revisión.
Adopciones: Correos electrónicos de respuesta a las observaciones.
Noticia: https://www.icbf.gov.co/noticias/icbf-socializa-borrador-del-lineamiento-tecnico-de-adopciones</t>
  </si>
  <si>
    <t>Se evidenciaron soportes relacionados con:
- Observaciones realizadas al Lineamiento Técnico de Ruta a fin de tenerse en cuenta para la versión final.
- Observaciones a documentos técnicos (Lineamiento Modelo Técnico, Manual Operativo de Modalidades Alternetivas de Cuidado Residencial, Manual Operativo de Modalidades de Apoyo y Fortalecimiento a la Familia y Manual Operativo de Hogar Sustituto) para revisión, los cuales contaron con aprobación de la Subdirección General.
- Notificación para la creación del Lineamiento Técnico Modelo de Atención para Adolescentes y Jóvenes en Conflicto con la Ley – SRPA y el respectivo borrador.
- Publicación del Lineamiento de Adopciones en la página www.icbf.gov.co.</t>
  </si>
  <si>
    <t>Información consultade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4%2E%20JUNIO%2FLINEAMIENTOS%2FESTRATEGIAS%20ADOPCION
- Correo electrónico del 30/06/2020 Asunto "OBSERVACIONES LINEAMIENTO TÉCNICO ADMINISTRATIVO DE LAS ESTRATEGIAS - CONSOLIDADO ÁREAS MISIONALES".
- Correo electrónico del 01/06/2020 Asunto "PUBLICACIÓN DEL LINEAMIENTO TÉCNICO ADMINISTRATIVO DE LAS ESTRATEGIAS QUE POSIBILITAN LA ADOPCIÓN- REGISTRO DE OBSERVACIONES ÁREAS MISIONALES".</t>
  </si>
  <si>
    <t>Lineamientos Restablecimento de Derechos: Con corte al mes de julio, se envió el Lineamiento a la Dirección de Planeación para los aportes correspondientes, para lo cual se dió respuesta a las matrices de observaciones y se ajustaron los documentos. 
Lineamiento Responsabilidad Penal: En el mes de julio se cuenta con la versión preliminar del Lineamiento  el cual se encuentra en revision para aprobacion de Subdirector de Responsabilidad Penal y Director de Protección. 
Lineamiento Ruta PARD: Se publica la última versión del Lineamiento Técnico Administrativo de Ruta de Actuaciones Desarrolladas por las Autoridades Administrativas para Garantizar los Derechos de Niños, Niñas y Adolescentes para la consulta ciudadana. Adicionalmente los abogados del grupo de Coordinación de Autoridades Administrativas, allegan sus comentarios al cuerpo del documento que deben ser incorporados. (https://www.icbf.gov.co/noticias/icbf-socializa-lineamiento-tecnico-administrativo-de-ruta-de-actuaciones-desarrolladas-0)
Lineamiento de Adopciones:
Durante el mes de julio se efectuó la el ajuste del documento, razón por la cual la versión definida en este mes recoge los comentarios, observaciones y sugerencias de cambio que se consideraron viables en la línea de trabajo del principio de interés superior de niños, niñas y adolescentes y de la Subdirección de Adopciones, provenientes de la Consulta ciudadana.
En consecuencia, se remitieron los correos electrónicos a los actores implicados, junto con la matriz con los comentarios consolidados y la respuesta de la Subdirección de Adopciones a cada uno de ellos. Se acogieron 10 de las 11 observaciones recibidas, es decir el 91 %.</t>
  </si>
  <si>
    <t>Lineamientos Restablecimento de Derechos: documento ajustado, matrices con respuestas.
Lineamiento Responsabilidad Penal: Documentos preliminares.
Lineamiento Ruta PARD: Link publicación de Lineamiento. Correo enviado desde la Dirección de Protección a la Oficina Asesora de Comunicaciones solicitando la publicación. Correos abogados de la Coordinación de Autoridades Administrativas con sus comentarios al Lineamiento.
Lineamiento de Adopciones:Correos electrónicos de consulta a la ciudadanía.</t>
  </si>
  <si>
    <t xml:space="preserve">Se evidenciaron soportes de las observaciones, incorporaciones, comentarios y respuestas allegadas por consulta ciudadana, Subdirección General ICBF, Subdirección de Mejoramiento organizacional, Coordinación Autoridades Administrativas, realizadas a Lineamiento de Adopciones, Lineamiento Restablecimiento de Derechos, Lineamiento Responsabilidad Penal y Lineamiento Ruta PARD. 
</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</si>
  <si>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5%2E%20JULIO%2FLINEAMIENTOS</t>
    </r>
    <r>
      <rPr>
        <b/>
        <sz val="10"/>
        <rFont val="Arial"/>
        <family val="2"/>
      </rPr>
      <t xml:space="preserve">
Carpetas:
Adopciones:</t>
    </r>
    <r>
      <rPr>
        <sz val="10"/>
        <rFont val="Arial"/>
        <family val="2"/>
      </rPr>
      <t xml:space="preserve"> 6 correos electrónicos correspondientes a incorporaciones y observaciones al Lineamiento Técnico Administrativo del Programa de Adopción de fechas 02/07/2020 y 30/07/2020,.
</t>
    </r>
    <r>
      <rPr>
        <b/>
        <sz val="10"/>
        <rFont val="Arial"/>
        <family val="2"/>
      </rPr>
      <t xml:space="preserve">Restablecimiento de Derechos:
- </t>
    </r>
    <r>
      <rPr>
        <sz val="10"/>
        <rFont val="Arial"/>
        <family val="2"/>
      </rPr>
      <t>1 PDF correspondiente a borrador del LINEAMIENTO TÉCNICODEL MODELOPARA LA ATENCIÓN DENIÑOS, NIÑAS, ADOLESCENTES EN LAS MODALIDADES DE RESTABLECIMIENTO DE DERECHOS.
- Correo electrónico del 07/07/2020 Asunto: "</t>
    </r>
    <r>
      <rPr>
        <i/>
        <sz val="10"/>
        <rFont val="Arial"/>
        <family val="2"/>
      </rPr>
      <t>RTA_"OBSERVACIONES_DIR_PLANEACIÓN_07072020</t>
    </r>
    <r>
      <rPr>
        <sz val="10"/>
        <rFont val="Arial"/>
        <family val="2"/>
      </rPr>
      <t>".
- Excel "</t>
    </r>
    <r>
      <rPr>
        <i/>
        <sz val="10"/>
        <rFont val="Arial"/>
        <family val="2"/>
      </rPr>
      <t>RTA_OBSEVACIONES_DIR_PLANEACIÓN-07072020</t>
    </r>
    <r>
      <rPr>
        <sz val="10"/>
        <rFont val="Arial"/>
        <family val="2"/>
      </rPr>
      <t>".
- Correo electrónico del 03/07/2020 Asunto "PROBACIÓN DOCUMENTOS LINEAMIENTO Y MANUAL OPERATIVO.msg (201.5 KB), MO_RESIDENCIAL_18062020 VoBo SGral.pdf (1.43 MB), MO_FAMILIAR_18062020 VoBo SGral.pdf (1.28 MB), MO_HHSS_18062020 VoBo SGral.pdf (5.03 MB), LINEAMIENTO_MODELO_18062020 VoBo SGral.pdf (1.6 MB), f2.p14.de_formato_seguimiento_propuesta_ajuste_lineamientos_tecnico_y_manual_operativo_RD_Obs_DPYCG_02072020.xlsx (823.01 KB)".</t>
    </r>
    <r>
      <rPr>
        <b/>
        <sz val="10"/>
        <rFont val="Arial"/>
        <family val="2"/>
      </rPr>
      <t xml:space="preserve">
Responsabilidad Penal:</t>
    </r>
    <r>
      <rPr>
        <sz val="10"/>
        <rFont val="Arial"/>
        <family val="2"/>
      </rPr>
      <t xml:space="preserve"> 1 Word correspondiente a borrador del "LINEAMIENTO TÉCNICO MODELO DE ATENCIÓN PARA ADOLESCENTES Y JÓVENES EN CONFLICTO CON LA LEY -SRPA" 2020. 
</t>
    </r>
    <r>
      <rPr>
        <b/>
        <sz val="10"/>
        <rFont val="Arial"/>
        <family val="2"/>
      </rPr>
      <t>Ruta PARD:</t>
    </r>
    <r>
      <rPr>
        <sz val="10"/>
        <rFont val="Arial"/>
        <family val="2"/>
      </rPr>
      <t xml:space="preserve"> 9 correos electónicos correspodientes  comentarios u revisiones al Lineamiento de la Ruta PARD.</t>
    </r>
  </si>
  <si>
    <t>Lineamientos Restablecimento de Derechos: Con corte al mes de agosto, se han realizado ajustes a los documentos, con base a observaciones recibidas por parte de operadores.
Lineamiento Ruta PARD: Se realizan ajustes a la ultima versión del Lineamiento de acuerdo con los aportes realizados por el equipo de Coordinación de autoridades Adminsitrativas. 
Lineamiento de Adopciones:Lineamiento de Adopciones: Durante el mes de agosto se realizó la remisión del Borrador del Proyecto de Resolución  y del borrador  a la Subdirección general y a la Dirección de Planeación y control de la GEstión.
Una vez recibas las Observaciones y efectuados los ajustes se remitió a la Oficina Aseora Jurídica para el control de Legalidad, tanto el documento de la Resolución como el Documento Final del Lineamiento.
Lineamiento de las Estrategias que posibilitan la adopción: Durante el mes de agosto de remitió el documento para revisión y observaciones por parte de las sigueintes áreas:
Dirección de Planeación y Control de Gestión
Subdirección de Mejoramiento Organizacional
Subdirección de Programación
Subdirección de Monitoreo y Evaluación
DIRECTORE(A)S REGIONALES ICBF
SECRETARIO(A)S DEL COMITÉ DE ADOPCIONES
INSTITUCIONES AUTORIZADAS PARA DESARROLLAR EL PROGRAMA DE ADOPCIÓN - IAPA
SECRETARIOS DE COMITÉ DE ADOPCIONES  - IAPA
Lineamiento SRPA: El proceso de rediseño del modelo de atención de requiere de procesos de formación y pilotajes en unidades de atención que no fue posible desarrollar por la presencia en Colombia de casos confirmados por el COVID-19 que motivaron que el Ministerio de Salud y Protección Social, declarara la emergencia sanitaria hasta el 30 de mayo de 2020 mediante la Resolución 385 del 12 de marzo de 2020, prorrogada por las Resoluciones 407 del 13 de marzo, 450 del 17 de marzo, 844 del 26 de mayo del 2020 y 1462 del 25 de agosto de 2020 hasta el 30 noviembre de 2020. Dado que se requiere presencialidad y monitoreo de las estrategias que implican el fortalecimiento de las herramientas para el desarrollo de los procesos de atención Lineamiento Técnico Modelo de Atención para adolescentes y jóvenes en conflicto con la ley-SRPA, no es posible realizar el rediseño para la vigencia 2020.
Adicionalmente, la cuota asignada al proyecto de inversión para 2021  no tuvo el incremento presupuestal necesario para la implementación de un nuevo modelo que implica ajuste en las tarifas, Por lo anterior en la vigencia 2020, solo se realizará ajuste de los manuales operativos de las modalidades del SRPA en aspectos que facilliten la operación de los servicios, el rediseño del lineamiento se continua pero se aprobara en la proxima vigencia. En este sentido se requiere solicitar ajuste del compromiso establecido en esta actividad del Plan de Participación.</t>
  </si>
  <si>
    <t xml:space="preserve">Lineamientos Restablecimento de Derechos: Ultima versión de documento.
Lineamiento Ruta PARD: Correos electrónicos con solicitud y respuesta de observaciones.
Lineamiento Programa de Adopciones: Correos electrónicos de vistos buenos y solicitud de contro de legalidad.
Lineamiento Estrategias que posibilitan la adopción: Correos electrónicos de revisión y observaciones.
Lineamiento SRPA: Cronograma de rediseño del lineamiento con ajuste de fechas hasta 2021.
</t>
  </si>
  <si>
    <r>
      <t>Se evidenciaron soportes con ajustes realizados a Lineamientos Restablecimiento de Derechos, Lineamiento Ruta PARD y Lineamiento de Adopciones, acogiendo algunas observaciones de operadores, del Equipo de Coordinación de autoridades Administrativas, de la Subdirección General, Dirección de Planeación y Control de la Gestión. 
Se evidenció envío del documento "Lineamiento Técnico Administrativo de las Estrategias que Posibilitan la Adopción" para revisión y observaciones a las dependencias: Dirección de Planeación y Control de Gestión, Subdirección de Mejoramiento Organizacional, Subdirección de Programación, Subdirección de Monitoreo y Evaluación, Directores Regionales, Secretario Comité de Adopciones y IAPAS.
En cuanto a Lineamiento SRPA la Dirección de Protección informó: "</t>
    </r>
    <r>
      <rPr>
        <i/>
        <sz val="10"/>
        <rFont val="Arial"/>
        <family val="2"/>
      </rPr>
      <t>...no es posible realizar el rediseño para la vigencia 2020</t>
    </r>
    <r>
      <rPr>
        <sz val="10"/>
        <rFont val="Arial"/>
        <family val="2"/>
      </rPr>
      <t>." y además que "</t>
    </r>
    <r>
      <rPr>
        <i/>
        <sz val="10"/>
        <rFont val="Arial"/>
        <family val="2"/>
      </rPr>
      <t>...la cuota asignada al proyecto de inversión para 2021  no tuvo el incremento presupuestal necesario para la implementación de un nuevo modelo (...) solo se realizará ajuste de los manuales operativos de las modalidades del SRPA en aspectos que faciliten la operación de los servicios, el rediseño del lineamiento se continua pero se aprobara en la próxima vigencia. En este sentido se requiere solicitar ajuste del compromiso establecido en esta actividad del Plan de Participación."</t>
    </r>
    <r>
      <rPr>
        <sz val="1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</si>
  <si>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6%2E%20AGOSTO</t>
    </r>
    <r>
      <rPr>
        <b/>
        <sz val="10"/>
        <rFont val="Arial"/>
        <family val="2"/>
      </rPr>
      <t xml:space="preserve">
- Carpetas "</t>
    </r>
    <r>
      <rPr>
        <b/>
        <i/>
        <sz val="10"/>
        <rFont val="Arial"/>
        <family val="2"/>
      </rPr>
      <t>Estrategias Adopción</t>
    </r>
    <r>
      <rPr>
        <b/>
        <sz val="10"/>
        <rFont val="Arial"/>
        <family val="2"/>
      </rPr>
      <t>":</t>
    </r>
    <r>
      <rPr>
        <sz val="10"/>
        <rFont val="Arial"/>
        <family val="2"/>
      </rPr>
      <t xml:space="preserve"> contiene 7 correos electrónicos de fechas 05/08/2020, 06/08/2020 y 10/08/2020 correspondientes a comentarios y observaciones. 
</t>
    </r>
    <r>
      <rPr>
        <b/>
        <sz val="10"/>
        <rFont val="Arial"/>
        <family val="2"/>
      </rPr>
      <t>- Carpeta Programa Adopciones ":</t>
    </r>
    <r>
      <rPr>
        <sz val="10"/>
        <rFont val="Arial"/>
        <family val="2"/>
      </rPr>
      <t xml:space="preserve"> contiene 7 correos electrónicos de fechas 04/08/2020, 13/05/2020, 24/08/2020, 25/08/2020 y 26/08/2020 correspondientes a visto bueno y solicitud de aprobación.
</t>
    </r>
    <r>
      <rPr>
        <b/>
        <sz val="10"/>
        <rFont val="Arial"/>
        <family val="2"/>
      </rPr>
      <t xml:space="preserve">- Carpeta "Restablecimiento": </t>
    </r>
    <r>
      <rPr>
        <sz val="10"/>
        <rFont val="Arial"/>
        <family val="2"/>
      </rPr>
      <t>contiene 3 documentos Word: "</t>
    </r>
    <r>
      <rPr>
        <i/>
        <sz val="10"/>
        <rFont val="Arial"/>
        <family val="2"/>
      </rPr>
      <t>LINEAMIENTO_MODELO_14082020</t>
    </r>
    <r>
      <rPr>
        <sz val="10"/>
        <rFont val="Arial"/>
        <family val="2"/>
      </rPr>
      <t>", "</t>
    </r>
    <r>
      <rPr>
        <i/>
        <sz val="10"/>
        <rFont val="Arial"/>
        <family val="2"/>
      </rPr>
      <t>MO_FAMILIA_05082020</t>
    </r>
    <r>
      <rPr>
        <sz val="10"/>
        <rFont val="Arial"/>
        <family val="2"/>
      </rPr>
      <t>" y "</t>
    </r>
    <r>
      <rPr>
        <i/>
        <sz val="10"/>
        <rFont val="Arial"/>
        <family val="2"/>
      </rPr>
      <t>MO_RESIDENCIAL_21082020</t>
    </r>
    <r>
      <rPr>
        <sz val="10"/>
        <rFont val="Arial"/>
        <family val="2"/>
      </rPr>
      <t>", así como 1 Excel "</t>
    </r>
    <r>
      <rPr>
        <i/>
        <sz val="10"/>
        <rFont val="Arial"/>
        <family val="2"/>
      </rPr>
      <t>Monitoreo del Plan Participación Ciudadana 2020</t>
    </r>
    <r>
      <rPr>
        <sz val="10"/>
        <rFont val="Arial"/>
        <family val="2"/>
      </rPr>
      <t>".</t>
    </r>
    <r>
      <rPr>
        <b/>
        <sz val="10"/>
        <rFont val="Arial"/>
        <family val="2"/>
      </rPr>
      <t xml:space="preserve">
- Carpeta "Ruta PARD: </t>
    </r>
    <r>
      <rPr>
        <sz val="10"/>
        <rFont val="Arial"/>
        <family val="2"/>
      </rPr>
      <t>contiene 3 correos electrónicos de fechas 28/08/2020 correspondientes revisiones y solicitud frente a citas.</t>
    </r>
    <r>
      <rPr>
        <b/>
        <sz val="10"/>
        <rFont val="Arial"/>
        <family val="2"/>
      </rPr>
      <t xml:space="preserve">
- Carpeta "SRPA":</t>
    </r>
    <r>
      <rPr>
        <sz val="10"/>
        <rFont val="Arial"/>
        <family val="2"/>
      </rPr>
      <t xml:space="preserve"> contiene Excel "Cronograma Lineamiento SRPA POST emergenc Larg Plz"</t>
    </r>
  </si>
  <si>
    <t>Lineamiento Modelo de Atención Restablecimento de Derechos: Con corte al mes de septiembre, se actualizó el cronograma de ajuste de lineamientos y se ajustaron los documentos con base al fortalecimiento en el modelo de atención, con los aportes de los profesionales de la SRD.
Lineamiento Ruta PARD: Se organizó carpeta con comentarios Misionales y Regionales y sus respectivas respuestas y se envía correo con estos adjuntos y el calendario actualizado con el fin de poder continuar con el proceso.
Lineamiento Técnico Administrativo del Programa de Adopción: Se efectuaron las remisiones con las respuestas a comentarios, observaciones o sugerencias a:
1. Oficina Asesora Jurídica: SOLICITUD CONTROL DE LEGALIDAD - AJUSTES DE LINEAMIENTO TÉCNICO ADMINISTRATIVO DEL PROGRAMA DE ADOPCIÓN 2020 Y DE LA RESOLUCIÓN
2. Oficina Asesora Jurídica: - SEGUNDOS AJUSTES DE LA RESOLUCIÓN
Lineamiento Técnico Administrativo de las Estrategias que promueven la Adopción: Se efectuaron las remisiones con las respuestas a comentarios, observaciones o sugerencias a:
1. Remisión de correo: OBSERVACIONES LINEAMIENTO TÉCNICO ADMINISTRATIVO DE LAS ESTRATEGIAS -  CONSOLIDADO DIRECCIÓN DE PLANEACIÓN Y CONTROL DE LA GESTIÓN
2. Remisión de correo: OBSERVACIONES LINEAMIENTO TÉCNICO ADMINISTRATIVO DE LAS ESTRATEGIAS -  CONSOLIDADO REGIONALES
3. Remisión de correo: OBSERVACIONES LINEAMIENTO TÉCNICO ADMINISTRATIVO DE LAS ESTRATEGIAS -  CONSOLIDADO IAPAS
Lineamiendo del modelo de atencion del SRPA: En el mes de septiembre se solicito a la Subdirección de Mejoramiento el ajuste a esta meta teniendo en cuenta que este lineamiento no será aprobado en la vigencia 2020. Sin embargo, esta solicitud no fue avalada por parte de la Subdirectora de Mejoramiento, razón por la cual se realizará nuevamente la solicitud en el mes de octubre considerando el numeral 2.2.3 Política de Integridad - Motor de MIPG del Manual Operativo del MIPG, en el cual se indica que el PAAC  “Se podrá ajustar cuantas veces sea necesario, los cambios introducidos deberán ser motivados, justificados e informados a la Oficina de Control Interno, a los servidores públicos y a los ciudadanos, se dejarán por escrito y se publicarán en la página web de la entidad”</t>
  </si>
  <si>
    <t>Lineamiento Modelo de Atención Restablecimento de Derechos: Correo electrónico, Cronograma actualizado y documento ajustado.
Lineamiento Ruta PARD: Correo con evidencias proceso Lineamiento y cronograma actualizado
Lineamiento Programa de Adopciones: Correos electrónicos de respuesta a observaciones  y solicitud de contro de legalidad.
Lineamiento Estrategias que posibilitan la adopción: Correos electrónicos de respuesta a observaciones.
Lineamiento SRPA: Correo de solicitud de ajuste de la meta.</t>
  </si>
  <si>
    <r>
      <t>Se evidenciaron soportes que dan cuenta de los aportes y ajustes a los documentos "</t>
    </r>
    <r>
      <rPr>
        <i/>
        <sz val="10"/>
        <rFont val="Arial"/>
        <family val="2"/>
      </rPr>
      <t>LINEAMIENTO TÉCNICO ADMINISTRATIVO ESTRATEGIAS 24092020</t>
    </r>
    <r>
      <rPr>
        <sz val="10"/>
        <rFont val="Arial"/>
        <family val="2"/>
      </rPr>
      <t>" y "</t>
    </r>
    <r>
      <rPr>
        <i/>
        <sz val="10"/>
        <rFont val="Arial"/>
        <family val="2"/>
      </rPr>
      <t>LINEAMIENTO TÉCNICO ADMINISTRATIVO ESTRATEGIAS</t>
    </r>
    <r>
      <rPr>
        <sz val="10"/>
        <rFont val="Arial"/>
        <family val="2"/>
      </rPr>
      <t>" por parte de las dependencias: Dirección de Planeación y Control de Gestión, Subdirección de Mejoramiento Organizacional, Subdirección de Programación, Subdirección de Monitoreo, Directores Instituciones Autorizadas para desarrollar el Programa de Adopción -IAPAS-, Directores Regionales y Secretario de Adopción, así como respuestas a estas Dependencias a través correos electrónicos de fechas 25/09/2020 y 29/09/2020.
Se observó correo electrónico del 30/09/2020 dirigido a la Oficina Asesora Jurídica agradeciendo las observaciones realizadas al documento Lineamiento Técnico Administrativo del Programa de Adopción.
En lo concerniente a Lineamiento de Restablecimiento de Derechos se evidenció: cronograma del modelo de lineamiento y cronograma de Lineamiento Ruta PARD, información acerca de las necesidades de ajustes a través de correo electrónico de fecha 16/09/2020, documento LINEAMIENTO TÉCNICO DEL MODELO PARA LA ATENCIÓN DE LOS NIÑOS, NIÑAS Y ADOLESCENTES, CON PROCESO ADMINISTRATIVO DE RESTABLECIMIENTO DE DERECHOS ABIERTO A SU FAVOR.
Con respecto a Ruta PARD en la herramienta de Monitoreo del PPC informaron la actualización del cronograma con base en los comentarios realizados desde la Subdirección General.
En lo referente al Lineamiento de Sistema de Responsabilidad Penal para Adolescente -SRPA- se observó solicitud de modificación de la meta a través de correo electrónico del 24/09/2020 remitido por la Dirección de Protección a la Subdirección de Mejoramiento Organizacional y el correo de respuesta por parte de esta ultima dependencia de fecha 28/09/2020.</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</si>
  <si>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2011%2E%20D%2E%20Protecci%C3%B3n%2F7%2E%20SEPTIEMBRE</t>
    </r>
    <r>
      <rPr>
        <b/>
        <sz val="10"/>
        <rFont val="Arial"/>
        <family val="2"/>
      </rPr>
      <t xml:space="preserve">
- Carpetas "</t>
    </r>
    <r>
      <rPr>
        <b/>
        <i/>
        <sz val="10"/>
        <rFont val="Arial"/>
        <family val="2"/>
      </rPr>
      <t>Estrategias que posibilitan la adopción</t>
    </r>
    <r>
      <rPr>
        <b/>
        <sz val="10"/>
        <rFont val="Arial"/>
        <family val="2"/>
      </rPr>
      <t>":</t>
    </r>
    <r>
      <rPr>
        <sz val="10"/>
        <rFont val="Arial"/>
        <family val="2"/>
      </rPr>
      <t xml:space="preserve"> contiene 4 correos electrónicos de fechas 25/09/2020 y 29/09/2020.
</t>
    </r>
    <r>
      <rPr>
        <b/>
        <sz val="10"/>
        <rFont val="Arial"/>
        <family val="2"/>
      </rPr>
      <t>- Carpeta Programa Adopciones ":</t>
    </r>
    <r>
      <rPr>
        <sz val="10"/>
        <rFont val="Arial"/>
        <family val="2"/>
      </rPr>
      <t xml:space="preserve"> contiene 1 correo electrónico de fecha 30/09/2020.
</t>
    </r>
    <r>
      <rPr>
        <b/>
        <sz val="10"/>
        <rFont val="Arial"/>
        <family val="2"/>
      </rPr>
      <t xml:space="preserve">- Carpeta "Restablecimiento": </t>
    </r>
    <r>
      <rPr>
        <sz val="10"/>
        <rFont val="Arial"/>
        <family val="2"/>
      </rPr>
      <t>contiene 1 documentos Word: "</t>
    </r>
    <r>
      <rPr>
        <i/>
        <sz val="10"/>
        <rFont val="Arial"/>
        <family val="2"/>
      </rPr>
      <t xml:space="preserve">LIN_MODELO_28092020", </t>
    </r>
    <r>
      <rPr>
        <sz val="10"/>
        <rFont val="Arial"/>
        <family val="2"/>
      </rPr>
      <t>", 2 Excel "</t>
    </r>
    <r>
      <rPr>
        <i/>
        <sz val="10"/>
        <rFont val="Arial"/>
        <family val="2"/>
      </rPr>
      <t>Cronograma Mod_lineamientos 09/09/2020 y Cronograma Mol_lineamientos_2020_2309</t>
    </r>
    <r>
      <rPr>
        <sz val="10"/>
        <rFont val="Arial"/>
        <family val="2"/>
      </rPr>
      <t>" y 1 correo electrónico de fecha 16/09/2020.</t>
    </r>
    <r>
      <rPr>
        <b/>
        <sz val="10"/>
        <rFont val="Arial"/>
        <family val="2"/>
      </rPr>
      <t xml:space="preserve">
- Carpeta "Ruta PARD: </t>
    </r>
    <r>
      <rPr>
        <sz val="10"/>
        <rFont val="Arial"/>
        <family val="2"/>
      </rPr>
      <t>contiene 1 Excel "</t>
    </r>
    <r>
      <rPr>
        <i/>
        <sz val="10"/>
        <rFont val="Arial"/>
        <family val="2"/>
      </rPr>
      <t>20201005 Copia de Monitores del Plan de Participación Ciudadana 2020 septiembre</t>
    </r>
    <r>
      <rPr>
        <sz val="10"/>
        <rFont val="Arial"/>
        <family val="2"/>
      </rPr>
      <t>"  y 1 correo electrónico de fecha 26/09/2020.</t>
    </r>
    <r>
      <rPr>
        <b/>
        <sz val="10"/>
        <rFont val="Arial"/>
        <family val="2"/>
      </rPr>
      <t xml:space="preserve">
- Carpeta "SRPA":</t>
    </r>
    <r>
      <rPr>
        <sz val="10"/>
        <rFont val="Arial"/>
        <family val="2"/>
      </rPr>
      <t xml:space="preserve"> contiene 1 correo electrónico de fecha 28/09/2020.</t>
    </r>
  </si>
  <si>
    <t>Lineamiento Restablecimiento de Derechos: con corte al mes de octubre, se ajustó el docuento Lineamiento técnico del modelo de atención y se envió  a la Subdirección general, áreas misionales, Dirección de Planeación y Regionales. En el mes de noviembre se reciben las observaciones para los ajustes a que haya lugar.
Lineamiento Ruta PARD: Se envía con anexos a la Dirección de Planeación y Subdirección General y adicionalmente se envía proyecto de Resolucuión para aprobación.
Lineamiento Técnico Administrativo del Programa de Adopción: Se efectuaron las remisiones asociadas  a
1. Remisión ajuste final Resolución.
Lineamiento Técnico Administrativo de las Estrategias que promueven la Adopción: Se efectuaron remisiones asociadas a :
1. Remisión de correo: Solicitud PUBLICACIÓN  LINEAMIENTO TÉCNICO ADMINISTRATIVO DE LAS ESTRATEGIAS QUE PROMUEVEN LA ADOPCIÓN -  CONSULTA CIUDADANA
2. La respuesta a la comunicación anterior fue la efectiva publicación. Esto se confirma mediante correo: RE: PUBLICACIÓN  LINEAMIENTO TÉCNICO ADMINISTRATIVO DE LAS ESTRATEGIAS QUE PROMUEVEN LA ADOPCIÓN -  CONSULTA CIUDADANO
3. Remisión a la Subdirección General y a la Direccióon de Planeación y Control de la Gestión. PRESENTACIÓN DEL DOCUMENTO FINAL -  LINEAMIENTO TÉCNICO ADMINISTRATIVO DE LAS ESTRATEGIAS QUE PROMUEVEN LA ADOPCIÓN
Lineamiendo del modelo de atencion del SRPA: En el mes de septiembre se solicito a la Subdirección de Mejoramiento el ajuste a esta meta teniendo en cuenta que este lineamiento no será aprobado en la vigencia 2020. Sin embargo, esta solicitud no fue avalada por parte de la Subdirectora de Mejoramiento, razón por la cual se reiteró esta solicitud amparada en el numeral 2.2.3 Política de Integridad - Motor de MIPG del Manual Operativo del MIPG, en el cual se indica que el PAAC  “Se podrá ajustar cuantas veces sea necesario, los cambios introducidos deberán ser motivados, justificados e informados a la Oficina de Control Interno, a los servidores públicos y a los ciudadanos, se dejarán por escrito y se publicarán en la página web de la entidad”. La Dirección de Protección se encuentra a la espera de la respuesta de la Subd Mejoramiento</t>
  </si>
  <si>
    <t>Lineamiento Restablecimiento de Derechos: Correos electrónicos de envío.
Lineamiento Ruta PARD: Correos electrónicos de envío.
Lineamiento Técnico Administrativo del Programa de Adopción: Correo electrónico de envío.
Lineamiento Técnico Administrativo de las Estrategias que promueven la Adopción:  Correos Electronicos de envío
Lineamiendo del modelo de atencion del SRPA: Correo electrónico de solicitud.</t>
  </si>
  <si>
    <r>
      <t xml:space="preserve">Se evidenció en relación con el LINEAMIENTO TÉCNICO ADMINISTRATIVO DE LAS ESTRATEGIAS QUE PROMUEVEN LA ADOPCIÓN los siguientes soportes: correo electrónico del 27/10/2020 donde la Dirección de Protección solicita a la Subdirección General y a la Dirección de Planeación y Control de Gestión revisión del documento; correo electrónico del 02/10/2020 en donde se solicita a la Oficina Asesora de Comunicaciones la publicación en la página web </t>
    </r>
    <r>
      <rPr>
        <i/>
        <sz val="10"/>
        <rFont val="Arial"/>
        <family val="2"/>
      </rPr>
      <t xml:space="preserve">www.icbf.gov.co </t>
    </r>
    <r>
      <rPr>
        <sz val="10"/>
        <rFont val="Arial"/>
        <family val="2"/>
      </rPr>
      <t>del lineamiento</t>
    </r>
    <r>
      <rPr>
        <i/>
        <sz val="10"/>
        <rFont val="Arial"/>
        <family val="2"/>
      </rPr>
      <t xml:space="preserve">; </t>
    </r>
    <r>
      <rPr>
        <sz val="10"/>
        <rFont val="Arial"/>
        <family val="2"/>
      </rPr>
      <t>correo electrónico del 05/10/2020 con el</t>
    </r>
    <r>
      <rPr>
        <i/>
        <sz val="10"/>
        <rFont val="Arial"/>
        <family val="2"/>
      </rPr>
      <t xml:space="preserve"> </t>
    </r>
    <r>
      <rPr>
        <sz val="10"/>
        <rFont val="Arial"/>
        <family val="2"/>
      </rPr>
      <t xml:space="preserve">link de publicación del lineamiento en Página Web: https://www.icbf.gov.co/noticias/icbf-socializa-borrador-del-lineamiento-tecnico-administrativo-de-las-estrategias-que; correo electrónico del 13/10/2020 a la Oficina Asesora Jurídica en donde adjuntan la proyección de resolución para Control de Legalidad; correo electrónico de fecha 19/10/2020 entre los profesionales de la Subdirección de Adopciones con comentarios a la resolución.
En lo concerniente a Lineamiento de Restablecimiento de Derechos se evidenciaron 4 correos electrónicos de fecha 21/10/2020 en donde remiten el </t>
    </r>
    <r>
      <rPr>
        <i/>
        <sz val="10"/>
        <rFont val="Arial"/>
        <family val="2"/>
      </rPr>
      <t>Lineamiento técnico del modelo para la atención de niños, niñas y adolescentes con proceso Administrativo de Restablecimiento de Derechos abierto a su favor</t>
    </r>
    <r>
      <rPr>
        <sz val="10"/>
        <rFont val="Arial"/>
        <family val="2"/>
      </rPr>
      <t xml:space="preserve"> y </t>
    </r>
    <r>
      <rPr>
        <i/>
        <sz val="10"/>
        <rFont val="Arial"/>
        <family val="2"/>
      </rPr>
      <t xml:space="preserve">Manual operativo de modalidades para la atención de niños, niñas y adolescentes, con Proceso Administrativo de Restablecimiento de Derechos abierto a su favor </t>
    </r>
    <r>
      <rPr>
        <sz val="10"/>
        <rFont val="Arial"/>
        <family val="2"/>
      </rPr>
      <t>para revisión y visto bueno por parte de la Subdirección General, Directores Regionales, Dirección de Niñez y Juventud, Subdirección de Mejoramiento Organizacional.</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</si>
  <si>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viewid=4514210e%2Ddf5a%2D4490%2Da0c7%2Dc0893a0bd97a&amp;id=%2Fsites%2FMICROSITIOPLANANTICORRUPCIN2020%2FDocumentos%20compartidos%2FPAAC%202020%2FCOMP%2E6%20Plan%20de%20Participaci%C3%B3n%20Ciudadana%2FAct%2E%2011%2E%20D%2E%20Protecci%C3%B3n%2F8%2E%20OCTUBRE</t>
    </r>
    <r>
      <rPr>
        <b/>
        <sz val="10"/>
        <rFont val="Arial"/>
        <family val="2"/>
      </rPr>
      <t xml:space="preserve">
- Carpetas "</t>
    </r>
    <r>
      <rPr>
        <b/>
        <i/>
        <sz val="10"/>
        <rFont val="Arial"/>
        <family val="2"/>
      </rPr>
      <t>Estrategias que posibilitan la adopción</t>
    </r>
    <r>
      <rPr>
        <b/>
        <sz val="10"/>
        <rFont val="Arial"/>
        <family val="2"/>
      </rPr>
      <t>":</t>
    </r>
    <r>
      <rPr>
        <sz val="10"/>
        <rFont val="Arial"/>
        <family val="2"/>
      </rPr>
      <t xml:space="preserve"> correo electrónico del October 27, 2020 con asunto: "</t>
    </r>
    <r>
      <rPr>
        <i/>
        <sz val="10"/>
        <rFont val="Arial"/>
        <family val="2"/>
      </rPr>
      <t>PRESENTACIÓN DEL DOCUMENTO FINAL LINEAMIENTO TÉCNICO ADMINISTRATIVO DE LAS ESTRATEGIAS QUE PROMUEVEN LA ADOPCIÓN</t>
    </r>
    <r>
      <rPr>
        <sz val="10"/>
        <rFont val="Arial"/>
        <family val="2"/>
      </rPr>
      <t>", correo electrónico del October 2, 2020 con asunto: "PUBLICACIÓN LINEAMIENTO TÉCNICO ADMINISTRATIVO DE LAS ESTRATEGIAS QUE PROMUEVEN LA ADOPCIÓN" y correo electrónico del October 5, 2020 con asunto: "</t>
    </r>
    <r>
      <rPr>
        <i/>
        <sz val="10"/>
        <rFont val="Arial"/>
        <family val="2"/>
      </rPr>
      <t>RE PUBLICACIÓN LINEAMIENTO TÉCNICO ADMINISTRATIVO DE LAS ESTRATEGIAS QUE PROMUEVEN LA ADOPCIÓN</t>
    </r>
    <r>
      <rPr>
        <sz val="10"/>
        <rFont val="Arial"/>
        <family val="2"/>
      </rPr>
      <t xml:space="preserve">".
</t>
    </r>
    <r>
      <rPr>
        <b/>
        <sz val="10"/>
        <rFont val="Arial"/>
        <family val="2"/>
      </rPr>
      <t>- Carpeta Programa Adopciones ":</t>
    </r>
    <r>
      <rPr>
        <sz val="10"/>
        <rFont val="Arial"/>
        <family val="2"/>
      </rPr>
      <t xml:space="preserve"> correo electrónico del October 13, 2020 con asunto: "</t>
    </r>
    <r>
      <rPr>
        <i/>
        <sz val="10"/>
        <rFont val="Arial"/>
        <family val="2"/>
      </rPr>
      <t>AJUSTES RESOLUCIÓN - SOLICITUD CONTROL DE LEGALIDAD - LINEAMIENTO TÉCNICO ADMINISTRATIVO DEL PROGRAMA DE ADOPCIÓN</t>
    </r>
    <r>
      <rPr>
        <sz val="10"/>
        <rFont val="Arial"/>
        <family val="2"/>
      </rPr>
      <t>" y correo electrónico del October 19, 2020 con asunto: "</t>
    </r>
    <r>
      <rPr>
        <i/>
        <sz val="10"/>
        <rFont val="Arial"/>
        <family val="2"/>
      </rPr>
      <t>RE RES APRUEBA LINEAMIENTO ADOPCIÓN 2020 con ajustes adopciones 1</t>
    </r>
    <r>
      <rPr>
        <sz val="10"/>
        <rFont val="Arial"/>
        <family val="2"/>
      </rPr>
      <t xml:space="preserve">".
</t>
    </r>
    <r>
      <rPr>
        <b/>
        <sz val="10"/>
        <rFont val="Arial"/>
        <family val="2"/>
      </rPr>
      <t xml:space="preserve">- Carpeta "Restablecimiento": </t>
    </r>
    <r>
      <rPr>
        <sz val="10"/>
        <rFont val="Arial"/>
        <family val="2"/>
      </rPr>
      <t>4</t>
    </r>
    <r>
      <rPr>
        <b/>
        <sz val="10"/>
        <rFont val="Arial"/>
        <family val="2"/>
      </rPr>
      <t xml:space="preserve"> </t>
    </r>
    <r>
      <rPr>
        <sz val="10"/>
        <rFont val="Arial"/>
        <family val="2"/>
      </rPr>
      <t>correos electrónicos del October 21, 2020 con asunto "</t>
    </r>
    <r>
      <rPr>
        <i/>
        <sz val="10"/>
        <rFont val="Arial"/>
        <family val="2"/>
      </rPr>
      <t>Revisión documentos nuevos Restablecimiento de Derechos".</t>
    </r>
  </si>
  <si>
    <t>Lineamiento Restablecimiento de Derechos: con corte al mes de noviembre, se recibieron las observaciones por parte de los diferentes actores (Direcciones Misionales, Dirección de Planeación, Subdirección General y consolidados regionales con centros zonales y operadores), se ajustó el documentó. Así mismo se remitieron los documentos para consulta ciudadana, de los cuales no se recibieron observaciones. Se enviaron locumentos para aprobación a la Dirección de Planeación y Subdirección General.
Lineamiento Ruta PARD: Se reciben comentarios de la Dirección de Planenación y se inicia la revisión de las observaciones, respuesta y ajustes al documento.
Lineamiento Técnico Administrativo del Programa de Adopción: Este lineamiento se encuentra en control de legalidad, se realizaron ajuste de acuerdo con las observaciones de la Oficina Asesora Jurídica y se envió para expedición de resolución de aprobación.
Lineamiento Técnico Administrativo de las Estrategias que promueven la Adopción:  Este lineamiento se encuentra en control de legalidad, se remitió solicitud de Control de Legalidad a la Oficina Asesora Jurídica.</t>
  </si>
  <si>
    <t xml:space="preserve">Subdirección de Restablecimiento de Derechos: correos de envío, matrices con respuesta y documentos ajustados.
Lineamiento Ruta PARD: Correos de Planecion y ultima versión del Lineamieto 
Lineamiento Técnico Administrativo del Programa de Adopción: Correo electrónico de envío 
Lineamiento Técnico Administrativo de las Estrategias que promueven la Adopción:  Correo electrónico de envío </t>
  </si>
  <si>
    <r>
      <t>Se evidenció correo electrónico de fecha 27/11/2020 dirigido a la Oficina Asesora Jurídica con el documento final y los Vistos Buenos del Lineamiento Técnico Administrativo de las Estrategias que promueven la Adopción y el Proyecto de Resolución; correo electrónico del 25/11/2020 a la Oficina Asesora Jurídica en donde acusan recibido del documento adjunto "</t>
    </r>
    <r>
      <rPr>
        <i/>
        <sz val="10"/>
        <rFont val="Arial"/>
        <family val="2"/>
      </rPr>
      <t>RESPUESTAS A SEGUNDOS COMENTARIOS JURÍDICA - LTAPA</t>
    </r>
    <r>
      <rPr>
        <sz val="10"/>
        <rFont val="Arial"/>
        <family val="2"/>
      </rPr>
      <t xml:space="preserve">" y proponen una reunión para revisar los puntos pendientes.
En lo concerniente a Lineamiento de Restablecimiento de Derechos se evidenciaron Excel con aportes y respuestas de las Regionales Boyacá, Caldas, Caquetá, Cauca, Huila, Nariño, Guaviare, Risaralda, Santander, Tolima,  San Andrés y Valle del Cauca.
Por otra parte frente al </t>
    </r>
    <r>
      <rPr>
        <i/>
        <sz val="10"/>
        <rFont val="Arial"/>
        <family val="2"/>
      </rPr>
      <t xml:space="preserve">Lineamiento técnico del modelo para la atención de niños, niñas y adolescentes con proceso Administrativo de Restablecimiento de Derechos abierto a su favor y Manual operativo de modalidades para la atención de niños, niñas y adolescentes, con Proceso Administrativo de Restablecimiento de Derechos abierto a su favor" </t>
    </r>
    <r>
      <rPr>
        <sz val="10"/>
        <rFont val="Arial"/>
        <family val="2"/>
      </rPr>
      <t>se evidenciaron 2 correos electrónicos del 10/11/2020 con la Oficina Asesora de Comunicaciones para la publicación de los dos documentos en la página web del instituto para consulta y 2 correos electrónicos de fecha 27/11/2020 en el cual solicitan a la Subdirección de Mejoramiento Organizacional, Subdirección de Restablecimiento de Derechos, Subdirección de Programación, Dirección de Protección, Subdirección de Monitoreo y Evaluación, Subdirección General y Dirección General la revisión y visto bueno para continuar con el control de legalidad ante la Oficina Asesora Jurídica. 
Con respecto a Ruta PARD se observó documento correspondiente a LINEAMIENTO TÉCNICO ADMINISTRATIVO DE RUTA DE ACTUACIONES DESARROLLADAS POR LAS AUTORIDADES ADMINISTRATIVAS PARA GARANTIZAR LOS DERECHOS DE NIÑOS, NIÑAS Y ADOLESCENTES, así como correo electrónico de fecha 10/11/2020 de la Dirección de Planeación y Control de Gestión donde socializan observaciones frente a la Resolución y al Lineamiento y da el aval para continuar con el Control de Legalidad ante la Oficina Asesora Jurídica. 
En lo referente a Lineamiento de Sistema de Responsabilidad Penal para Adolescente -SRPA- se observó correo electrónico de fecha 05/11/2020 en donde el Director de Protección solicita a la Subdirección de Mejoramiento Organizacional respuesta frente a la solicitud de modificación de la meta al Plan de Participación Ciudadana.</t>
    </r>
  </si>
  <si>
    <r>
      <t xml:space="preserve">https://icbfgob.sharepoint.com/sites/MICROSITIOPLANANTICORRUPCIN2020/Documentos%20compartidos/Forms/AllItems.aspx?originalPath=aHR0cHM6Ly9pY2JmZ29iLnNoYXJlcG9pbnQuY29tLzpmOi9zL01JQ1JPU0lUSU9QTEFOQU5USUNPUlJVUENJTjIwMjAvRXJIT2ZxbDJNZlZJamlLMmJSMGF3aVlCczVvR0VOaFNIcm96RWxybjVXZHY0dz9ydGltZT1Wc1FXMjdhbjJFZw&amp;viewid=4514210e%2Ddf5a%2D4490%2Da0c7%2Dc0893a0bd97a&amp;id=%2Fsites%2FMICROSITIOPLANANTICORRUPCIN2020%2FDocumentos%20compartidos%2FPAAC%202020%2FCOMP%2E6%20Plan%20de%20Participaci%C3%B3n%20Ciudadana%2FAct%2E%2011%2E%20D%2E%20Protecci%C3%B3n%2F8%2E%20OCTUBRE%2FRUTA%20PARD
- Carpeta </t>
    </r>
    <r>
      <rPr>
        <b/>
        <sz val="10"/>
        <rFont val="Arial"/>
        <family val="2"/>
      </rPr>
      <t>"SRPA":</t>
    </r>
    <r>
      <rPr>
        <sz val="10"/>
        <rFont val="Arial"/>
        <family val="2"/>
      </rPr>
      <t xml:space="preserve"> correo electrónico del November 3, 2020 con asunto: "SOLICITUD MODIFICACIÓN META PLAN DE PARTICIPACIÓN CIUDADANA".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2011%2E%20D%2E%20Protecci%C3%B3n%2F9%2E%20NOVIEMBRE</t>
    </r>
    <r>
      <rPr>
        <b/>
        <sz val="10"/>
        <rFont val="Arial"/>
        <family val="2"/>
      </rPr>
      <t xml:space="preserve">
-</t>
    </r>
    <r>
      <rPr>
        <sz val="10"/>
        <rFont val="Arial"/>
        <family val="2"/>
      </rPr>
      <t xml:space="preserve"> Carpeta </t>
    </r>
    <r>
      <rPr>
        <b/>
        <sz val="10"/>
        <rFont val="Arial"/>
        <family val="2"/>
      </rPr>
      <t>"</t>
    </r>
    <r>
      <rPr>
        <b/>
        <i/>
        <sz val="10"/>
        <rFont val="Arial"/>
        <family val="2"/>
      </rPr>
      <t>Estrategias que posibilitan la adopción</t>
    </r>
    <r>
      <rPr>
        <b/>
        <sz val="10"/>
        <rFont val="Arial"/>
        <family val="2"/>
      </rPr>
      <t>":</t>
    </r>
    <r>
      <rPr>
        <sz val="10"/>
        <rFont val="Arial"/>
        <family val="2"/>
      </rPr>
      <t xml:space="preserve"> correo electrónico del November 27, 2020 con asunto: "</t>
    </r>
    <r>
      <rPr>
        <i/>
        <sz val="10"/>
        <rFont val="Arial"/>
        <family val="2"/>
      </rPr>
      <t>SOLICITUD CONTROL DE LEGALIDAD - LINEAMIENTO TÉCNICO ADMINISTRATIVO DE LAS ESTRATEGIASS QUE PROMUEVEN LA ADOPCIÓN</t>
    </r>
    <r>
      <rPr>
        <sz val="10"/>
        <rFont val="Arial"/>
        <family val="2"/>
      </rPr>
      <t xml:space="preserve">".
</t>
    </r>
    <r>
      <rPr>
        <b/>
        <sz val="10"/>
        <rFont val="Arial"/>
        <family val="2"/>
      </rPr>
      <t xml:space="preserve">- </t>
    </r>
    <r>
      <rPr>
        <sz val="10"/>
        <rFont val="Arial"/>
        <family val="2"/>
      </rPr>
      <t>Carpeta</t>
    </r>
    <r>
      <rPr>
        <b/>
        <sz val="10"/>
        <rFont val="Arial"/>
        <family val="2"/>
      </rPr>
      <t xml:space="preserve"> "Programa Adopciones":</t>
    </r>
    <r>
      <rPr>
        <sz val="10"/>
        <rFont val="Arial"/>
        <family val="2"/>
      </rPr>
      <t xml:space="preserve"> correo electrónico del November 25, 2020 con asunto: "</t>
    </r>
    <r>
      <rPr>
        <i/>
        <sz val="10"/>
        <rFont val="Arial"/>
        <family val="2"/>
      </rPr>
      <t>RV RESPUESTAS A SEGUNDOS COMENTARIOS JURÍDICA - LTAPA</t>
    </r>
    <r>
      <rPr>
        <sz val="10"/>
        <rFont val="Arial"/>
        <family val="2"/>
      </rPr>
      <t xml:space="preserve">".
</t>
    </r>
    <r>
      <rPr>
        <b/>
        <sz val="10"/>
        <rFont val="Arial"/>
        <family val="2"/>
      </rPr>
      <t xml:space="preserve">- </t>
    </r>
    <r>
      <rPr>
        <sz val="10"/>
        <rFont val="Arial"/>
        <family val="2"/>
      </rPr>
      <t>Carpeta</t>
    </r>
    <r>
      <rPr>
        <b/>
        <sz val="10"/>
        <rFont val="Arial"/>
        <family val="2"/>
      </rPr>
      <t xml:space="preserve"> "Restablecimiento": </t>
    </r>
    <r>
      <rPr>
        <sz val="10"/>
        <rFont val="Arial"/>
        <family val="2"/>
      </rPr>
      <t>correo electrónico del November 25, 2020 con asunto: "</t>
    </r>
    <r>
      <rPr>
        <i/>
        <sz val="10"/>
        <rFont val="Arial"/>
        <family val="2"/>
      </rPr>
      <t xml:space="preserve">Aprobación documentos nuevos Restablecimiento de Derechos_Planeación";  </t>
    </r>
    <r>
      <rPr>
        <sz val="10"/>
        <rFont val="Arial"/>
        <family val="2"/>
      </rPr>
      <t>correo electrónico del November 27, 2020 con asunto:</t>
    </r>
    <r>
      <rPr>
        <i/>
        <sz val="10"/>
        <rFont val="Arial"/>
        <family val="2"/>
      </rPr>
      <t xml:space="preserve"> "Aprobación documentos nuevos Restablecimiento de Derechos_SG"</t>
    </r>
    <r>
      <rPr>
        <sz val="10"/>
        <rFont val="Arial"/>
        <family val="2"/>
      </rPr>
      <t xml:space="preserve"> y 33 Excel con aportes, de dependencias como Nutrición, Subdirección Genera y Primera Infancia y de las Regionales Boyacá, Caldas,  Cauca, Guaviare,  Huila, Nariño, Risaralda, Caquetá, Tolima y Valle del Cauca. </t>
    </r>
    <r>
      <rPr>
        <b/>
        <sz val="10"/>
        <rFont val="Arial"/>
        <family val="2"/>
      </rPr>
      <t xml:space="preserve">
- </t>
    </r>
    <r>
      <rPr>
        <sz val="10"/>
        <rFont val="Arial"/>
        <family val="2"/>
      </rPr>
      <t xml:space="preserve">Carpeta </t>
    </r>
    <r>
      <rPr>
        <b/>
        <sz val="10"/>
        <rFont val="Arial"/>
        <family val="2"/>
      </rPr>
      <t>"Ruta PARD"</t>
    </r>
    <r>
      <rPr>
        <sz val="10"/>
        <rFont val="Arial"/>
        <family val="2"/>
      </rPr>
      <t>:</t>
    </r>
    <r>
      <rPr>
        <b/>
        <sz val="10"/>
        <rFont val="Arial"/>
        <family val="2"/>
      </rPr>
      <t xml:space="preserve"> </t>
    </r>
    <r>
      <rPr>
        <sz val="10"/>
        <rFont val="Arial"/>
        <family val="2"/>
      </rPr>
      <t>correo electrónico del November 10, 2020 con asunto: "</t>
    </r>
    <r>
      <rPr>
        <i/>
        <sz val="10"/>
        <rFont val="Arial"/>
        <family val="2"/>
      </rPr>
      <t>PRESENTACIÓNDOCUMENTO FINAL LINEAMIENTO</t>
    </r>
    <r>
      <rPr>
        <sz val="10"/>
        <rFont val="Arial"/>
        <family val="2"/>
      </rPr>
      <t xml:space="preserve">" y documento Word LINEAMIENTO TÉCNICO ADMINISTRATIVO DE RUTA DE ACTUACIONES DESARROLLADAS POR LAS AUTORIDADES ADMINISTRATIVAS PARA GARANTIZAR LOS DERECHOS DE NIÑOS, NIÑAS Y ADOLESCENTES.
https://icbfgob.sharepoint.com/sites/MICROSITIOPLANANTICORRUPCIN2020/Documentos%20compartidos/Forms/AllItems.aspx?originalPath=aHR0cHM6Ly9pY2JmZ29iLnNoYXJlcG9pbnQuY29tLzpmOi9zL01JQ1JPU0lUSU9QTEFOQU5USUNPUlJVUENJTjIwMjAvRXJIT2ZxbDJNZlZJamlLMmJSMGF3aVlCczVvR0VOaFNIcm96RWxybjVXZHY0dz9ydGltZT1kT3g3aTV5cjJFZw&amp;viewid=4514210e%2Ddf5a%2D4490%2Da0c7%2Dc0893a0bd97a&amp;id=%2Fsites%2FMICROSITIOPLANANTICORRUPCIN2020%2FDocumentos%20compartidos%2FPAAC%202020%2FCOMP%2E6%20Plan%20de%20Participaci%C3%B3n%20Ciudadana%2FAct%2E%2011%2E%20D%2E%20Protecci%C3%B3n%2F10%2E%20DICIEMBRE%2FRestablecimiento
- Carpeta </t>
    </r>
    <r>
      <rPr>
        <b/>
        <sz val="10"/>
        <rFont val="Arial"/>
        <family val="2"/>
      </rPr>
      <t>"Restablecimiento"</t>
    </r>
    <r>
      <rPr>
        <sz val="10"/>
        <rFont val="Arial"/>
        <family val="2"/>
      </rPr>
      <t>: correo electrónico del November 10, 2020 con asunto: "</t>
    </r>
    <r>
      <rPr>
        <i/>
        <sz val="10"/>
        <rFont val="Arial"/>
        <family val="2"/>
      </rPr>
      <t>PUBLICACIÓN LINEAMIENTO Y MANUAL OPERATIVO RESTABLECIMIENTO DE DERECHOS - CONSULTA"</t>
    </r>
    <r>
      <rPr>
        <sz val="10"/>
        <rFont val="Arial"/>
        <family val="2"/>
      </rPr>
      <t xml:space="preserve"> y correo electrónico del November 10, 2020 con asunto: </t>
    </r>
    <r>
      <rPr>
        <i/>
        <sz val="10"/>
        <rFont val="Arial"/>
        <family val="2"/>
      </rPr>
      <t>"RE: PUBLICACIÓN LINEAMIENTO Y MANUAL OPERATIVO RESTABLECIMIENTO DE DERECHOS - CONSULTA"</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</si>
  <si>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kT3g3aTV5cjJFZw&amp;viewid=4514210e%2Ddf5a%2D4490%2Da0c7%2Dc0893a0bd97a&amp;id=%2Fsites%2FMICROSITIOPLANANTICORRUPCIN2020%2FDocumentos%20compartidos%2FPAAC%202020%2FCOMP%2E6%20Plan%20de%20Participaci%C3%B3n%20Ciudadana%2FAct%2E%2011%2E%20D%2E%20Protecci%C3%B3n%2F10%2E%20DICIEMBRE</t>
    </r>
    <r>
      <rPr>
        <b/>
        <sz val="10"/>
        <rFont val="Arial"/>
        <family val="2"/>
      </rPr>
      <t xml:space="preserve">
- Carpeta "Restablecimiento": </t>
    </r>
    <r>
      <rPr>
        <sz val="10"/>
        <rFont val="Arial"/>
        <family val="2"/>
      </rPr>
      <t xml:space="preserve">correo electrónico del December 15, 2020 con asunto: </t>
    </r>
    <r>
      <rPr>
        <i/>
        <sz val="10"/>
        <rFont val="Arial"/>
        <family val="2"/>
      </rPr>
      <t xml:space="preserve">"Solicitud Control de legalidad documentos nuevos Restablecimiento de Derechos" </t>
    </r>
    <r>
      <rPr>
        <sz val="10"/>
        <rFont val="Arial"/>
        <family val="2"/>
      </rPr>
      <t>y PDF</t>
    </r>
    <r>
      <rPr>
        <i/>
        <sz val="10"/>
        <rFont val="Arial"/>
        <family val="2"/>
      </rPr>
      <t xml:space="preserve"> "APERTURA LINK"</t>
    </r>
    <r>
      <rPr>
        <b/>
        <sz val="10"/>
        <rFont val="Arial"/>
        <family val="2"/>
      </rPr>
      <t xml:space="preserve">
- Carpeta "Ruta PARD: </t>
    </r>
    <r>
      <rPr>
        <sz val="10"/>
        <rFont val="Arial"/>
        <family val="2"/>
      </rPr>
      <t>correo electrónico del December 21, 2020 con asunto: "</t>
    </r>
    <r>
      <rPr>
        <i/>
        <sz val="10"/>
        <rFont val="Arial"/>
        <family val="2"/>
      </rPr>
      <t>PRESENTACIÓNDOCUMENTO FINAL LINEAMIENTO  TÉCNICO ADMINISTRATIVO DE RUTA DE ACTUACIONES DESARROLLADAS POR LAS AUTORIDADES ADMINISTRATIVAS</t>
    </r>
    <r>
      <rPr>
        <sz val="10"/>
        <rFont val="Arial"/>
        <family val="2"/>
      </rPr>
      <t>".</t>
    </r>
  </si>
  <si>
    <t>Dirección del Sistema Nacional de Bienestar Familliar- Subdirección de Articulación Territorial</t>
  </si>
  <si>
    <t>En el presente trimestre se finalizó el diseño de la herramienta de caracterización y seguimiento a las mesas de participación de niños, niñas y adolescentes, y se envío por parte del Subdirector de Articulación Territorial a los referentes regionales del SNBF el dilingeciamiento de la información.
Una vez se cuenten con el reporte de las entidades territoriales se conocerá el estado de las mesas en las 32 focalizadas</t>
  </si>
  <si>
    <r>
      <t>En correo electrónico de fecha 07/07/2020 Asunto "</t>
    </r>
    <r>
      <rPr>
        <i/>
        <sz val="10"/>
        <rFont val="Arial"/>
        <family val="2"/>
      </rPr>
      <t>Balance del diligenciamiento de la Herramienta de Seguimiento y Monitoreo de las Mesas de Participación de niñas, niños y adolescentes</t>
    </r>
    <r>
      <rPr>
        <sz val="10"/>
        <rFont val="Arial"/>
        <family val="2"/>
      </rPr>
      <t>." enviado desde la Subdirección de Articulación Territorial - Sistema Nacional de Bienestar Familiar en el cual da a conocer los departamentos "..</t>
    </r>
    <r>
      <rPr>
        <i/>
        <sz val="10"/>
        <rFont val="Arial"/>
        <family val="2"/>
      </rPr>
      <t>.que han diligenciado la Herramienta de Seguimiento y Monitoreo de las MP</t>
    </r>
    <r>
      <rPr>
        <sz val="10"/>
        <rFont val="Arial"/>
        <family val="2"/>
      </rPr>
      <t>" . El registro corresponde a 1133 municipios, faltando 1 (Atlántico) para el total de los 1134 del país. Así mismo Excel en el cual se diligencian los avances de la actividad.</t>
    </r>
  </si>
  <si>
    <r>
      <t>Información consultada en:
https://icbfgob.sharepoint.com/sites/MICROSITIOPLANANTICORRUPCIN2020/Documentos%20compartidos/Forms/AllItems.aspx?id=%2Fsites%2FMICROSITIOPLANANTICORRUPCIN2020%2FDocumentos%20compartidos%2FPAAC%202020%2FCOMP%2E6%20Plan%20de%20Participaci%C3%B3n%20Ciudadana%2FAct%2E%2012%2E%20D%2E%20SNBF%2F4%2E%20JUNIO%2FRV%5F%20Balance%20del%20diligenciamiento%20de%20la%20Herramienta%20de%20Seguimiento%20y%20Monitoreo%20de%20las%20Mesas%20de%20Participacio%CC%81n%20de%20nin%CC%83as%2C%20nin%CC%83os%20y%20adolescentes%2E%20%2Eeml&amp;parent=%2Fsites%2FMICROSITIOPLANANTICORRUPCIN2020%2FDocumentos%20compartidos%2FPAAC%202020%2FCOMP%2E6%20Plan%20de%20Participaci%C3%B3n%20Ciudadana%2FAct%2E%2012%2E%20D%2E%20SNBF%2F4%2E%20JUNIO
- Correo electrónico "</t>
    </r>
    <r>
      <rPr>
        <i/>
        <sz val="10"/>
        <rFont val="Arial"/>
        <family val="2"/>
      </rPr>
      <t>Balance del diligenciamiento de la Herramienta de Segui=miento y Monitoreo de las Mesas de Participación de niñas, niños y adolescentes</t>
    </r>
    <r>
      <rPr>
        <sz val="10"/>
        <rFont val="Arial"/>
        <family val="2"/>
      </rPr>
      <t>.".
- Excel "</t>
    </r>
    <r>
      <rPr>
        <i/>
        <sz val="10"/>
        <rFont val="Arial"/>
        <family val="2"/>
      </rPr>
      <t>Herramienta Monitoreo JUNIO DSNBF</t>
    </r>
    <r>
      <rPr>
        <sz val="10"/>
        <rFont val="Arial"/>
        <family val="2"/>
      </rPr>
      <t>".</t>
    </r>
  </si>
  <si>
    <r>
      <t xml:space="preserve">Se evidenció correo electrónico de fecha 28/08/2020 con </t>
    </r>
    <r>
      <rPr>
        <i/>
        <sz val="10"/>
        <rFont val="Arial"/>
        <family val="2"/>
      </rPr>
      <t xml:space="preserve">los 32 territorios con los cuales se hará  la actividad del Plan de Atención al Ciudadano para su aprobación. </t>
    </r>
  </si>
  <si>
    <t xml:space="preserve">Se da inicio a las asistencias técnicas en los territorios focalizados a paratir de la Herramienta de Seguimiento y monitoreo de las Mesas de Participación. Este acompañamiento técnico se realizó con los referentes regionales y zonales de la Dirección del Sistema Nacional de Bienestar Familiar. Se proyecta poder establecer la primera fase de alistamiento de las Mesas de Participación en estos territorios en este segundo semestre. </t>
  </si>
  <si>
    <t>Se realiza los primeros acercamientos con las entidades territoriales e instancias del SNBF con relación a los acompañamientos técnicos con la sensibilización de las fases  de alistamiento, conformación y fortalecimiento. Los departamentos que hacen parte de este ejercicio son: Antioquia, Arauca, Sucre, Atlantico, Bolivar y Quindio.</t>
  </si>
  <si>
    <t>Actas de los espacios de sensibilización con las entidades territoriales y en las instancias del SNBF</t>
  </si>
  <si>
    <t xml:space="preserve">Se evidenciaron soportes relacionados con acompañamiento técnico, sensibilización de las fases de alistamiento, conformación y fortalecimiento familiar en los departamentos de: Antioquia (municipios de Betania: 09/10/2020 y 13/10/2020;  Envigado: 09/10/2020 y 20/10/2020; Gobernación: 09/10/2020 y 31/10/2020, Hispania: 09/10/2020;  Puerto Nare: 09/10/2020 y San Roque: 09/10/2020 y 22/10/2020); Arauca (Arauquita: 29/10/2020 y 30/10/2020, Fortul: 29/10/2020,  Gobernación: 13/10/2020, Puerto Rondón: 29/10/2020 y Tame: 29/10/2020); Atlántico (Baranoa: 08/10/2020),  Bolívar (Arroyohondo: 27/10/2020, Calamar: 27/10/2020, Clemencia: 28/10/2020, Gobernación: 08/10/2020, Mompóx: 19 y 30/10/2020, Turbaco: 05/10/2020, Turbana: 15/10/2020 y Zambrano: 30/10/2020,  24/12/2020); Quindío (Buenavista: 29/10/2020, Armenia: 13/10/2020) y Sucre: (Chalán: 22/10/2020,  Guranda: 22/10/2020,  27/10/2020, 13/10/2020,  16/10/2020); Majagual: 30/10/2020 y San Onofre: 22/10/2020 y 27/10/2020). </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</si>
  <si>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xaHJ2dVVxcjJFZw&amp;viewid=4514210e%2Ddf5a%2D4490%2Da0c7%2Dc0893a0bd97a&amp;id=%2Fsites%2FMICROSITIOPLANANTICORRUPCIN2020%2FDocumentos%20compartidos%2FPAAC%202020%2FCOMP%2E6%20Plan%20de%20Participaci%C3%B3n%20Ciudadana%2FAct%2E%2012%2E%20D%2E%20SNBF%2F8%2E%20OCTUBRE
- Carpeta "Antioquia": a su vez contiene las carpetas: Betania: contiene: 2 PDF: "Acta 6 Betania 13 de octubre de 2020" y "Acta MPNNA 9 de octubre"  y 2 Excel. "Directorio secretaría técnica Mesas de participación de los NNA" y "Planilla de asistencia encuentro 9 de octubre de 2020". Envigado: contiene: 2 PDF:"Acta de MPNNNA Plan de acción Envigado", "Acta MPNNA 9 de octubre" y Excel "Asistencia Técnica Mesa de Participación de niños, niñas y adolescentes". Gobernación: contiene: 2 PDF:"Acta Elección Subregión Occidente Medio 30 de octubre", "Acta MPNNA 9 de octubre 2020" y Excel "Planilla de asistencia encuentro 9 de octubre del 2020".  Hispania: contiene: 2 PDF:"Acta MPNNA 9 de octubre de 2020", "ACTA MPNNA HISPANIA11 de agosto de 2020" y 2 Excel "Directorio secretaría técnica Mesa de participación de los NNA" y  "Planilla de asistencia encuentro 9 de octubre del 2020". Puerto Nare: contiene: 1 PDF: "Acta N 001MIAF Puerto Nare- Sensibilización 01", 3 Word: "Acta MPNNA 9 octubre, "ACTO ADMINISTRATIVO MPNNA" y  "PLAN DE ACCIÓN MESA DE PARTICIPACIÓN DE LOS NIÑOS".  2 Excel: "Asistencia Técnica Instancias Mesa de Participación de niños, niñas y adolescentes" y "Directorio secretaría técnica Mesas de participación de los NNA". San Roque: contiene: 4 PDF: "Acta AT Secretaría Técnico MPNNA", "ACTA MIAF No. 5 SAN ROQUE", "Acta MPNNA 9 de octubre" y  "PLAN DE ACCIÓN MESA DE PARTICIPACIÓN DE LOS NIÑOS".  2 Excel: "Asistencia Mesa de Participación de niños, niñas y adolescentes" y "Directorio secretaría técnica Mesas de participación de los NNA".
- Carpeta "Arauca": a su vez contiene las carpetas: Arauquita: contiene: 3 PDF: "Correo conformación delegado municpalMP_NNA_Arauquita", "Correo envío directorio equipo queriente y delegado_Arauquita"  y "Serie 38.11 Acta de Ruta de Acompañamiento MP Arauquita. 1 Excel. "Delegado y Equipo impulsor MP de NNA_Arauquita.". Fortul: contiene: 2 PDF: "Correo envío directorio equipo queriente" y "Serie 38.11 Acta de Ruta de Acompañamiento MP Fortul" y Excel "Asistencia Técnica Mesa de Participación de niños, niñas y adolescentes Fortul". Gobernación: contiene: 2 PDF: "ACTA IV MIIAFF DEPARTAMENTAL" y "Serie 38.11_Soporte asistencia_Mesa de Participación-Departamento_13-10-2020". Puerto Rondón contiene: 1 PDF "38.11 ACTA MIAFF SESIÓN EXTRAORDINARIA P RONDON". Tame: contiene: 1 PDF: "38.11 ACTA MIAFF SESIÓN EXTRAORDINARIA TAME".
- Carpeta "Atlántico": a su vez contiene las carpetas: Baranoa: contiene 5 PDF: "11-09-20AT PP M NNA CPS BARANOA", "21-09-20 AT NNA BARANOA SEC EDUCACION", "ACTA MP NNA BARANOA SESION", "AT 09-09-20 A DIAGNÓSTICO MP NNA BARANOA MIAFF" y "DECRETO CONFORMACION MP NNA BARANOA".
- Carpeta "Bolívar": contiene a su vez las carpetas: Arroyohondo: 3 PDF: "ACTA SOCIALIZACION ARROYOHONDO", "CARTA DELEGADO" y "DIRECTORIO EQUIPO". Calamar: 3 PDF "ACTA DE SOCIALIZACION MIAFF", "CERTIFICACION" y "DIRECTORIO EQUIPO QUERIENTE" y Excel. "Copia de Planilla de asistencia Comisaria". Clemencia: 2 PDF: "AT semestre clemencia MP" y "certificación clemencia". Gobernación". 2 PDF: "ACTA MESA P NNA # 1" y "ACTA 2 MIAFF 2020-1". Mompóx: contiene 4 PDF: "ASISTENCIA TEC M. PARTIICPACION - 3a MIAFF", "CERTIFICACION DESIGNACION MESA DE PARTICIPACION -copia", "ASISTENCIA TEC. en el marco de la MESA DE P" y "DIRECTORIO EQUIPO QUERIENTE". Turbaco: 2 PDF: "Acta sensibilización MIAFF Mesa de Participación NNA" y "Designación de delegado  para adelantar el Proceso de activación de las Mesa de Participación de niños, niñas y adolescentes en el Municipio de Turbaco". Turbana: 2 PDF: "ACTA TURBANA SOCIALIZACION MIAFF" y "ENLACE TURBANA" y Excel: "Copia de Planilla de asistencia Comisaria". Zambrano: 2 PDF: "CARTA DELEGACIÓN MP" y "S_38.11 ACTA 2DA MIAF 22 DE SEPTIEMBRE ZAMBRANO".
- Carpeta "Sucre": contiene a su vez las carpetas: Chalán:  1 PDF "Acta sensibilización a la PIIAFF". Guranda:  4 PDF: "Acta de Capacitación para Conformar las mesas de participación de niños, y niñas en los territorios", "CamScanner 10-27-2020", "CERTIFICADO", "MESA DE PARTICIPACION INFANCIA Y ADOLESCENCIA GUARANDA 2020" y "MESA DE PARTICIPACION PRIMERA INFANCIA GURANDA 2020". Majagual: 2 PDF: "ACTA CONFORMACION  MESA DE PARTICIPACION MAJAGUAL", "Sensibilización mesa de participación" y Word: "Mesa de participación con los niños y adolescentes".  San Onofre:2 PDF: "Acta sensibilización a la PIIAFF", "Asignación de Secretaría Técnica mesa de participación".</t>
  </si>
  <si>
    <t>Se logró en las 32 entidades territoriales seleccionadas, hacer los espacios de sensibilización con las instancias del Sistema Nacional de Binestar Familiar. Esto permitio que las entidades territoriales delegaran a un profesional para los temas de participación e impulsar la consolidaciones de las mesas de participación de niñas, niños y adolescentes en estos territorios. CUMPLIDA</t>
  </si>
  <si>
    <t>Sensibilización a las instancias del Sistema Nacional de Bienestar Familiar y a las entidades territoriales con relación a las mesas de participación de niñas, niños y adolescentes.</t>
  </si>
  <si>
    <t xml:space="preserve">Actas de las reuniones de los espacios de sensibilización. </t>
  </si>
  <si>
    <t>Se evidenciaron soportes correspondientes a la Mesa de Participación de Niños, Niñas y Adolescentes realizada en el Departamento de Arauca el 13/11/2020 y Acta de Mesa No 01 del 20/11/2020 con el objetivo: Proyectar Plan de Acción Comité de Participación NNA y 4 Plan de Acción (pdf). 
Así mismo se observo soportes correspondientes a la Mesa de Participación de Niños, Niñas y Adolescentes en el Municipio de Arauquita del 30/11/2020; y Acta de Reunión del 30/11/2020 con el Objeto de: Elaborar el Plan de Acción de conformación de la mesa de participación de NNA del municipio de Fortul para promover la participación de los NNA.</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</si>
  <si>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2012%2E%20D%2E%20SNBF%2F9%2E%20NOVIEMBRE
- Acta de Reunión "</t>
    </r>
    <r>
      <rPr>
        <i/>
        <sz val="10"/>
        <rFont val="Arial"/>
        <family val="2"/>
      </rPr>
      <t>ACTA MIAFF SESION EXTRAORDINARIA TAME</t>
    </r>
    <r>
      <rPr>
        <sz val="10"/>
        <rFont val="Arial"/>
        <family val="2"/>
      </rPr>
      <t xml:space="preserve">"
- Acta de Reunión </t>
    </r>
    <r>
      <rPr>
        <i/>
        <sz val="10"/>
        <rFont val="Arial"/>
        <family val="2"/>
      </rPr>
      <t>"Acta aprobación MP P Rondón"</t>
    </r>
    <r>
      <rPr>
        <sz val="10"/>
        <rFont val="Arial"/>
        <family val="2"/>
      </rPr>
      <t xml:space="preserve">
- Planes de Acción: </t>
    </r>
    <r>
      <rPr>
        <i/>
        <sz val="10"/>
        <rFont val="Arial"/>
        <family val="2"/>
      </rPr>
      <t xml:space="preserve">"Plan de acción MIIAFF DEPARTAMENTAL_2020_MP_NNA_2020", "Plan de acción_MP_NNN_2020", "Plan de acción MIIAFF DEPARTAMENTAL_2020_MP_NNA_2020", "Plan de acción_MP_NNN_2020", "Serie 120. "
</t>
    </r>
    <r>
      <rPr>
        <sz val="10"/>
        <rFont val="Arial"/>
        <family val="2"/>
      </rP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2012%2E%20D%2E%20SNBF%2F9%2E%20NOVIEMBRE</t>
    </r>
    <r>
      <rPr>
        <i/>
        <sz val="10"/>
        <rFont val="Arial"/>
        <family val="2"/>
      </rPr>
      <t xml:space="preserve">
</t>
    </r>
    <r>
      <rPr>
        <sz val="10"/>
        <rFont val="Arial"/>
        <family val="2"/>
      </rPr>
      <t>- Acta de Reunión</t>
    </r>
    <r>
      <rPr>
        <i/>
        <sz val="10"/>
        <rFont val="Arial"/>
        <family val="2"/>
      </rPr>
      <t xml:space="preserve"> "Acta de Ruta de Acompañamiento MP Arauquita"
- Acta de Reunión "Acta de Ruta de Acompañamiento MP Fortul".</t>
    </r>
  </si>
  <si>
    <t xml:space="preserve">Se logró hacer los ultimos ejercicios de sensibilización a las entidades territoriales que faltaban dentro de la meta establecida para la conformación de las Mesas de Participación, así mismo, se establecen los planes de acción de las Mesas de Participación de los territorios faltantes. Con esto se logra establecer el cierre de las actividades.  </t>
  </si>
  <si>
    <t xml:space="preserve">Actas y planes de acción ubicados en la carpeta de evidencias Act. 12 D. SNBF carpeta 10. Diciembre. </t>
  </si>
  <si>
    <t>No Aplca</t>
  </si>
  <si>
    <t>En la actualidad ante la coyuntura de COVID-19, las actividades planeadas se encuestran en espera de desarrollo. No obstante, en las últimas semanas la DFC empezó a realizar encuentros grupales con cinco operadores y tres familias participantes de la modalidad para conocer sus experiencias, lo que sirve como piloto para la planeación y desarrollo de los encuentros grupales a realizar.</t>
  </si>
  <si>
    <r>
      <t>Esta Dirección informa que empezaron "..</t>
    </r>
    <r>
      <rPr>
        <i/>
        <sz val="10"/>
        <rFont val="Arial"/>
        <family val="2"/>
      </rPr>
      <t>.a realizar encuentros grupales con cinco operadores y tres familias participantes de la modalidad para conocer sus experiencias, lo que sirve como piloto para la planeación y desarrollo de los encuentros grupales a realizar</t>
    </r>
    <r>
      <rPr>
        <sz val="10"/>
        <rFont val="Arial"/>
        <family val="2"/>
      </rPr>
      <t>.".</t>
    </r>
  </si>
  <si>
    <t>Sin avance. Se esperaba poder desarrollar estas acciones de manera presencial. No obstante, ante la prolongada coyuntura de COVID-19, se solicita ajustar la forma en que se plantea el desarrollo de los grupos focales pasandolos a modo NO PRESENCIAL.</t>
  </si>
  <si>
    <r>
      <t>La Dirección de Familias y Comunidades informó "..</t>
    </r>
    <r>
      <rPr>
        <i/>
        <sz val="10"/>
        <rFont val="Arial"/>
        <family val="2"/>
      </rPr>
      <t>.ante la prolongada coyuntura de COVID-19, se solicita ajustar la forma en que se plantea el desarrollo de los grupos focales pasándolos a modo NO PRESENCIAL.</t>
    </r>
    <r>
      <rPr>
        <sz val="10"/>
        <rFont val="Arial"/>
        <family val="2"/>
      </rPr>
      <t>".</t>
    </r>
  </si>
  <si>
    <t xml:space="preserve">Se realiza la formulación metodológica para el desarrollo de los grupos focales, donde se especifican las variables a tener en cuenta y los roles de los profesionales que acompañarán las jornadas. </t>
  </si>
  <si>
    <t>Archivo HTML - mensaje de correo electrónico de septiembre 2020.</t>
  </si>
  <si>
    <t>Se evidenciaron soportes relacionados con la formulación metodológica para el desarrollo de los grupos focales, así como información referente a propuesta grupos focales en correos electrónicos de fechas 08/09/2020 y 30/09/2020.</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</si>
  <si>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2013%2E%20DFyC%2F7%2E%20SEPTIEMBRE
Correo electrónico del September 8, 2020 con asunto: RE: Reporte MES AGOSTO Plan de Participación Ciudadana Vigencia 2020 - DFC - VERSIÓN 2
Correo electrónico del September 30, 2020 con asunto: RE: Diana Mariela Sarmiento Zarate compartió "PARTICIPACION CIUDADANA" contigo.</t>
  </si>
  <si>
    <t>Realización de 2 grupos focales con familias en proceso de fortalecimiento (Cumplimiento del 100% de la meta)</t>
  </si>
  <si>
    <t>Desarrollo de dos (2) grupos focales para recolección de opiniones de las familias en torno a la oferta de la Dirección de Familias y Comunidades.</t>
  </si>
  <si>
    <t>Familias beneficiarias de las modalidades: Mi Familia (acompañamiento intensivo y preventivo) y  Territorios Étnicos con Bienestar - TEB</t>
  </si>
  <si>
    <t>Colaboradores ICBF: 8
Autoridades indígenas: 2
Público en general: 14
TOTAL: 24 personas</t>
  </si>
  <si>
    <t>Grupo focal Mi Familia
Conclusiones: 
a. Se recomienda para la modalidad mayor apoyo a las familias con personas con discapacidad que les permita fortalecer sus capacidades para su atención.
b. La modalidad en época de pandemia fue fundamental para mitigar la violencia, el estrés y las crisis familiares.
c. La experiencia de haber recibido en sus casas a profesionales con vocación de servicio, comprometidos y recursivos, ha sido destacado por las familias y coinciden que el éxito de la moda+BR8lidad responde al trabajo que estos profesionales realizaron quienes se adaptaron a los tiempos y condiciones de las familias.
d. Las familias fueron informadas sobre el tratamiento de datos y de la información confidencial que trataban con los profesionales, autorizando su manejo porque tiene la garantía del ICBF como entidad seria.
e. Las familias participantes ya se han convertido en multiplicadoras de la modalidad.
Recomendaciones: 
a. Recomienda ampliar cupos y cobertura para llegar a más familias y municipios.
Grupo focal TEB
Conclusiones:
a. El control social como mecanismo de participación ciudadana permite mantener un seguimiento cercano a la ejecución de actividades entrega de insumos y cumplimiento de cronograma.
b. Vincular y capacitar a las familias beneficiadas en la importancia de los mecanismos de participación ciudadana permite empoderar a los participantes de los ejercicios de verificación, seguimiento y “fiscalización como lo denominan ellos.
c. Los canales de dialogo entre las familias, autoridades, operador e ICBF permiten detectar a tiempo oportunidades de mejora y/o acciones que deben reevaluarse para su correcta ejecución.
d. El ejercicio grupo focal es una alternativa para acercar a las comunidades, aportar a los ejercicios de seguimiento y supervisión y dialogar buscando alternativas de mejora y/o para comprender el impacto de las actividades en cada una de las comunidades beneficiarias de la modalidad TEB.
Recomendaciones:
considerando la situación actual de emergencia y aislamiento preventivo se recomienda replicar el ejercicio en otras regionales y con mas proyectos TEB de la vigencia 2020.</t>
  </si>
  <si>
    <t xml:space="preserve">Tener en cuenta las recomendaciones recibidas para fortalecer la oferta de servicios de la Dirección de Familias y comunidades. </t>
  </si>
  <si>
    <t xml:space="preserve">Dos (2) archivos PDF:
1. Acta del grupo Focal modalidad Mi familia. 
2. Acta del Grupo Focal modalidad TEB. </t>
  </si>
  <si>
    <t>Se evidenciaron soportes Grupos Focales con familias en proceso de fortalecimiento. Estos encuentros buscaban potenciar las capacidades de los grupos de valor para el ejercicio incidente del derecho a la participación ciudadana, involucrándolos de manera real en los momentos del ciclo la gestión institucional; estas reuniones se realizaron el 30/10/2020 con las Regionales: Boyacá, Cauca y Córdoba. Así mismo se observó la participación de la Subdirección de Operaciones, profesionales Territorios Étnicos con Bienestar y representantes de familias beneficiadas.</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</si>
  <si>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NWJQcEFlbzJFZw&amp;viewid=4514210e%2Ddf5a%2D4490%2Da0c7%2Dc0893a0bd97a&amp;id=%2Fsites%2FMICROSITIOPLANANTICORRUPCIN2020%2FDocumentos%20compartidos%2FPAAC%202020%2FCOMP%2E6%20Plan%20de%20Participaci%C3%B3n%20Ciudadana%2FAct%2E%2013%2E%20DFyC%2F8%2E%20OCTUBRE
2 Actas: "</t>
    </r>
    <r>
      <rPr>
        <i/>
        <sz val="10"/>
        <rFont val="Arial"/>
        <family val="2"/>
      </rPr>
      <t>Acta grupo focal TEB_30102020</t>
    </r>
    <r>
      <rPr>
        <sz val="10"/>
        <rFont val="Arial"/>
        <family val="2"/>
      </rPr>
      <t>" y "</t>
    </r>
    <r>
      <rPr>
        <i/>
        <sz val="10"/>
        <rFont val="Arial"/>
        <family val="2"/>
      </rPr>
      <t>Acta_grupo_focal_Mi_familia_30102020</t>
    </r>
    <r>
      <rPr>
        <sz val="10"/>
        <rFont val="Arial"/>
        <family val="2"/>
      </rPr>
      <t>"</t>
    </r>
  </si>
  <si>
    <t xml:space="preserve">Encuentros grupales realizados
</t>
  </si>
  <si>
    <t xml:space="preserve">Dirección de Familias y Comunidades - Subdirección de Gestón Técnica. </t>
  </si>
  <si>
    <t>Consultas terriotriales realizadas</t>
  </si>
  <si>
    <r>
      <t xml:space="preserve">Este compromiso de validación se incluye en el Plan de Asistencia Técnica DFC 2020, en el Componente </t>
    </r>
    <r>
      <rPr>
        <i/>
        <sz val="10"/>
        <color theme="1"/>
        <rFont val="Arial"/>
        <family val="2"/>
      </rPr>
      <t xml:space="preserve">"Implementación territorial" </t>
    </r>
    <r>
      <rPr>
        <sz val="10"/>
        <color theme="1"/>
        <rFont val="Arial"/>
        <family val="2"/>
      </rPr>
      <t>de la Línea Estratégica "</t>
    </r>
    <r>
      <rPr>
        <i/>
        <sz val="10"/>
        <color theme="1"/>
        <rFont val="Arial"/>
        <family val="2"/>
      </rPr>
      <t>Gestión de Políticas Públicas de Familia"</t>
    </r>
    <r>
      <rPr>
        <sz val="10"/>
        <color theme="1"/>
        <rFont val="Arial"/>
        <family val="2"/>
      </rPr>
      <t>. En principio, se define trabajarlo con 3 territorios que ofrecieron su capacidad técnica instalada en materia de políticas públicas, a saber: Antioquia, La Guajira y Bolívar. Con todo, el modo presencial, el momento de realización y los territorios quedan supeditados a las definiciones que se deriven del manejo de la emergencia social y económica del Covid - 19.</t>
    </r>
  </si>
  <si>
    <t>No hay reporte de avance para el periodo. En espera de la definción sobre propuesta de ajuste por parte del Comité de gestión Y desempeño.</t>
  </si>
  <si>
    <r>
      <t>La Dirección de Familia y Comunidades reporta que están a la espera "...</t>
    </r>
    <r>
      <rPr>
        <i/>
        <sz val="10"/>
        <rFont val="Arial"/>
        <family val="2"/>
      </rPr>
      <t>de la definción sobre propuesta de ajuste por parte del Comité de gestión Y desempeño</t>
    </r>
    <r>
      <rPr>
        <sz val="10"/>
        <rFont val="Arial"/>
        <family val="2"/>
      </rPr>
      <t>.".</t>
    </r>
  </si>
  <si>
    <r>
      <t>La Dirección de Familia y Comunidades reporta que están a la "...</t>
    </r>
    <r>
      <rPr>
        <i/>
        <sz val="10"/>
        <rFont val="Arial"/>
        <family val="2"/>
      </rPr>
      <t xml:space="preserve">espera de la confirmación de la autorización de ajustes en razón de la emergencia social y económica del Covid - 19 por parte del Comité de Gestión y Desempeño. </t>
    </r>
    <r>
      <rPr>
        <sz val="10"/>
        <rFont val="Arial"/>
        <family val="2"/>
      </rPr>
      <t>.".</t>
    </r>
  </si>
  <si>
    <t>De acuerdo al ajuste al Plan la fecha de inicial quedó para el mes de agosto.</t>
  </si>
  <si>
    <r>
      <t>Se evidenció correo electrónico de fecha 19/08/2020 donde solicitan a las regionales "</t>
    </r>
    <r>
      <rPr>
        <i/>
        <sz val="10"/>
        <rFont val="Arial"/>
        <family val="2"/>
      </rPr>
      <t>circular de manera virtual el documento adjunto de orientaciones entre familias, colaboradores ICBF, personal de entidades públicas locales y operadores de servicios, a fin de que lo revisen y hagan observaciones que enriquezcan este producto</t>
    </r>
    <r>
      <rPr>
        <sz val="1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</si>
  <si>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2014%2E%20DFyC%2F6%2E%20AGOSTO
Correo electrónico del 19/08/2020 con asunto: "</t>
    </r>
    <r>
      <rPr>
        <i/>
        <sz val="10"/>
        <rFont val="Arial"/>
        <family val="2"/>
      </rPr>
      <t>OBSERVACIONES Y VALIDACIÓN DE ORIENTACIONES PARA LA PROMOCIÓN DE LA PARTICIPACIÓN CIUDADANA EN Y DESDE LAS FAMILIAS</t>
    </r>
    <r>
      <rPr>
        <sz val="10"/>
        <rFont val="Arial"/>
        <family val="2"/>
      </rPr>
      <t>".</t>
    </r>
  </si>
  <si>
    <t>Entre el 18 y el 21 de septiembre se reciben los consolidados de observaciones y aportes producto de las consultas realizadas en los 3 territorios seleccionados (Antioquia, Bolívar y La Guajira) a través de las cuales se revisó la pertinencia y suficiencia del documento con orientaciones para la promoción de la participación ciudadana en y desde las familias, construido por la Dirección de Familias y Comunidades ICBF en la vigencia 2019.</t>
  </si>
  <si>
    <t>Público en General = 7
Colaboradores ICBF = 9
Personal operador de SPBF = 12</t>
  </si>
  <si>
    <t>28 personas</t>
  </si>
  <si>
    <t>De manera general se reciben 67 aportes respecto del contenido, forma y alcance del documento.</t>
  </si>
  <si>
    <t>Revisión y clasificación de aportes para proceder al ajuste del documento</t>
  </si>
  <si>
    <t>Archivos HTML - mensajes de correo electrónico procedentes de las 3 Regionales con el consolidado de observaciones y aportes</t>
  </si>
  <si>
    <t>Se evidenciaron correos electrónicos de fechas 18/09/2020, 19/09/2020, 21/09/2020 en los cuales se observó información sobre el consolidados de observaciones y aportes de las consultas realizadas en Antioquia, Bolívar y La Guajira.</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</si>
  <si>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2014%2E%20DFyC%2F7%2E%20SEPTIEMBRE
Correo electrónico del September 18, 2020 con asunto: FORMATO RECOLECCION APORTES PARTICIPACIÓN
Correo electrónico del September 18, 2020 con asunto: OBSERVACIONES Y VALIDACIÓN DE “ORIENTACIONES PARA LA PROMOCIÓN DE LA PARTICIPACIÓN CIUDADANA EN Y DESDE LAS FAMILIAS”
Correo electrónico del September 19, 2020 con asunto: RE: OBSERVACIONES Y VALIDACIÓN DE “ORIENTACIONES PARA LA PROMOCIÓN DE LA PARTICIPACIÓN CIUDADANA EN Y DESDE LAS FAMILIAS”
Correo electrónico del September 21, 2020 con asunto: RE: OBSERVACIONES Y VALIDACIÓN DE “ORIENTACIONES PARA LA PROMOCIÓN DE LA PARTICIPACIÓN CIUDADANA EN Y DESDE LAS FAMILIAS”
Correo electrónico del September 21, 2020 con asunto: RE: FORMATO RECOLECCION APORTES PARTICIPACIÓN</t>
  </si>
  <si>
    <t>META CUMPLIDA AL 100% EN SEPTIEMBRE.</t>
  </si>
  <si>
    <t>2
(no adicional sino profundización)</t>
  </si>
  <si>
    <t>Los días 13 y 19 de octubre se desarrollan encuentros virtuales con  Antioquia y Bolívar a fin de profundizar y ampliar la comprensión de los insumos recibidos. Se revisa y define conjuntamente lo procedente respecto de cada aporte al documento.</t>
  </si>
  <si>
    <t>ANTIOQUIA
Público en General = 9
Colaboradores ICBF = 8
Personal operador de SPBF =7
BOLÍVAR
Público en General = 5
Colaboradores ICBF = 7
Personal operador de SPBF = 4</t>
  </si>
  <si>
    <t>ANTIOQUIA
24 personas
BOLÍVAR
16 personas
TOTAL
40 PERSONAS</t>
  </si>
  <si>
    <t>Se revisa y define conjuntamente lo procedente respecto de cada aporte al documento.</t>
  </si>
  <si>
    <t>Consolidación y realización de los ajustes acordados al documento.</t>
  </si>
  <si>
    <t>Archivos HTML - mensajes de correo electrónico remitidos a las dos (2) Regionales con Ayuda Memoria de cada Reunión Virtual donde se adjunta captura de pantalla de asistentes y archivo con los acuerdos respecto de cada una de las observaciones al documento.</t>
  </si>
  <si>
    <t>Se cuenta a la fecha con los reportes recibidos de 1134 entidades territoriales, los cuales, son relacionados en al correo adjunto (evidencia). Es preciso señalar que la herramienta para el monitoreo y seguimiento a las mesas de participación valora 5 niveles de su estadio y contiene un total de 32 variables a medir.</t>
  </si>
  <si>
    <t>Se evidenció archivo con el resultado final de los indicadores correspondiente al mes de diciembre 2019 con un porcentaje de gestión de 98%; enero con un porcentaje de gestión de 86,9% y febrero con un porcentaje de gestión de 96,6%.</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</si>
  <si>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1%2E%20ENERO%20%2D%20MARZO
- Archivo Excel "IND_Diciembre_Entrega3_20200121"
- Archivo Excel "IND_Enero_Entrega1_20200210"
- Archivo Excel "IND_Febrero_Entrega3_20200325"</t>
  </si>
  <si>
    <t xml:space="preserve">Se evidenció archivo con el resultado final de los indicadores correspondiente al mes de marzo con un porcentaje de gestión de 96,7%. </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</si>
  <si>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2%2E%20ABRIL
- Archivo Excel "IND_Marzo_Entrega3_20200422"</t>
  </si>
  <si>
    <t>Se evidenció archivo con el resultado final de los indicadores correspondiente al mes de abril con un porcentaje de gestión de 98,1%.</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</si>
  <si>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3%2E%20MAYO
- Archivo Excel "IND_Abril_Entrega3_20200521"
- Correo electrónico del 23 de junio de 2020 con asunto: INDICADORES RELACIÓN CON EL CIUDADANO MAYO 2020 (FINAL)</t>
  </si>
  <si>
    <t xml:space="preserve">Se evidenció archivo con el resultado final de los indicadores correspondiente al mes de mayo con un porcentaje de gestión de 99%. </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</si>
  <si>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4%2E%20JUNIO
- Archivo Excel "IND_Mayo_Entrega3_20200623"
- Correo electrónico del 23 de julio de 2020 con asunto: INDICADORES RELACIÓN CON EL CIUDADANO JUNIO 2020 (FINAL)</t>
  </si>
  <si>
    <t xml:space="preserve">Se evidenció archivo con el resultado final de los indicadores correspondiente al mes de junio con un porcentaje de gestión de 98,5%. </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</si>
  <si>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5%2E%20JULIO
- Archivo Excel "IND_Junio_Entrega3_20200723"
- Correo electrónico del 24 de agosto de 2020 con asunto: INDICADORES RELACIÓN CON EL CIUDADANO JULIO 2020 (FINAL)</t>
  </si>
  <si>
    <t xml:space="preserve">Se evidenció archivo con el resultado final de los indicadores correspondiente al mes de julio con un porcentaje de gestión de 98,9%. </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</si>
  <si>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2015%2E%20DSyA%2F6%2E%20AGOSTO
- Archivo Excel "IND_Julio_Entrega3_20200824"</t>
  </si>
  <si>
    <t xml:space="preserve">Durante la gestión de las PQRS, se ha mantenido el indicador en adecuado, en un rango de 80 % a 99 % .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t>
  </si>
  <si>
    <t xml:space="preserve">99,30% indicador de agosto. </t>
  </si>
  <si>
    <t>Ciudadanía peticionaria</t>
  </si>
  <si>
    <t>Un (1) reporte</t>
  </si>
  <si>
    <t xml:space="preserve">Reporte de gestión PQRS </t>
  </si>
  <si>
    <t>Se evidenció archivo con el resultado final de los indicadores correspondiente al mes de agosto con un porcentaje de gestión de 99,3%.</t>
  </si>
  <si>
    <t xml:space="preserve">
Durante la gestión de las PQRS, se ha mantenido el indicador en adecuado, en un rango de 80 % a 99 % .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t>
  </si>
  <si>
    <t>99,00% indicador de septiembre.</t>
  </si>
  <si>
    <t>Se evidenció archivo con el resultado final de los indicadores correspondiente al mes de septiembre con un porcentaje de gestión de 99%.</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</si>
  <si>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8%2E%20OCTUBRE
- Archivo Excel "IND_Septiembre_Entrega3_20201022".</t>
  </si>
  <si>
    <t xml:space="preserve">
Durante la gestión de las PQRS, se ha mantenido el indicador en adecuado, en un rango de 80 % a 99 % .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t>
  </si>
  <si>
    <t xml:space="preserve">99% indicador de octubre. 
</t>
  </si>
  <si>
    <t>Un (1) informe</t>
  </si>
  <si>
    <t>Se evidenció archivo con el resultado final de los indicadores correspondiente al mes de octubre con un porcentaje de gestión de 99%.</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</si>
  <si>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9%2E%20NOVIEMBRE
- Archivo Excel "octubre final ppc</t>
    </r>
    <r>
      <rPr>
        <i/>
        <sz val="10"/>
        <rFont val="Arial"/>
        <family val="2"/>
      </rPr>
      <t>".</t>
    </r>
  </si>
  <si>
    <t xml:space="preserve">98,8% indicador de noviembre. 
</t>
  </si>
  <si>
    <t>La Dirección de Servicios y Atención indicó que el informe trimestral de resultados será presentado por el Centro de Contacto en el mes de abril.</t>
  </si>
  <si>
    <t xml:space="preserve">En el marco del desarrollo del Procedimiento de Alertas y Eventos Críticos del Canal Presencial, se ejecuta la clasificación de Alertas como resultado de las situaciones críticas que generan mayor grado de insatisfacción. Dicha clasificación se da como resultado de la aplicación de la encuesta vía telefónica al ciudadano a partir de la muestra recibida por parte del el área de Planeación del ICBF.  Técnica de investigación: Encuesta Outbound aplicada por canal telefónico.
Ámbito geográfico: Nacional (Colombia).
Universo: Registros realizados en el aplicativo SIM bajo el tipo de petición DP – Información y Orientación (IO) a ciudadanos que acuden al Centro Zonal o Regional.
Base: 6289 registros (24 de febrero – 22 de marzo).
Rango Temporal: 1 – 31 de marzo del 2020.
</t>
  </si>
  <si>
    <r>
      <t>La Dirección de Servicios y Atención informa que "</t>
    </r>
    <r>
      <rPr>
        <i/>
        <sz val="10"/>
        <rFont val="Arial"/>
        <family val="2"/>
      </rPr>
      <t>se esta en espera de la decisión del CGDI frente a la solicitud de cambios en el PPC 2020</t>
    </r>
    <r>
      <rPr>
        <sz val="10"/>
        <rFont val="Arial"/>
        <family val="2"/>
      </rPr>
      <t>".</t>
    </r>
  </si>
  <si>
    <r>
      <t>La Dirección de Servicios y Atención informa que "</t>
    </r>
    <r>
      <rPr>
        <i/>
        <sz val="10"/>
        <rFont val="Arial"/>
        <family val="2"/>
      </rPr>
      <t>se esta en espera de la decisión del CGDI frente a la solicitud de cambios en el PPC 202</t>
    </r>
    <r>
      <rPr>
        <sz val="10"/>
        <rFont val="Arial"/>
        <family val="2"/>
      </rPr>
      <t>0".</t>
    </r>
  </si>
  <si>
    <t xml:space="preserve">Registros realizados en el aplicativo SIM bajo el tipo de petición DP – Información y Orientación (IO) a ciudadanos que acuden al Centro Zonal o Regional.  Durante el trimestre, se logró la aplicación de 4.518 encuestas que representan el 35,1% del total de la muestra establecida por Planeación ICBF.  </t>
  </si>
  <si>
    <t xml:space="preserve">Se valoró la información resultado de las encuestas, generandose alertas sobre la calidad de la atención y las  acciones correctivas a lugar. </t>
  </si>
  <si>
    <r>
      <t>Se evidenció presentación   PPT "</t>
    </r>
    <r>
      <rPr>
        <i/>
        <sz val="10"/>
        <rFont val="Arial"/>
        <family val="2"/>
      </rPr>
      <t>¡Q Outsourcing Encuestas Encuestas Puntos de Atención I.C.B.F. I Semestre 2020</t>
    </r>
    <r>
      <rPr>
        <sz val="10"/>
        <rFont val="Arial"/>
        <family val="2"/>
      </rPr>
      <t>" el cual se presenta "el resultado y valoración de las respuestas obtenidas...".</t>
    </r>
  </si>
  <si>
    <r>
      <t>Información consultada en: https://icbfgob.sharepoint.com/sites/MICROSITIOPLANANTICORRUPCIN2020/Documentos%20compartidos/Forms/AllItems.aspx?id=%2Fsites%2FMICROSITIOPLANANTICORRUPCIN2020%2FDocumentos%20compartidos%2FPAAC%202020%2FCOMP%2E6%20Plan%20de%20Participaci%C3%B3n%20Ciudadana%2FAct%2E%2016%2E%20DSyA%2F6%2E%20AGOSTO&amp;viewid=4514210e%2Ddf5a%2D4490%2Da0c7%2Dc0893a0bd97a
1 PDF "</t>
    </r>
    <r>
      <rPr>
        <i/>
        <sz val="10"/>
        <rFont val="Arial"/>
        <family val="2"/>
      </rPr>
      <t>Informe Encuestas Outbund I Semestre</t>
    </r>
    <r>
      <rPr>
        <sz val="10"/>
        <rFont val="Arial"/>
        <family val="2"/>
      </rPr>
      <t xml:space="preserve">".
</t>
    </r>
  </si>
  <si>
    <t>Diariamente se realizan encuestas de satisfacción a los  ciudadanos peticioanrios de la entidad. El reporte de avance en la meta se realizará en el mes de noviembre cuando se reciba el tercer informe por parte del Centro de Contacto</t>
  </si>
  <si>
    <r>
      <t>Esta Dirección informa "…</t>
    </r>
    <r>
      <rPr>
        <i/>
        <sz val="10"/>
        <rFont val="Arial"/>
        <family val="2"/>
      </rPr>
      <t>El reporte de avance en la meta se realizará en el mes de noviembre cuando se reciba el tercer informe por parte del Centro de Contacto</t>
    </r>
    <r>
      <rPr>
        <sz val="10"/>
        <rFont val="Arial"/>
        <family val="2"/>
      </rPr>
      <t>.".</t>
    </r>
  </si>
  <si>
    <t>En la carpeta del mes de octubre se evidenció presentación de la Encuestas de satisfacción del III Trimestre 2020 que corresponde a este periodo.</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</si>
  <si>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2016%2E%20DSyA%2F8%2E%20OCTUBRE
1 PPT "</t>
    </r>
    <r>
      <rPr>
        <i/>
        <sz val="10"/>
        <rFont val="Arial"/>
        <family val="2"/>
      </rPr>
      <t>Informe Encuestas Canales III Trimestre 2020</t>
    </r>
    <r>
      <rPr>
        <sz val="10"/>
        <rFont val="Arial"/>
        <family val="2"/>
      </rPr>
      <t>"</t>
    </r>
  </si>
  <si>
    <t xml:space="preserve">Informe de las Encuestas Satisfacción de Canales telefónicos y virtuales del III Trimestre 2020. En cuanto al informe de las encuestas del canal presencial, no se cuenta con un informe de dicho trimestre porque hasta el 3 de noviembre se reactivó dicho segmento debido a los cierres de los CZ por la pandemia.
</t>
  </si>
  <si>
    <t xml:space="preserve">Una base de encunetas de 4.000 ciudadanos peticionarios </t>
  </si>
  <si>
    <t>Plan de acción</t>
  </si>
  <si>
    <t xml:space="preserve">Informe de encuestas de centro de contacto </t>
  </si>
  <si>
    <t xml:space="preserve">Diariamente se realizan encuestas de satisfacción a los  ciudadanos peticioarios de la entidad. </t>
  </si>
  <si>
    <t>Es importante tener en cuenta que, para la presente vigencia, durante la cuarentena establecida por el Gobierno debido a la actual emergencia sanitaria (COVID -19), se generó la suspensión de la atención presencial, así como la realización de las encuestas de satisfacción a los peticionarios de dicho canal y la notificación de las alertas de eventos críticos.
Por lo tanto, la DSYA realizó desde 1 enero al 19 de mayo y del 3 al 30 de noviembre del año 2020, 8.646 encuestas efectivas telefónicas donde se realizó la Medición de Satisfacción a peticionarios de los puntos de atención del ICBF.  El nivel de satisfacción que se obtuvo en el canal presencial es alto con un 93%.
En cuanto a los canales telefónicos y virtuales, de acuerdo con los resultados suministrados por el centro de contacto IQ Outsourcing, del 1 enero al 30 de noviembre del año 2020, fueron aplicadas 209.275 encuestas en los canales telefónicos y virtuales de los cuales 9.000 corresponden al canal de chat,  23.572 encuestas a niños, niñas y adolescentes mediante la línea 141,  160.197 encuestas a adultos en la línea 141,  15.114 encuestas a adultos mediante la línea nacional y  1.392 encuestas de satisfacción mediante las interacciones por video llamada.
Del total de encuestas realizadas, se obtuvo en promedio un nivel de satisfacción del 94% en todos los canales evaluados, los cuales se relacionan a continuación:
• Línea 141 encuesta a niños, niñas y adolescentes – Nivel de Satisfacción Alto de 93,47%.
• Línea 141 encuesta a adultos – Nivel de Satisfacción Alto de 98,77%.
• Línea Nacional 01 8000 91 80 80 – Nivel de Satisfacción Alto de 99,17%.
• Chat - Nivel de Satisfacción Alto de 80,46%
• Video llamada – Nivel de Satisfacción Alto de 98,84%.</t>
  </si>
  <si>
    <t xml:space="preserve">Una base de encuestas de 418.196 (Nov 2020) ciudadanos peticionarios </t>
  </si>
  <si>
    <t xml:space="preserve">Informe (borrador proyección) de encuestas de centro de contacto </t>
  </si>
  <si>
    <t>La actividad inicia en agosto.</t>
  </si>
  <si>
    <t>Durante el mes de septiembre no se tuvo avances. Lo que se prevé es que las acciones al respecto se adelantarán entre octubre y diciembre, y considerando que aún para nuestros servicios no se reactivan los encuentros presenciales por la contingencia COVID-19, desde la Dirección de Servicios y Atención informaron la posibilidad de que desde la Dirección de Información y Tecnología se contaba con una herramienta similar a una encuesta virtual. De tal manera que se explorará en qué consiste la herramienta, para ver si es posible utilizarla y aplicar con nuestros usuarios y así dar cumplimiento al plan de participación ciudadana.</t>
  </si>
  <si>
    <t>Para el mes de octubre no se tuvo avance respecto al plan de participación ciudadana para la modalidad 1.000 días para cambiar el mundo. 
Considerando que noviembre es el último mes dentro de los tiempos de ejecución de la actividad, y ya superando algunas etapas del proceso de banco de oferentes, proceso al cual se dio prioridad desde el equipo de la estrategia de atención y prevención de la desnutrición, durante este mes se adelantarán las acciones que permitan dar cumplimiento a las actividades plasmadas en el marco de este plan de participación.</t>
  </si>
  <si>
    <t>Teniendo en cuenta las orientaciones emitidas por el gobierno nacional y la Dirección General del ICBF en relación a la flexibilidad en la prestación de los servicios durante este periodo de pandemia COVID-19, durante el mes de noviembre el equipo técnico de la Dirección de Nutrición realizó avances en el diseño de una herramienta virtual, que le permita realizar la consulta ciudadana para mejorar la oferta del servicio prestado en la modalidad 1.000 días para cambiar el mundo de la Dirección de Nutrición. Se adjunta documento con la guía y propuestas de preguntas.</t>
  </si>
  <si>
    <t>Se evidencio versión preliminar del instrumento sobre Encuesta de Participación Ciudadana.</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</si>
  <si>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2017%2E%20D%2E%20Nutrici%C3%B3n%2F4%2E%20Noviembre
1 Excel "</t>
    </r>
    <r>
      <rPr>
        <i/>
        <sz val="10"/>
        <color theme="1"/>
        <rFont val="Arial"/>
        <family val="2"/>
      </rPr>
      <t>ENCUESTA PARTICIPACIÓN CIUDADANA versión Preliminar</t>
    </r>
    <r>
      <rPr>
        <sz val="10"/>
        <color theme="1"/>
        <rFont val="Arial"/>
        <family val="2"/>
      </rPr>
      <t>"</t>
    </r>
  </si>
  <si>
    <r>
      <t>Se evidenciaron soportes correspondientes a la aplicación de la "</t>
    </r>
    <r>
      <rPr>
        <i/>
        <sz val="10"/>
        <rFont val="Arial"/>
        <family val="2"/>
      </rPr>
      <t>ENCUENTA VIRTUAL – PARTICIPACIÓN CIUDADANA MODALIDAD 1.000 DÍAS PARA CAMBIAR EL MUNDO</t>
    </r>
    <r>
      <rPr>
        <sz val="10"/>
        <rFont val="Arial"/>
        <family val="2"/>
      </rPr>
      <t xml:space="preserve">" a los beneficiarios de esta modalidad en las regionales: Meta, Nariño, Risaralda, Antioquia, Casanare, Tolima, Cauca, Caldas, Atlántico y Córdoba. 
Así mismo se observó un informe cualitativo y un informe cuantitativo consolidado con los resultados de la encuesta. </t>
    </r>
  </si>
  <si>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2017%2E%20D%2E%20Nutrici%C3%B3n%2F5%2E%20Diciembre
1 Excel "</t>
    </r>
    <r>
      <rPr>
        <i/>
        <sz val="10"/>
        <rFont val="Arial"/>
        <family val="2"/>
      </rPr>
      <t>Herramienta Monitoreo</t>
    </r>
    <r>
      <rPr>
        <sz val="10"/>
        <rFont val="Arial"/>
        <family val="2"/>
      </rPr>
      <t>"
1 Word "</t>
    </r>
    <r>
      <rPr>
        <i/>
        <sz val="10"/>
        <rFont val="Arial"/>
        <family val="2"/>
      </rPr>
      <t>Informe consolidado Encuesta Participación Ciudadana 1000 días 2020</t>
    </r>
    <r>
      <rPr>
        <sz val="10"/>
        <rFont val="Arial"/>
        <family val="2"/>
      </rPr>
      <t>".
1 PDF "</t>
    </r>
    <r>
      <rPr>
        <i/>
        <sz val="10"/>
        <rFont val="Arial"/>
        <family val="2"/>
      </rPr>
      <t>Microsoft resumen encuesta</t>
    </r>
    <r>
      <rPr>
        <sz val="10"/>
        <rFont val="Arial"/>
        <family val="2"/>
      </rPr>
      <t>".</t>
    </r>
  </si>
  <si>
    <t>Grupo o veeduria conformado</t>
  </si>
  <si>
    <t xml:space="preserve">Encuentros ciudadanos de Bienestarina y Alimentos de Alto valor Nutricional programados para el 2do semestre del año para el cumplimiento de las metas establecidas por la Dirección de Nutrición 2020, para lo cual se programaron 3 actividades virtuales con las Regionales adscritas al ICBF enfocado al Control y evaluación de las entregas de AAVN.
El 29 de septiembre 2020, se llevó a cabo el encuentro ciudadano virtual en el municipio de Tunja (Boyacá) para mostrar la gestión realizada mediante la entrega de los Alimentos de Alto Valor Nutricional (AAVN) en los Centros Zonales Tunja 1 y Tunja 2 (22 municipios en total), la cual contó con la participación de 169 personas, entre los cuales se registró la presencia del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8 personas.
Como proyección para octubre 2020, se encuentra realizar una reunión con las 8 personas, la Regional y la Dirección de Nutrición, para establecer un plan de trabajo en el grupo de control social.
</t>
  </si>
  <si>
    <t>Para el mes de septiembre 2020, se realizó un encuentro ciudadano virtual en el municipio de Tunja, donde se contó la participación de 169 personas, de las cuales 8 se postularon para conformar grupos de control social por municipio.</t>
  </si>
  <si>
    <t>El encuentro ciudadano realizado el 29 de septiembre de 2020, contó con la participación de 169 personas, entre los cuales se registró la presencia del colaboradores del ICBF, operadores de las modalidades del ICBF y la sociedad civil.</t>
  </si>
  <si>
    <t>Actualmente se está construyendo el acta de la mesa pública por parte de la Regional, en la cual se espera queden registradas las observaciones recibidas en el encuentro ciudadano.</t>
  </si>
  <si>
    <t>Actualmente se está construyendo el acta de la mesa pública por parte de la Regional, en la cual se espera queden registradas los compromisos adquiridos en el encuentro ciudadano.</t>
  </si>
  <si>
    <t>Presentaciones realizadas y correo de la Regional con el pantallazo de la reunión virtual y el reporte del número de asistentes. Actualmente se está construyendo el acta de la mesa pública por parte de la Regional, la cual será remitida para el siguiente reporte.</t>
  </si>
  <si>
    <t>Se evidenció presentación de la Mesa Pública de Alimentos de AAVN realizada en la Regional Boyacá con la participación de los Centros Zonales Tunja 1 y 2, y la presentación "Conformación de Grupos de Control Social"</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</si>
  <si>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2018%2E%20D%2E%20Nutrici%C3%B3n%2F2%2E%20Septiembre
2 Power Point  "</t>
    </r>
    <r>
      <rPr>
        <i/>
        <sz val="10"/>
        <rFont val="Arial"/>
        <family val="2"/>
      </rPr>
      <t>Plantilla de Mesas Públicas 2020 Tunja 1 y 2</t>
    </r>
    <r>
      <rPr>
        <sz val="10"/>
        <rFont val="Arial"/>
        <family val="2"/>
      </rPr>
      <t>" y "</t>
    </r>
    <r>
      <rPr>
        <i/>
        <sz val="10"/>
        <rFont val="Arial"/>
        <family val="2"/>
      </rPr>
      <t>Plantilla Participación ciudadana GCS2020</t>
    </r>
    <r>
      <rPr>
        <sz val="10"/>
        <rFont val="Arial"/>
        <family val="2"/>
      </rPr>
      <t>".
Correo electrónico del 01/10/2020 con asunto: Pantallazo Mesa pública AAV - Tunja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2018%2E%20D%2E%20Nutrici%C3%B3n%2F3%2E%20Octubre
Acta de reunión del 29/09/2020 sobre la realización de Mesa  Pública de Alimentos de Alto Valor Nutricional -AAVN- realizada en Tunja.
Correo electrónico del 14/10/2020 con asunto: Mesa publica AAVN Regional Boyacá 29/09/2020
Carpeta "MESA PUBLICAS AAVN REGIONAL BOYACÁ 29092020": la cual contiene a su vez: 3 Word "ACTA MESA PÚBLICA AAVN 29092020 REGIONAL BOYACÁ", "PANTALLAZO DE MESA PÚBLICA DE AAVN TUNJA -2020" y Word "Teams.docx" y 3 Excel "Copia de LISTADO DE ASISTENCIA MESA PÚBLICA DE AAVN TUJA 2020", "FORMATO CONSOLIDADO MESAS PÚBLICAS - VIGENCIZ 2020" y "GRUPO CONTROL SOCIAL AAVN BOYACÁ 29092020 TUNJA".</t>
    </r>
  </si>
  <si>
    <t>Los días 7 y 9 de octubre de 2020, se remitieron a la Regional Cundinamarca los datos y presentación para la realización de 11 mesas públicas en total, las cuales estaban proyectadas para los siguientes centros zonales: Villeta, Pacho, Cáqueza, Ubaté, Facatativá, Girardot, La Mesa, San Juan, Soacha, Zipaquirá y Chocontá. Las 11 mesas públicas programadas por la Regional fueron realizadas en las siguientes fechas: 
(08-10-2020 CZ Pacho, CZ Ubaté), (09-10-2020 CZ Cáqueza, CZ Villeta), (13-10-2020 CZ San Juan), (14-10-2020 CZ Soacha, CZ Zipaquirá, CZ La Mesa), (15-10-2020 CZ Girardot, CZ Chocontá), (16-10-2020 CZ Facatativá).
El día 30 de octubre de 2020, la Regional Cundinamarca remitió relación de las personas que se postularon para la conformación de los grupos de Control Social por municipio. A continuación, se presenta el cuadro resumen y adjunto se remite el correo con el detalle de las personas:
CAQUEZA  9
CHOCONTA  1
FACATATIVA  5
FUSAGASUGA  10
GACHETA   2
GIRARDOT   7
LA MESA  3
PACHO  13
SAN JUAN RIO SECO  5
SOACHA	 29
UBATE  3
VILLETA  7
ZIPAQUIRA  31
Total general  125
Como proyección para noviembre 2020, se encuentra realizar una reunión con las personas, la Regional y la Dirección de Nutrición, para establecer un plan de trabajo en el grupo de control social.</t>
  </si>
  <si>
    <t>Para el mes de octubre 2020, se realizaron 11 encuentros ciudadanos virtuales de acuerdo con lo descrito en el numeral 1, de las cuales se postularon en total 125 personas para conformar grupos de control social por municipio.</t>
  </si>
  <si>
    <t>Los encuentros ciudadanos realizados en la Regional Cundinamarca contaron con la presencia del colaboradores del ICBF, operadores de las modalidades del ICBF y la sociedad civil.</t>
  </si>
  <si>
    <t>Actualmente se está construyendo las actas de los encuentros ciudadanos por parte de la Regional, en la cual se espera queden registradas las observaciones recibidas en el encuentro ciudadano.</t>
  </si>
  <si>
    <t>Presentaciones realizadas y correo de la Regional con el reporte de las personas postuladas para la conformación de los grupos de control social. Actualmente se está construyendo el acta de la mesa pública por parte de la Regional, la cual será remitida para el siguiente reporte. Finalmente, se remite acta de la mesa pública realizada en septiembre por la Regional Boyacá, la cual había quedado como compromiso del reporte anterior.</t>
  </si>
  <si>
    <t>Los días 6 y 19 de noviembre de 2020, se realizaron en la Regional Cundinamarca mesas públicas por los Centros Zonales Puerto Boyacá y Moniquirá, respectivamente. La Regional remitió relación de las personas que se postularon para la conformación de los grupos de Control Social por municipio.</t>
  </si>
  <si>
    <t xml:space="preserve">Para el mes de noviembre 2020, se realizaron 2 encuentros ciudadanos virtuales de acuerdo con lo descrito en el numeral 1, de las cuales se postularon en total 34 personas para conformar grupos de control social por municipio. </t>
  </si>
  <si>
    <t>Los encuentros ciudadanos realizados en la Regional Boyacá contaron con la presencia del colaboradores del ICBF, operadores de las modalidades del ICBF y la sociedad civil.</t>
  </si>
  <si>
    <t>Soportes de las actas y lista de asistentes a los encuentros ciudadanos.</t>
  </si>
  <si>
    <t xml:space="preserve">Presentaciones realizadas y correo de la Regional con el reporte de las personas postuladas para la conformación de los grupos de control social. </t>
  </si>
  <si>
    <t>Se evidenciaron soportes correspondientes a Mesa Pública realizada el 06/11/2020 en el municipio de Puerto Boyacá y el 19/11/2020 en Moniquirá relacionado con Alimentos de Alto Valor Nutricional -AAVN y la conformación de Grupos de Control Social de AAVN; listado de asistencia del 06/11/2020 y 19/11/2020; formato consolidado de Mesas Públicas vigencia 2020 y el Grupo de Control Social de AAVN de Puerto Boyacá y Moniquirá.</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</si>
  <si>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2018%2E%20D%2E%20Nutrici%C3%B3n%2F4%2E%20Noviembre
1 Carpeta "</t>
    </r>
    <r>
      <rPr>
        <b/>
        <sz val="10"/>
        <rFont val="Arial"/>
        <family val="2"/>
      </rPr>
      <t>RV Soportes Mesa Publica AAVN Puerto Boyacá</t>
    </r>
    <r>
      <rPr>
        <sz val="10"/>
        <rFont val="Arial"/>
        <family val="2"/>
      </rPr>
      <t>": 1 PDF "</t>
    </r>
    <r>
      <rPr>
        <i/>
        <sz val="10"/>
        <rFont val="Arial"/>
        <family val="2"/>
      </rPr>
      <t>ACTA mesa publica AAVN Pto Boy</t>
    </r>
    <r>
      <rPr>
        <sz val="10"/>
        <rFont val="Arial"/>
        <family val="2"/>
      </rPr>
      <t>" y 3 Excel "</t>
    </r>
    <r>
      <rPr>
        <i/>
        <sz val="10"/>
        <rFont val="Arial"/>
        <family val="2"/>
      </rPr>
      <t>ASISTENCIA MESA PÚBLICA DE ALIMENTOS DE ALTO VALOR NUTRICIONAL - BIENESTARINA</t>
    </r>
    <r>
      <rPr>
        <sz val="10"/>
        <rFont val="Arial"/>
        <family val="2"/>
      </rPr>
      <t>)", "</t>
    </r>
    <r>
      <rPr>
        <i/>
        <sz val="10"/>
        <rFont val="Arial"/>
        <family val="2"/>
      </rPr>
      <t>FORMATO CONSOLIDADO MESAS PÚBLICAS - VIGENCIA 2020</t>
    </r>
    <r>
      <rPr>
        <sz val="10"/>
        <rFont val="Arial"/>
        <family val="2"/>
      </rPr>
      <t>" y  "</t>
    </r>
    <r>
      <rPr>
        <i/>
        <sz val="10"/>
        <rFont val="Arial"/>
        <family val="2"/>
      </rPr>
      <t>GRUPO CONTROL SOCIAL AAVN PTO. BOYACA</t>
    </r>
    <r>
      <rPr>
        <sz val="10"/>
        <rFont val="Arial"/>
        <family val="2"/>
      </rPr>
      <t>".
1 Carpeta "</t>
    </r>
    <r>
      <rPr>
        <b/>
        <sz val="10"/>
        <rFont val="Arial"/>
        <family val="2"/>
      </rPr>
      <t>Soporte de la Mesa Pública AAVN Moniquirá. Boyacá</t>
    </r>
    <r>
      <rPr>
        <sz val="10"/>
        <rFont val="Arial"/>
        <family val="2"/>
      </rPr>
      <t>": 3 Word "</t>
    </r>
    <r>
      <rPr>
        <i/>
        <sz val="10"/>
        <rFont val="Arial"/>
        <family val="2"/>
      </rPr>
      <t>CAPTURA DE PANTALLA</t>
    </r>
    <r>
      <rPr>
        <sz val="10"/>
        <rFont val="Arial"/>
        <family val="2"/>
      </rPr>
      <t>", "</t>
    </r>
    <r>
      <rPr>
        <i/>
        <sz val="10"/>
        <rFont val="Arial"/>
        <family val="2"/>
      </rPr>
      <t>f9.p1.mi_formato-acta-de_reunion_o_comite_v6_0</t>
    </r>
    <r>
      <rPr>
        <sz val="10"/>
        <rFont val="Arial"/>
        <family val="2"/>
      </rPr>
      <t>" y "</t>
    </r>
    <r>
      <rPr>
        <i/>
        <sz val="10"/>
        <rFont val="Arial"/>
        <family val="2"/>
      </rPr>
      <t>lista grupos de control social por municipios</t>
    </r>
    <r>
      <rPr>
        <sz val="10"/>
        <rFont val="Arial"/>
        <family val="2"/>
      </rPr>
      <t>" y 2 Excel: "</t>
    </r>
    <r>
      <rPr>
        <i/>
        <sz val="10"/>
        <rFont val="Arial"/>
        <family val="2"/>
      </rPr>
      <t>FORMATO CONSOLIDADO MESAS PÚBLICAS - VIGENCIA 2020</t>
    </r>
    <r>
      <rPr>
        <sz val="10"/>
        <rFont val="Arial"/>
        <family val="2"/>
      </rPr>
      <t>" y "</t>
    </r>
    <r>
      <rPr>
        <i/>
        <sz val="10"/>
        <rFont val="Arial"/>
        <family val="2"/>
      </rPr>
      <t>LISTADO ASISTENCIA MESA PUBLICA DE AAVN"</t>
    </r>
    <r>
      <rPr>
        <sz val="10"/>
        <rFont val="Arial"/>
        <family val="2"/>
      </rPr>
      <t>".
Correo electrónico del December 4, 2020 con asunto: RV: Soportes Mesa Publica AAVN Puerto Boyacá.
Correo electrónico del December 4, 2020 con asunto: soporte de la Mesa Pública AAVN Moniquirá. Boyacá</t>
    </r>
  </si>
  <si>
    <t>A corte 30 de noviembre se cumplio con la meta establecida, actividad "Encuentros ciudadanos de Bienestarina y Alimentos de Alto valor Nutricional", conformación de los grupos de Control Social por municipio.
Actividad cerrada.</t>
  </si>
  <si>
    <t xml:space="preserve">Soportes de las actas y lista de asistentes a los encuentros ciudadanos. Presentaciones realizadas y correo de la Regional con el reporte de las personas postuladas para la conformación de los grupos de control social. </t>
  </si>
  <si>
    <r>
      <rPr>
        <b/>
        <sz val="10"/>
        <color theme="1"/>
        <rFont val="Arial"/>
        <family val="2"/>
      </rPr>
      <t xml:space="preserve">Antes de imprimir este documento… piense en el medio ambiente!  </t>
    </r>
    <r>
      <rPr>
        <sz val="10"/>
        <color theme="1"/>
        <rFont val="Arial"/>
        <family val="2"/>
      </rPr>
      <t xml:space="preserve">
Cualquier copia impresa de este documento se considera como COPIA NO CONTROLADA.
LOS DATOS PROPORCIONADOS SERÁN TRATADOS DE ACUERDO A LA POLÍTICA DE TRATAMIENTO DE DATOS PERSONALES DEL ICBF Y A LA LEY 1581 DE 2012.</t>
    </r>
  </si>
  <si>
    <t>SEGUIMIENTO 3er CUATRIMESTRE</t>
  </si>
  <si>
    <t>CUMPLIDA (DT)</t>
  </si>
  <si>
    <r>
      <t>Se evidenciaron los soportes correspondientes a:
- Twitter del 24/09/2020: "Bienestar  Familiar El evento "COVID-19 y otros contextos desafiantes para la protección integral de niños y jóvenes"; Podcast  de conocimiento y transparencia: "Hablemos del desarrollo de las investigaciones" y "Rendición de cuentas" del Boletín Vive ICBF No. 122 del 11/09/2020.
- Twitter del 31/10/2020: "Bienestar  Familiar Este 31 de octubre prepárate para una celebración diferente y mágica con  #HalloweeEnFamilia."
- Twitter del 03/11/2020: "Bienestar Familiar ¡Esto es de todos! Conéctate al ciclo de conversatorios en noviembre sobre la #PrevenciondelSuicidio...";  Podcast innovación y transparencia: "Conoce otra técnica de creatividad 4x4x4" y "Espacios de participación virtual en las mesas públicas" del Boletín Vive ICBF No. 131 del 13/11/- 
- Facebook del 07/12/2020: "</t>
    </r>
    <r>
      <rPr>
        <b/>
        <i/>
        <sz val="10"/>
        <rFont val="Arial"/>
        <family val="2"/>
      </rPr>
      <t>La pólvora no es la razón para festejar ni para abrazarnos, ni la pasión para reír,…#lafiestaerestunolapolvora#valledelcauca"</t>
    </r>
  </si>
  <si>
    <t>Información consultada en:
Septiembre: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05N0pWTEtpbTJFZw&amp;viewid=4514210e%2Ddf5a%2D4490%2Da0c7%2Dc0893a0bd97a&amp;id=%2Fsites%2FMICROSITIOPLANANTICORRUPCIN2020%2FDocumentos%20compartidos%2FPAAC%202020%2FCOMP%2E6%20Plan%20de%20Participaci%C3%B3n%20Ciudadana%2FAct%2E%204%2E%20OAC%2F7%2E%20SEPTIEMBRE
1 Pantallazo Twitter.
1 Pantallazo Podcast.
1 PDF "vive_icbf_122"
Octubre:
 https://icbfgob.sharepoint.com/sites/MICROSITIOPLANANTICORRUPCIN2020/Documentos%20compartidos/Forms/AllItems.aspx?originalPath=aHR0cHM6Ly9pY2JmZ29iLnNoYXJlcG9pbnQuY29tLzpmOi9zL01JQ1JPU0lUSU9QTEFOQU5USUNPUlJVUENJTjIwMjAvRXJIT2ZxbDJNZlZJamlLMmJSMGF3aVlCczVvR0VOaFNIcm96RWxybjVXZHY0dz9ydGltZT05N0pWTEtpbTJFZw&amp;viewid=4514210e%2Ddf5a%2D4490%2Da0c7%2Dc0893a0bd97a&amp;id=%2Fsites%2FMICROSITIOPLANANTICORRUPCIN2020%2FDocumentos%20compartidos%2FPAAC%202020%2FCOMP%2E6%20Plan%20de%20Participaci%C3%B3n%20Ciudadana%2FAct%2E%204%2E%20OAC%2F7%2E%20SEPTIEMBRE
1 Pantallazo Twitter.
1 Pantallazo Podcast.
1 PDF "vive_icbf_122"
Noviembre: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GeFpsM3NTczJFZw&amp;viewid=4514210e%2Ddf5a%2D4490%2Da0c7%2Dc0893a0bd97a&amp;id=%2Fsites%2FMICROSITIOPLANANTICORRUPCIN2020%2FDocumentos%20compartidos%2FPAAC%202020%2FCOMP%2E6%20Plan%20de%20Participaci%C3%B3n%20Ciudadana%2FAct%2E%204%2E%20OAC%2F9%2E%20NOVIEMBRE
1 Pantallazo Twitter.
1 Pantallazo Podcast.
1 PDF "vive_icbf_131"
Diciembre: https://icbfgob.sharepoint.com/sites/MICROSITIOPLANANTICORRUPCIN2020/Documentos%20compartidos/Forms/AllItems.aspx?originalPath=aHR0cHM6Ly9pY2JmZ29iLnNoYXJlcG9pbnQuY29tLzpmOi9zL01JQ1JPU0lUSU9QTEFOQU5USUNPUlJVUENJTjIwMjAvRXJIT2ZxbDJNZlZJamlLMmJSMGF3aVlCczVvR0VOaFNIcm96RWxybjVXZHY0dz9ydGltZT1GeFpsM3NTczJFZw&amp;viewid=4514210e%2Ddf5a%2D4490%2Da0c7%2Dc0893a0bd97a&amp;id=%2Fsites%2FMICROSITIOPLANANTICORRUPCIN2020%2FDocumentos%20compartidos%2FPAAC%202020%2FCOMP%2E6%20Plan%20de%20Participaci%C3%B3n%20Ciudadana%2FAct%2E%204%2E%20OAC%2F10%2E%20DICIEMBRE
1 Pantallazo Facebook</t>
  </si>
  <si>
    <t>NO CUMPLIDA</t>
  </si>
  <si>
    <t>Se evidenciaron soportres correspondientes a:
Octubre:
Acompañamiento técnico, sensibilización de las fases de alistamiento, conformación y fortalecimiento familiar en los departamentos de: Antioquia (municipios de Betania: 09/10/2020 y 13/10/2020;  Envigado: 09/10/2020 y 20/10/2020; Gobernación: 09/10/2020 y 31/10/2020, Hispania: 09/10/2020;  Puerto Nare: 09/10/2020 y San Roque: 09/10/2020 y 22/10/2020); Arauca (Arauquita: 29/10/2020 y 30/10/2020, Fortul: 29/10/2020,  Gobernación: 13/10/2020, Puerto Rondón: 29/10/2020 y Tame: 29/10/2020); Atlántico (Baranoa: 08/10/2020),  Bolívar (Arroyohondo: 27/10/2020, Calamar: 27/10/2020, Clemencia: 28/10/2020, Gobernación: 08/10/2020, Mompóx: 19 y 30/10/2020, Turbaco: 05/10/2020, Turbana: 15/10/2020 y Zambrano: 30/10/2020,  24/12/2020); Quindío (Buenavista: 29/10/2020, Armenia: 13/10/2020) y Sucre: (Chalán: 22/10/2020,  Guranda: 22/10/2020,  27/10/2020, 13/10/2020,  16/10/2020); Majagual: 30/10/2020 y San Onofre: 22/10/2020 y 27/10/2020). 
Noviembre:
Mesa de Participación de Niños, Niñas y Adolescentes realizada en el Departamento de Arauca el 13/11/2020 y Acta de Mesa No 01 del 20/11/2020 con el objetivo: Proyectar Plan de Acción Comité de Participación NNA y 4 Plan de Acción (pdf). 
Así mismo se observo soportes correspondientes a la Mesa de Participación de Niños, Niñas y Adolescentes en el Municipio de Arauquita del 30/11/2020; y Acta de Reunión del 30/11/2020 con el Objeto de: Elaborar el Plan de Acción de conformación de la mesa de participación de NNA del municipio de Fortul para promover la participación de los NNA.
Diciembre:
Acta de Reunión "V sesión comité departamental interinstitucional de Primera Infancia, Infancia  Adolescencia y Familia" del 05/12/2020.</t>
  </si>
  <si>
    <t>Información consultada en :
Octubre:
https://icbfgob.sharepoint.com/sites/MICROSITIOPLANANTICORRUPCIN2020/Documentos%20compartidos/Forms/AllItems.aspx?originalPath=aHR0cHM6Ly9pY2JmZ29iLnNoYXJlcG9pbnQuY29tLzpmOi9zL01JQ1JPU0lUSU9QTEFOQU5USUNPUlJVUENJTjIwMjAvRXJIT2ZxbDJNZlZJamlLMmJSMGF3aVlCczVvR0VOaFNIcm96RWxybjVXZHY0dz9ydGltZT0xaHJ2dVVxcjJFZw&amp;viewid=4514210e%2Ddf5a%2D4490%2Da0c7%2Dc0893a0bd97a&amp;id=%2Fsites%2FMICROSITIOPLANANTICORRUPCIN2020%2FDocumentos%20compartidos%2FPAAC%202020%2FCOMP%2E6%20Plan%20de%20Participaci%C3%B3n%20Ciudadana%2FAct%2E%2012%2E%20D%2E%20SNBF%2F8%2E%20OCTUBRE
- Carpeta "Antioquia": a su vez contiene las carpetas: Betania: contiene: 2 PDF: "Acta 6 Betania 13 de octubre de 2020" y "Acta MPNNA 9 de octubre"  y 2 Excel. "Directorio secretaría técnica Mesas de participación de los NNA" y "Planilla de asistencia encuentro 9 de octubre de 2020". Envigado: contiene: 2 PDF:"Acta de MPNNNA Plan de acción Envigado", "Acta MPNNA 9 de octubre" y Excel "Asistencia Técnica Mesa de Participación de niños, niñas y adolescentes". Gobernación: contiene: 2 PDF:"Acta Elección Subregión Occidente Medio 30 de octubre", "Acta MPNNA 9 de octubre 2020" y Excel "Planilla de asistencia encuentro 9 de octubre del 2020".  Hispania: contiene: 2 PDF:"Acta MPNNA 9 de octubre de 2020", "ACTA MPNNA HISPANIA11 de agosto de 2020" y 2 Excel "Directorio secretaría técnica Mesa de participación de los NNA" y  "Planilla de asistencia encuentro 9 de octubre del 2020". Puerto Nare: contiene: 1 PDF: "Acta N 001MIAF Puerto Nare- Sensibilización 01", 3 Word: "Acta MPNNA 9 octubre, "ACTO ADMINISTRATIVO MPNNA" y  "PLAN DE ACCIÓN MESA DE PARTICIPACIÓN DE LOS NIÑOS".  2 Excel: "Asistencia Técnica Instancias Mesa de Participación de niños, niñas y adolescentes" y "Directorio secretaría técnica Mesas de participación de los NNA". San Roque: contiene: 4 PDF: "Acta AT Secretaría Técnico MPNNA", "ACTA MIAF No. 5 SAN ROQUE", "Acta MPNNA 9 de octubre" y  "PLAN DE ACCIÓN MESA DE PARTICIPACIÓN DE LOS NIÑOS".  2 Excel: "Asistencia Mesa de Participación de niños, niñas y adolescentes" y "Directorio secretaría técnica Mesas de participación de los NNA".
- Carpeta "Arauca": a su vez contiene las carpetas: Arauquita: contiene: 3 PDF: "Correo conformación delegado municpalMP_NNA_Arauquita", "Correo envío directorio equipo queriente y delegado_Arauquita"  y "Serie 38.11 Acta de Ruta de Acompañamiento MP Arauquita. 1 Excel. "Delegado y Equipo impulsor MP de NNA_Arauquita.". Fortul: contiene: 2 PDF: "Correo envío directorio equipo queriente" y "Serie 38.11 Acta de Ruta de Acompañamiento MP Fortul" y Excel "Asistencia Técnica Mesa de Participación de niños, niñas y adolescentes Fortul". Gobernación: contiene: 2 PDF: "ACTA IV MIIAFF DEPARTAMENTAL" y "Serie 38.11_Soporte asistencia_Mesa de Participación-Departamento_13-10-2020". Puerto Rondón contiene: 1 PDF "38.11 ACTA MIAFF SESIÓN EXTRAORDINARIA P RONDON". Tame: contiene: 1 PDF: "38.11 ACTA MIAFF SESIÓN EXTRAORDINARIA TAME".
- Carpeta "Atlántico": a su vez contiene las carpetas: Baranoa: contiene 5 PDF: "11-09-20AT PP M NNA CPS BARANOA", "21-09-20 AT NNA BARANOA SEC EDUCACION", "ACTA MP NNA BARANOA SESION", "AT 09-09-20 A DIAGNÓSTICO MP NNA BARANOA MIAFF" y "DECRETO CONFORMACION MP NNA BARANOA".
- Carpeta "Bolívar": contiene a su vez las carpetas: Arroyohondo: 3 PDF: "ACTA SOCIALIZACION ARROYOHONDO", "CARTA DELEGADO" y "DIRECTORIO EQUIPO". Calamar: 3 PDF "ACTA DE SOCIALIZACION MIAFF", "CERTIFICACION" y "DIRECTORIO EQUIPO QUERIENTE" y Excel. "Copia de Planilla de asistencia Comisaria". Clemencia: 2 PDF: "AT semestre clemencia MP" y "certificación clemencia". Gobernación". 2 PDF: "ACTA MESA P NNA # 1" y "ACTA 2 MIAFF 2020-1". Mompóx: contiene 4 PDF: "ASISTENCIA TEC M. PARTIICPACION - 3a MIAFF", "CERTIFICACION DESIGNACION MESA DE PARTICIPACION -copia", "ASISTENCIA TEC. en el marco de la MESA DE P" y "DIRECTORIO EQUIPO QUERIENTE". Turbaco: 2 PDF: "Acta sensibilización MIAFF Mesa de Participación NNA" y "Designación de delegado  para adelantar el Proceso de activación de las Mesa de Participación de niños, niñas y adolescentes en el Municipio de Turbaco". Turbana: 2 PDF: "ACTA TURBANA SOCIALIZACION MIAFF" y "ENLACE TURBANA" y Excel: "Copia de Planilla de asistencia Comisaria". Zambrano: 2 PDF: "CARTA DELEGACIÓN MP" y "S_38.11 ACTA 2DA MIAF 22 DE SEPTIEMBRE ZAMBRANO".
- Carpeta "Sucre": contiene a su vez las carpetas: Chalán:  1 PDF "Acta sensibilización a la PIIAFF". Guranda:  4 PDF: "Acta de Capacitación para Conformar las mesas de participación de niños, y niñas en los territorios", "CamScanner 10-27-2020", "CERTIFICADO", "MESA DE PARTICIPACION INFANCIA Y ADOLESCENCIA GUARANDA 2020" y "MESA DE PARTICIPACION PRIMERA INFANCIA GURANDA 2020". Majagual: 2 PDF: "ACTA CONFORMACION  MESA DE PARTICIPACION MAJAGUAL", "Sensibilización mesa de participación" y Word: "Mesa de participación con los niños y adolescentes".  San Onofre:2 PDF: "Acta sensibilización a la PIIAFF", "Asignación de Secretaría Técnica mesa de participación".
Noviembre: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2012%2E%20D%2E%20SNBF%2F9%2E%20NOVIEMBRE
- Acta de Reunión "ACTA MIAFF SESION EXTRAORDINARIA TAME"
- Acta de Reunión "Acta aprobación MP P Rondón"
- Planes de Acción: "Plan de acción MIIAFF DEPARTAMENTAL_2020_MP_NNA_2020", "Plan de acción_MP_NNN_2020", "Plan de acción MIIAFF DEPARTAMENTAL_2020_MP_NNA_2020", "Plan de acción_MP_NNN_2020", "Serie 120. "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2012%2E%20D%2E%20SNBF%2F9%2E%20NOVIEMBRE
- Acta de Reunión "Acta de Ruta de Acompañamiento MP Arauquita"
- Acta de Reunión "Acta de Ruta de Acompañamiento MP Fortul".
Diciembre:
https://icbfgob.sharepoint.com/sites/MICROSITIOPLANANTICORRUPCIN2020/Documentos%20compartidos/Forms/AllItems.aspx?originalPath=aHR0cHM6Ly9pY2JmZ29iLnNoYXJlcG9pbnQuY29tLzpmOi9zL01JQ1JPU0lUSU9QTEFOQU5USUNPUlJVUENJTjIwMjAvRXJIT2ZxbDJNZlZJamlLMmJSMGF3aVlCczVvR0VOaFNIcm96RWxybjVXZHY0dz9ydGltZT1GRE95WDN5cjJFZw&amp;viewid=4514210e%2Ddf5a%2D4490%2Da0c7%2Dc0893a0bd97a&amp;id=%2Fsites%2FMICROSITIOPLANANTICORRUPCIN2020%2FDocumentos%20compartidos%2FPAAC%202020%2FCOMP%2E6%20Plan%20de%20Participaci%C3%B3n%20Ciudadana%2FAct%2E%2012%2E%20D%2E%20SNBF%2F9%2E%20NOVIEMBRE
- Acta de Reunión "Acta1205 CPIIAF DEL19112020"</t>
  </si>
  <si>
    <t>Se evidenció reporte de gestión con resultado final de los Indicadores:
- Agosto con un porcentaje de gestión de 99,3%.
- Septiembre con un porcentaje de gestión de 99%.
- Octubre con un porcentaje de gestión de 99%.
- Noviembre con un porcentaje de Gestión de 98,8%.</t>
  </si>
  <si>
    <r>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7%2E%20SEPTIEMBRE
- Archivo Excel "IND_Agosto_Entrega3_20200923"</t>
    </r>
    <r>
      <rPr>
        <i/>
        <sz val="10"/>
        <rFont val="Arial"/>
        <family val="2"/>
      </rPr>
      <t xml:space="preserve">
</t>
    </r>
  </si>
  <si>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7%2E%20SEPTIEMBRE
- Archivo Excel "IND_Agosto_Entrega3_20200923"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8%2E%20OCTUBRE
- Archivo Excel "IND_Septiembre_Entrega3_20201022".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9%2E%20NOVIEMBRE
- Archivo Excel "octubre final ppc".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2015%2E%20DSyA%2F10%2E%20DICIEMBRE
- Archivo Excel "IND_Noviembre_Entrega3_20201221".</t>
  </si>
  <si>
    <t xml:space="preserve">En la carpeta del mes de octubre se evidenció presentación de la Encuestas de satisfacción del III Trimestre 2020 que corresponde a este periodo.
Se evidenció Informe de Gestión Centro de Contacto ICBF - II Semestre 2020 donde se evidencian el avance en la gestión de los meses de octubre y noviembre de la Encuesta de Satisfacción a partir de la dispositiva No 33. </t>
  </si>
  <si>
    <t>Información consultada en: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2016%2E%20DSyA%2F8%2E%20OCTUBRE
1 PPT "Informe Encuestas Canales III Trimestre 2020"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2016%2E%20DSyA%2F10%2E%20DICIEMBRE
- PPT "Informe de Gestión Centro de Contacto ICBF - II Semestre 2020""</t>
  </si>
  <si>
    <t xml:space="preserve"> Se evidenció presentación de la Mesa Pública de Alimentos de AAVN realizada en la Regional Boyacá con la participación de los Centros Zonales Tunja 1 y 2, y la presentación "Conformación de Grupos de Control Social"
Se evidenciaron soportes correspondientes a Mesa Pública realizada el 06/11/2020 en el municipio de Puerto Boyacá y el 19/11/2020 en Moniquirá relacionado con Alimentos de Alto Valor Nutricional -AAVN y la conformación de Grupos de Control Social de AAVN; listado de asistencia del 06/11/2020 y 19/11/2020; formato consolidado de Mesas Públicas vigencia 2020 y el Grupo de Control Social de AAVN de Puerto Boyacá y Moniquirá.</t>
  </si>
  <si>
    <t>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1NNmZvUlUtbjJFZw&amp;viewid=4514210e%2Ddf5a%2D4490%2Da0c7%2Dc0893a0bd97a&amp;id=%2Fsites%2FMICROSITIOPLANANTICORRUPCIN2020%2FDocumentos%20compartidos%2FPAAC%202020%2FCOMP%2E6%20Plan%20de%20Participaci%C3%B3n%20Ciudadana%2FAct%2E%2018%2E%20D%2E%20Nutrici%C3%B3n%2F2%2E%20Septiembre
2 Power Point  "Plantilla de Mesas Públicas 2020 Tunja 1 y 2" y "Plantilla Participación ciudadana GCS2020".
Correo electrónico del 01/10/2020 con asunto: Pantallazo Mesa pública AAV - Tunja
Información consultada en:
https://icbfgob.sharepoint.com/sites/MICROSITIOPLANANTICORRUPCIN2020/Documentos%20compartidos/Forms/AllItems.aspx?originalPath=aHR0cHM6Ly9pY2JmZ29iLnNoYXJlcG9pbnQuY29tLzpmOi9zL01JQ1JPU0lUSU9QTEFOQU5USUNPUlJVUENJTjIwMjAvRXJIT2ZxbDJNZlZJamlLMmJSMGF3aVlCczVvR0VOaFNIcm96RWxybjVXZHY0dz9ydGltZT04OWNLelhXcTJFZw&amp;viewid=4514210e%2Ddf5a%2D4490%2Da0c7%2Dc0893a0bd97a&amp;id=%2Fsites%2FMICROSITIOPLANANTICORRUPCIN2020%2FDocumentos%20compartidos%2FPAAC%202020%2FCOMP%2E6%20Plan%20de%20Participaci%C3%B3n%20Ciudadana%2FAct%2E%2018%2E%20D%2E%20Nutrici%C3%B3n%2F3%2E%20Octubre
Acta de reunión del 29/09/2020 sobre la realización de Mesa  Pública de Alimentos de Alto Valor Nutricional -AAVN- realizada en Tunja.
Correo electrónico del 14/10/2020 con asunto: Mesa publica AAVN Regional Boyacá 29/09/2020
Carpeta "MESA PUBLICAS AAVN REGIONAL BOYACÁ 29092020": la cual contiene a su vez: 3 Word "ACTA MESA PÚBLICA AAVN 29092020 REGIONAL BOYACÁ", "PANTALLAZO DE MESA PÚBLICA DE AAVN TUNJA -2020" y Word "Teams.docx" y 3 Excel "Copia de LISTADO DE ASISTENCIA MESA PÚBLICA DE AAVN TUJA 2020", "FORMATO CONSOLIDADO MESAS PÚBLICAS - VIGENCIZ 2020" y "GRUPO CONTROL SOCIAL AAVN BOYACÁ 29092020 TUNJA".
https://icbfgob.sharepoint.com/sites/MICROSITIOPLANANTICORRUPCIN2020/Documentos%20compartidos/Forms/AllItems.aspx?originalPath=aHR0cHM6Ly9pY2JmZ29iLnNoYXJlcG9pbnQuY29tLzpmOi9zL01JQ1JPU0lUSU9QTEFOQU5USUNPUlJVUENJTjIwMjAvRXJIT2ZxbDJNZlZJamlLMmJSMGF3aVlCczVvR0VOaFNIcm96RWxybjVXZHY0dz9ydGltZT1fY0pfOTFhczJFZw&amp;viewid=4514210e%2Ddf5a%2D4490%2Da0c7%2Dc0893a0bd97a&amp;id=%2Fsites%2FMICROSITIOPLANANTICORRUPCIN2020%2FDocumentos%20compartidos%2FPAAC%202020%2FCOMP%2E6%20Plan%20de%20Participaci%C3%B3n%20Ciudadana%2FAct%2E%2018%2E%20D%2E%20Nutrici%C3%B3n%2F4%2E%20Noviembre
1 Carpeta "RV Soportes Mesa Publica AAVN Puerto Boyacá": 1 PDF "ACTA mesa publica AAVN Pto Boy" y 3 Excel "ASISTENCIA MESA PÚBLICA DE ALIMENTOS DE ALTO VALOR NUTRICIONAL - BIENESTARINA)", "FORMATO CONSOLIDADO MESAS PÚBLICAS - VIGENCIA 2020" y  "GRUPO CONTROL SOCIAL AAVN PTO. BOYACA".
1 Carpeta "Soporte de la Mesa Pública AAVN Moniquirá. Boyacá": 3 Word "CAPTURA DE PANTALLA", "f9.p1.mi_formato-acta-de_reunion_o_comite_v6_0" y "lista grupos de control social por municipios" y 2 Excel: "FORMATO CONSOLIDADO MESAS PÚBLICAS - VIGENCIA 2020" y "LISTADO ASISTENCIA MESA PUBLICA DE AAVN"".
Correo electrónico del December 4, 2020 con asunto: RV: Soportes Mesa Publica AAVN Puerto Boyacá.
Correo electrónico del December 4, 2020 con asunto: soporte de la Mesa Pública AAVN Moniquirá. Boyacá}</t>
  </si>
  <si>
    <t>ESTADO</t>
  </si>
  <si>
    <r>
      <t xml:space="preserve">Aunque la actividad indica su periodicidad trimestral se evidenciaron las denuncias por presuntos actos de corrupción en los Informes PQRSD de los meses de agosto, septiembre, octubre y noviembre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t>
    </r>
    <r>
      <rPr>
        <b/>
        <sz val="10"/>
        <rFont val="Arial"/>
        <family val="2"/>
      </rPr>
      <t>Evidencia
Portal web ruta: https://www.icbf.gov.co/servicios/informes-boletines-pqrds
-</t>
    </r>
    <r>
      <rPr>
        <sz val="10"/>
        <rFont val="Arial"/>
        <family val="2"/>
      </rPr>
      <t xml:space="preserve"> Informe de PQRS, Reporte de Amenazas o Vulneración de Derechos y Solicitudes de Acceso a la Información Agosto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Septiembre 2020 numeral 2. Información de Quejas, Reclamos, Sugerencias y Reportes de Amenaza o Vulneración de Derechos</t>
    </r>
    <r>
      <rPr>
        <i/>
        <sz val="10"/>
        <rFont val="Arial"/>
        <family val="2"/>
      </rPr>
      <t xml:space="preserve"> DENUNCIAS POR PRESUNTOS ACTOS DE CORRUPCIÓN</t>
    </r>
    <r>
      <rPr>
        <sz val="10"/>
        <rFont val="Arial"/>
        <family val="2"/>
      </rPr>
      <t xml:space="preserve"> página 14.
- Informe de PQRS, Reporte de Amenazas o Vulneración de Derechos y  Solicitudes de Acceso a la Información octubre 2020 numeral 2. Información de Quejas, Reclamos, Sugerencias y Reportes de Amenaza o Vulneración de Derechos </t>
    </r>
    <r>
      <rPr>
        <i/>
        <sz val="10"/>
        <rFont val="Arial"/>
        <family val="2"/>
      </rPr>
      <t>DENUNCIAS POR PRESUNTOS ACTOS DE CORRUPCIÓN</t>
    </r>
    <r>
      <rPr>
        <sz val="10"/>
        <rFont val="Arial"/>
        <family val="2"/>
      </rPr>
      <t xml:space="preserve"> de abril a junio página 14.
- Informe de PQRS, Reporte de Amenazas o Vulneración de Derechos y  Solicitudes de Acceso a la Información noviembre 2020 numeral 2. Información de Quejas, Reclamos, Sugerencias y Reportes de Amenaza o Vulneración de Derechos DENUNCIAS POR PRESUNTOS ACTOS DE CORRUPCIÓN página 14.</t>
    </r>
    <r>
      <rPr>
        <sz val="10"/>
        <color rgb="FFFF0000"/>
        <rFont val="Arial"/>
        <family val="2"/>
      </rPr>
      <t xml:space="preserve"> </t>
    </r>
    <r>
      <rPr>
        <b/>
        <sz val="10"/>
        <rFont val="Arial"/>
        <family val="2"/>
      </rPr>
      <t xml:space="preserve">
</t>
    </r>
    <r>
      <rPr>
        <sz val="10"/>
        <rFont val="Arial"/>
        <family val="2"/>
      </rPr>
      <t xml:space="preserve">
Portal web ruta: https://www.icbf.gov.co/servicios/informes-boletines-pqrds
- Informe Denuncias Cerradas Agosto 2020
- Correo Informe Denuncias Cerradas Agosto 2020 del 01/09/2020
- Informe Denuncias Cerradas Septiembre 2020
- correo Correo_ Liliana Paola Ascencio Mendoza - Outlook del 06/10/2020
- Informe Denuncias Cerradas Octubre 2020.
- Informe Denuncias Cerradas Noviembre 2020
Pendiente la publicación de la información de diciembre de 2020.</t>
    </r>
  </si>
  <si>
    <r>
      <t xml:space="preserve">De acuerdo con las evidencias aportadas se encontró en la pagina web del ICBF en la sección de Transparencia en el numeral </t>
    </r>
    <r>
      <rPr>
        <i/>
        <sz val="10"/>
        <rFont val="Arial"/>
        <family val="2"/>
      </rPr>
      <t>8.</t>
    </r>
    <r>
      <rPr>
        <sz val="10"/>
        <rFont val="Arial"/>
        <family val="2"/>
      </rPr>
      <t xml:space="preserve"> </t>
    </r>
    <r>
      <rPr>
        <i/>
        <sz val="10"/>
        <rFont val="Arial"/>
        <family val="2"/>
      </rPr>
      <t xml:space="preserve">Contratación </t>
    </r>
    <r>
      <rPr>
        <sz val="10"/>
        <rFont val="Arial"/>
        <family val="2"/>
      </rPr>
      <t>así</t>
    </r>
    <r>
      <rPr>
        <i/>
        <sz val="10"/>
        <rFont val="Arial"/>
        <family val="2"/>
      </rPr>
      <t>:</t>
    </r>
    <r>
      <rPr>
        <sz val="10"/>
        <rFont val="Arial"/>
        <family val="2"/>
      </rPr>
      <t xml:space="preserve"> 
- Link Directorio Contratistas: Relación de contratos de prestación de servicios profesionales y de apoyo a la gestión a nivel nacional  (SDG y Regional) desde el año 2015 al 2020 en archivo formato excel, para el tercer cuatrimestre se encontró publicado el directorio de contratistas con corte a noviembre con fecha de publicación diciembre 21 de 2020 en este archivo se encuentra la información de los contratos por prestación de servicios profesionales y de apoyo a la gestión (5.345 contratos), en la primera fila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t>
    </r>
    <r>
      <rPr>
        <i/>
        <sz val="10"/>
        <rFont val="Arial"/>
        <family val="2"/>
      </rPr>
      <t xml:space="preserve">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t>
    </r>
    <r>
      <rPr>
        <b/>
        <i/>
        <sz val="10"/>
        <rFont val="Arial"/>
        <family val="2"/>
      </rPr>
      <t xml:space="preserve">
</t>
    </r>
    <r>
      <rPr>
        <sz val="10"/>
        <rFont val="Arial"/>
        <family val="2"/>
      </rPr>
      <t>En el sub numeral</t>
    </r>
    <r>
      <rPr>
        <i/>
        <sz val="10"/>
        <rFont val="Arial"/>
        <family val="2"/>
      </rPr>
      <t xml:space="preserve"> 8.2 Publicación de la Ejecución de Contratos</t>
    </r>
    <r>
      <rPr>
        <sz val="10"/>
        <rFont val="Arial"/>
        <family val="2"/>
      </rPr>
      <t xml:space="preserve"> se encuentra el Link</t>
    </r>
    <r>
      <rPr>
        <i/>
        <sz val="10"/>
        <rFont val="Arial"/>
        <family val="2"/>
      </rPr>
      <t xml:space="preserve"> Ejecución contractual SECOP 2020 </t>
    </r>
    <r>
      <rPr>
        <sz val="10"/>
        <rFont val="Arial"/>
        <family val="2"/>
      </rPr>
      <t>con el aparte</t>
    </r>
    <r>
      <rPr>
        <i/>
        <sz val="10"/>
        <rFont val="Arial"/>
        <family val="2"/>
      </rPr>
      <t xml:space="preserv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t>
    </r>
    <r>
      <rPr>
        <sz val="10"/>
        <rFont val="Arial"/>
        <family val="2"/>
      </rPr>
      <t xml:space="preserve"> Este archivo contiene la información de la Sede de la Dirección General con corte a 11 de diciembre de 2020 con 834 contratos con respecto a las modalidades de: concurso de méritos abierto, contratación directa, contratación directa con ofertas, contratación regimen especial, contratación regimen especial con oferta, licitación pública, licitación pública obra pública, mínima cuantía, selección abreviada de menor cuantía y selección abreviada subasta inversa.</t>
    </r>
    <r>
      <rPr>
        <sz val="10"/>
        <color rgb="FFFF0000"/>
        <rFont val="Arial"/>
        <family val="2"/>
      </rPr>
      <t xml:space="preserve">
</t>
    </r>
    <r>
      <rPr>
        <b/>
        <i/>
        <sz val="10"/>
        <rFont val="Arial"/>
        <family val="2"/>
      </rPr>
      <t xml:space="preserve">
</t>
    </r>
    <r>
      <rPr>
        <sz val="10"/>
        <rFont val="Arial"/>
        <family val="2"/>
      </rPr>
      <t>El 24/09/2020 la Secretaria General y la Directora de Contratación emitió memorando No. 202012000000135173 con las recomendaciones generales para el cumplimiento de sus funciones en el control y seguimiento de los contratos y convenios suscritos por el ICBF, entre otros temas, la publicación de la ejecución contractual por parte de los supervisores.</t>
    </r>
    <r>
      <rPr>
        <sz val="10"/>
        <color rgb="FFFF0000"/>
        <rFont val="Arial"/>
        <family val="2"/>
      </rPr>
      <t xml:space="preserve">
</t>
    </r>
    <r>
      <rPr>
        <sz val="10"/>
        <rFont val="Arial"/>
        <family val="2"/>
      </rPr>
      <t xml:space="preserve">
Para septiembre de acuerdo con el correo electrónico del 06/10/2020 la Oficina Asesora de Comunicaciones informó a la Dirección de Contratación la publicación del archivo de contratación  con corte a 30 de septiembre del numeral 8.2 del portal web de transparencia.</t>
    </r>
    <r>
      <rPr>
        <sz val="10"/>
        <color rgb="FFFF0000"/>
        <rFont val="Arial"/>
        <family val="2"/>
      </rPr>
      <t xml:space="preserve">
</t>
    </r>
    <r>
      <rPr>
        <sz val="10"/>
        <rFont val="Arial"/>
        <family val="2"/>
      </rPr>
      <t>Para octubre de acuerdo con el correo electrónico del 09/11/2020 la Oficina Asesora de Comunicaciones informó a la Dirección de Contratación la publicación del archivo de contratación con corte a 31 de octubre del numeral 8.2 del portal web de transparencia.
Para noviembre de acuerdo con el correo electrónico del 15/12/2020 la Dirección de Contratación solicitó a la Oficina Asesora de Comunicaciones la publicación del archivo de contratación con corte a 30 de noviembre del numeral 8.2 del portal web de transparencia el cual se pudo constatar su publicación en el sitio de transparencia del portal web.
Para diciembre de de acuerdo con el correo electrónico del 21/12/2020 la Dirección de Contratación solicitó a la Oficina Asesora de Comunicaciones la publicación del archivo de contratación con corte a 20 de diciembre del numeral 8.2 del portal web de transparencia publicado el 23/12/2020.</t>
    </r>
    <r>
      <rPr>
        <b/>
        <i/>
        <sz val="10"/>
        <rFont val="Arial"/>
        <family val="2"/>
      </rPr>
      <t xml:space="preserve">
</t>
    </r>
    <r>
      <rPr>
        <b/>
        <sz val="10"/>
        <rFont val="Arial"/>
        <family val="2"/>
      </rPr>
      <t>Evidencia:</t>
    </r>
    <r>
      <rPr>
        <sz val="10"/>
        <rFont val="Arial"/>
        <family val="2"/>
      </rPr>
      <t xml:space="preserve">
links:
https://www.icbf.gov.co/contratacion/directorio-contratistas
https://www.icbf.gov.co/contratacion
https://www.colombiacompra.gov.co/secop-ii </t>
    </r>
    <r>
      <rPr>
        <b/>
        <i/>
        <sz val="10"/>
        <rFont val="Arial"/>
        <family val="2"/>
      </rPr>
      <t>se da clic en Busqueda de procesos y direcciona al link:</t>
    </r>
    <r>
      <rPr>
        <sz val="10"/>
        <rFont val="Arial"/>
        <family val="2"/>
      </rPr>
      <t xml:space="preserve">
https://community.secop.gov.co/Public/Tendering/ContractNoticeManagement/Index?currentLanguage=es-CO&amp;Page=login&amp;Country=CO&amp;SkinName=CCE 
- Memorando Radicado No. 202012000000135173 Asunto: Recomendaciones generales para el cumplimiento de sus funciones en el control y seguimiento de los contratos y convenios suscritos por el ICBF
- Archivo en excel: Ejecución contractual ICBF 30.9.20
- Correo electrónico del 06/10/2020 Actualización data 8.2 botón de transparencia
- Correo electrónico del 06/10/2020 RE Actualización data 8.2 botón de transparencia
- Archivo en excel: Ejecución contractual ICBF 31.10.20
- Correo electrónico del 09/11/2020 con el asunto: RE Actualización data 8.2 botón de transparencia
- Archivo en excel: Ejecución contractual ICBF 2020 30.11.20
- Correo electrónico del 15/12/2020 con el asunto: Actualización data 8.2 botón de transparencia
- Archivo en excel: Ejecución contractual ICBF 2020 20.12.20
- Correo electrónico del 21/12/2020 con el asunto: Actualización data 8.2 botón de transparencia
</t>
    </r>
    <r>
      <rPr>
        <b/>
        <sz val="10"/>
        <rFont val="Arial"/>
        <family val="2"/>
      </rPr>
      <t xml:space="preserve">
Recomendación:
</t>
    </r>
    <r>
      <rPr>
        <sz val="10"/>
        <rFont val="Arial"/>
        <family val="2"/>
      </rPr>
      <t>-Dar celeridad a la inclusión de los enlaces al SECOP II para acceder a la ejecución contractual de las diferentes modalidades de contratación del Nivel Regional (diferentes a prestación de servicios y apoyo a la gestión - ya publicados en el portal WEB) .</t>
    </r>
  </si>
  <si>
    <r>
      <t xml:space="preserve">Resultado de la verificación del III cuatrimestre se encontró lo siguiente:
- Seguimiento y verificación de contenidos del micrositio de transparencia con corte a 10 de diciembre 2020 
- Se realizó una encuesta con los gestores de contenido para conocer su percepción y de esta forma realizar acciones de mejora para la vigencia 2021: "Ayudanos a mejorar la experiencia en el Micrositio de Transparencia del portal web".
</t>
    </r>
    <r>
      <rPr>
        <b/>
        <sz val="10"/>
        <rFont val="Arial"/>
        <family val="2"/>
      </rPr>
      <t xml:space="preserve">Evidencia:
</t>
    </r>
    <r>
      <rPr>
        <sz val="10"/>
        <rFont val="Arial"/>
        <family val="2"/>
      </rPr>
      <t xml:space="preserve">MATRIZ DE VERIFICACIÓN Y SEGUIMIENTO - LISTA DE RESPONSABLES - BOTÓN DE TRANSPARENCIA ajustada - SEGUIMIENTO
Archivo pdf 2.1 Micrositio de transparencia encuesta - resultado de la encuesta
</t>
    </r>
    <r>
      <rPr>
        <sz val="10"/>
        <color rgb="FFFF0000"/>
        <rFont val="Arial"/>
        <family val="2"/>
      </rPr>
      <t xml:space="preserve">
</t>
    </r>
  </si>
  <si>
    <r>
      <t xml:space="preserve">Para esta actividad se evidenció:
</t>
    </r>
    <r>
      <rPr>
        <sz val="10"/>
        <rFont val="Arial"/>
        <family val="2"/>
      </rPr>
      <t xml:space="preserve">
- El 3 de septiembre se realizó tercera mesa técnica de forma virtual, con el objeto de revisar los ajustes realizados, en dicha reunión se solicitaron ajustes los cuales deberán ser remitidos antes del 16 de octubre de 2020, y se programa mesa de trabajo el lunes 19 de octubre a las 9:00 a.m.
- El 19 de Octubre, de manera virtual, se reunieron los funcionarios de ICBF y del Grupo de Evaluación de Documentos y Transferencias Secundarias del AGN, con el objeto de revisar los ajustes realizados por la Entidad a su instrumento, en reunión se solicitan unos ajustes menores para ser presentados a finales de Octubre.
- El 27/10/2020 El Grupo de Gestión Documental remitió al AGN por correo las TVD con los ajustes solicitados en reunión del 19 de octubre de 2020.</t>
    </r>
    <r>
      <rPr>
        <sz val="10"/>
        <color theme="1"/>
        <rFont val="Arial"/>
        <family val="2"/>
      </rPr>
      <t xml:space="preserve">
</t>
    </r>
    <r>
      <rPr>
        <b/>
        <sz val="10"/>
        <color theme="1"/>
        <rFont val="Arial"/>
        <family val="2"/>
      </rPr>
      <t>Evidencia:</t>
    </r>
    <r>
      <rPr>
        <sz val="10"/>
        <color theme="1"/>
        <rFont val="Arial"/>
        <family val="2"/>
      </rPr>
      <t xml:space="preserve">
- Acta_ICBF_TVD_tercera mesa del 03/09/2020 Objetivo: Revisar los ajustes realizados por el Instituto Colombiano de Bienestar Familiar - ICBF a sus TVD, según lo solicitado en el concepto técnico de evaluació emitido el 21 de abril de 2020 por el AGN.
- Acta_ICBF_TVD_cuarta mesa DEL 19/10/2020 Objetivo: Revisar los ajustes realizados por el Instituto Colombiano de Bienestar Familiar - ICBF a sus TVD, según lo solicitado en el concepto técnico de evaluació emitido el 21 de abril de 2020 por el AGN.
- Archivo en pdf soporte correo del 27/10/2020 del Grupo de Gestión Documental para el AGN, asunto: Presentación TVD ICBF.
</t>
    </r>
    <r>
      <rPr>
        <b/>
        <sz val="10"/>
        <color theme="1"/>
        <rFont val="Arial"/>
        <family val="2"/>
      </rPr>
      <t xml:space="preserve">
Recomendación:</t>
    </r>
    <r>
      <rPr>
        <sz val="10"/>
        <color theme="1"/>
        <rFont val="Arial"/>
        <family val="2"/>
      </rPr>
      <t xml:space="preserve">
Incluir esta actividad en la PAAC 2021 con el fin de tener la TVD aprobadas por el Archivo General de la Nación.</t>
    </r>
  </si>
  <si>
    <t>Esta actividad se cumplió al 30 de agosto 2020.</t>
  </si>
  <si>
    <r>
      <t xml:space="preserve">Se evidenciaron la presentación del curso de reinducción y la presentación de la agenda de inducción. 
</t>
    </r>
    <r>
      <rPr>
        <b/>
        <sz val="10"/>
        <color theme="1"/>
        <rFont val="Arial"/>
        <family val="2"/>
      </rPr>
      <t>Evidencia:</t>
    </r>
    <r>
      <rPr>
        <sz val="10"/>
        <color theme="1"/>
        <rFont val="Arial"/>
        <family val="2"/>
      </rPr>
      <t xml:space="preserve">
CURSO REINDUCCION AGOSTO 2020.pptx, PRESENTACION AGENDA SEPTIEMBRE.pptx</t>
    </r>
  </si>
  <si>
    <r>
      <t>Actividad cumplida al 30 de agosto 2020.</t>
    </r>
    <r>
      <rPr>
        <b/>
        <sz val="10"/>
        <rFont val="Arial"/>
        <family val="2"/>
      </rPr>
      <t xml:space="preserve">
</t>
    </r>
  </si>
  <si>
    <r>
      <t xml:space="preserve">La Entidad dispuso de rescursos para la logística de Rendición de Cuentas y Mesas Públicas, por medio del Operador  logistico UNIÓN TEMPORAL VISIÓN ICBF(contrato No.1378 de 11 de julio de 2019 con plazo de ejecución Julio 2022) para las mesas que se realizaron presencialmente.  Para las demás se dispuso de la plata forma Microsoft Teams para ser realizadas de manera virtual teniendo en cuenta la Emergencia Sanitaria.
</t>
    </r>
    <r>
      <rPr>
        <b/>
        <sz val="10"/>
        <rFont val="Arial"/>
        <family val="2"/>
      </rPr>
      <t>Evidencia</t>
    </r>
    <r>
      <rPr>
        <sz val="10"/>
        <rFont val="Arial"/>
        <family val="2"/>
      </rPr>
      <t xml:space="preserve">
- Disposición Microsoft Teams 
- No. Orden 167: Rendición de cuentas realizada en la Regional Santander, el 12 de noviembre de 2020. 
- No. Orden 213: Rendición de cuentas realizada en la Regional Guainía, el 30 de noviembre de 2020. El operador logístico radicó factura No. 165 el 7 de diciembre y fue radicada ante la Dirección Financiera el 14 de diciembre.</t>
    </r>
  </si>
  <si>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 de agosto,  septiembre, octubre y noviembre de 2020
</t>
    </r>
  </si>
  <si>
    <r>
      <t xml:space="preserve">Publicación y actualización del Time Line de realización de mesas públicas ICBF y rendición de cuentas realizadas en las diferentes regionales del país durante el último cuatrimestre.
</t>
    </r>
    <r>
      <rPr>
        <b/>
        <sz val="10"/>
        <rFont val="Arial"/>
        <family val="2"/>
      </rPr>
      <t xml:space="preserve">Evidencia:
</t>
    </r>
    <r>
      <rPr>
        <sz val="10"/>
        <rFont val="Arial"/>
        <family val="2"/>
      </rPr>
      <t>https://www.icbf.gov.co/rendicion-de-cuentas-icbf.  Enlace de cada Regional</t>
    </r>
  </si>
  <si>
    <r>
      <t xml:space="preserve">Se  realizó la convocatoria a las diferentes partes interesadas (teniendo en cuenta las condiciones de la Emergencia Sanitaria) a las mesas públicas y rendiciones de cuentas adelantadas durante la vigencia 2020.
</t>
    </r>
    <r>
      <rPr>
        <b/>
        <sz val="10"/>
        <rFont val="Arial"/>
        <family val="2"/>
      </rPr>
      <t xml:space="preserve">Evidencias
</t>
    </r>
    <r>
      <rPr>
        <sz val="10"/>
        <rFont val="Arial"/>
        <family val="2"/>
      </rPr>
      <t>Soportes de invitanciones a  partes interesadas clasificadas por Regional en la ruta Y:\2020\Evidencias_RPC_y_MP_2020\Antioquia\CZ_ Rosales\5_Invitaciones</t>
    </r>
  </si>
  <si>
    <r>
      <t>Se observa que en los boletines ICBF se publicaron  temas de rendición de cuentas</t>
    </r>
    <r>
      <rPr>
        <b/>
        <sz val="10"/>
        <color theme="1"/>
        <rFont val="Arial"/>
        <family val="2"/>
      </rPr>
      <t xml:space="preserve"> 
Evidencia </t>
    </r>
    <r>
      <rPr>
        <sz val="10"/>
        <color theme="1"/>
        <rFont val="Arial"/>
        <family val="2"/>
      </rPr>
      <t xml:space="preserve">
-  Boletín Vive ICBF No. 122 del 11 de septiembre de 2020, se publica pieza de Rendición de Cuentas sobre: Rendición de cuentas: centros zonales 2020
- Boletín Vive ICBF No 125 el 2 de octubre, pieza de rendición de cuentas sobre: comprometido con la rendición de cuentas https://www.icbf.gov.co/system/files/vive_icbf_125.pdf?utm_source=web&amp;utm_medium=boletin&amp;utm_campaign=boletin125&amp;utm_term=boletin125    https://www.icbf.gov.co/system/files/vive_icbf_129.pdf?utm_source=boletin&amp;utm_medium=mail&amp;utm_campaign=vive&amp;utm_content=boletin%20vive
-Boletín 131 del 13 de noviembrsobre: Espacios de participación virtual en las mesas públicas  https://www.icbf.gov.co/system/files/vive_icbf_131_final.pdf
- Boletín Vive ICBF del 18 de diciembre pieza de Rendición de Cuentas sobre: ICBF, finalista entre las entidades del orden nacional en el concurso del Día Nacional de la Rendición de Cuentas
https://www.icbf.gov.co/system/files/vive_icbf_136_final.pdf</t>
    </r>
  </si>
  <si>
    <t xml:space="preserve">Actividad Cumplida con corte al 30 de Agosto 2020.
</t>
  </si>
  <si>
    <t>SEGUIMIENTO III CAUTRIMESTRE 2020
Fecha de Seguimiento:31/12/2020</t>
  </si>
  <si>
    <t>Proceso</t>
  </si>
  <si>
    <t xml:space="preserve">Nombre Regional Evaluada </t>
  </si>
  <si>
    <t xml:space="preserve">CZ Evaluados según muestra </t>
  </si>
  <si>
    <t>Evidencias</t>
  </si>
  <si>
    <t xml:space="preserve">Estado de la Acción </t>
  </si>
  <si>
    <t xml:space="preserve">Riesgo Materializado </t>
  </si>
  <si>
    <t>Actividades Plan de acción Riesgo Materializado (ISOLUCION)</t>
  </si>
  <si>
    <t>Direccionamiento Estratégico</t>
  </si>
  <si>
    <t>Uso Inadecuado de la autoridad</t>
  </si>
  <si>
    <t>DE3+</t>
  </si>
  <si>
    <t xml:space="preserve">NA </t>
  </si>
  <si>
    <t xml:space="preserve">Correo electrónico 25/08/2020. Asunto: RV: CUARTO REPORTE INDICADOR PAAC 2020 - JULIO/AGOSTO 2020
Correo electrónico 28(09/2020. Asunto :SEGUIMIENTO COMPONENTE 5 - CORTE SEPTIEMBRE 
Correo electrónico 24/08/2020. Asunto: ALERTA - MONITOREO PAAC 2020 - CORTE AGOSTO 
Correo electrónico 28/09/2020. Asunto: Quinto reporte indicador PAAC 2020 - PA135 - Bimestre Septiembre/Octubre 
Correo electrónico 28/09/2020. Asunto:Quinto reporte indicador PAAC 2020 - PA135 - Bimestre Septiembre/Octubre 2020
Correo electrónico 26/10/2020. Asunto : RV: Quinto reporte indicador PAAC 2020 - PA135 - Bimestre Septiembre/Octubre 2020
Correo electrónico RV: ENVÌO  DISEÑO-PIEZA ENCUESTA PLAN ANTICORRUPCIÒN Y ATENCIÒN AL CIUDADANO - DIR PLANEACIÒN : 30/11/2020. 
Correo electrónico 25/11/2020. Asunto: Solicitud pieza gráfica - Encuesta PAAC
Correo electrónico 21/12/2020Resultados encuesta- Plan Anticorrupción y de Atención al Ciudadano 2021
Correo electrónico 26/12/2020 Asunto: SEXTO REPORTE INDICADOR PAAC - BIMESTRE NOV/DIC 2020
Correo electrónico 11/12/2020. Asunto: MONITOREO PAAC CORTE DICIEMBRE 2020 </t>
  </si>
  <si>
    <t>Correo electrónico 1/09/2020. Asunto Sensibilización derecho fundamental del acceso a la información pública - Ley 1712 de 2014
Correo electrónico 26/08/2020. RE: Insumos Boletín Vive ICBF - Septiembre 
Correo electrónico 24/09/2020.Asunto:  Insumo Boletín Vive ICBF - Octubre
Correo electrónico 28/08/2020. Asunto:   RV: SENSIBILIZACIÓN DERECHO FUNDAMENTAL DEL ACCESO A LA INFORMACIÓN PUBLICA 
Correo electrónico 28/10/2020. Asunto RV: Insumos Boletín Vive ICBF- Noviembre y Diciembre 2020
Correo electrónico 25/11/2020. Asunto: RV: Insumos Boletín Vive ICBF- Noviembre y Diciembre 2020
Correo electrónico 24/112/2000RE: Solicitud insumos para boletín de diciembre</t>
  </si>
  <si>
    <t>Director Regional</t>
  </si>
  <si>
    <t xml:space="preserve">Sucre </t>
  </si>
  <si>
    <t xml:space="preserve">Acta  28 de mayo 2020 . Comité básico  de gestión y desempeño N° 5
Presentación power point Comité de gestión y desempeño .
Observación : Lo socialización debe ser para  todo el personal </t>
  </si>
  <si>
    <t xml:space="preserve">Correo electrónico 8 mayo 2020. Asunto: Encuesta  de percepción y apropiación del código de Integridad ICBF_Regional Sucre
Correo electrónico Mayo 29/2020. Asunto Curso obligatorio Integridad, transparencia …
Presentación power point  Rendición de Cuentas​ ICBF Regional Sucre. 19 Noviembre 2020 
Correo electrónico mayo 20/2020. Campaña Micrositio de transparencia 
Certificados curso de transparencia de colaboradores 
Acta comité de gestión y desempeño. 26  Mayo . numeral 3 Direccionamiento Estratégico 
Correo electrónico 16 marzo 2020. Subdirección de mejoramiento donde se dan lineamientos para el cumplimiento desde actividades puntuales 
</t>
  </si>
  <si>
    <t xml:space="preserve">La Mojana </t>
  </si>
  <si>
    <t>Grabación teams Socialización PAAC 2020 
Correo electrónico. 23/06/2020  socialización PAAC 2020
Captura de pantalla Socialización PAAC 2020</t>
  </si>
  <si>
    <t xml:space="preserve">Acta de Reunión 24/01/2020. Socializar con el equipo de Supervisión y asistencia técnica Sobre la Estrategia de transparencia ..
Presentación power point MAPA DE RIESGOS ​
CZ MOJANA​. Actividades Riesgo Direccionamiento Estratégico​
Listado de asistencia  Rendición de cuentas 10/08/2020
Certificado curso de transparencia 
Correo electrónico Fortalecimiento  de transparencia 8/09/2020 
Correo electrónico 16 marzo 2020. Subdirección de mejoramiento donde se dan lineamientos para el cumplimiento desde actividades puntuales
</t>
  </si>
  <si>
    <t xml:space="preserve">CZ Norte </t>
  </si>
  <si>
    <t>Acta 03 JUNIO 2020. Socializar a través de video TEAMS  a los servidores públicos y contratistas del CZ Norte el PAAC 2020.
Correo electrónico 10/04/2020. Revisión de Acta del Mapa de Riesgos 2020</t>
  </si>
  <si>
    <t xml:space="preserve">Certificados curso de transparencia de colaboradores 
Presentación Mesa publica CZ Norte 
Correo electrónico 16 marzo 2020. Subdirección de mejoramiento donde se dan lineamientos para el cumplimiento desde actividades puntuales
Falta código de integridad 
 </t>
  </si>
  <si>
    <t xml:space="preserve">Boston </t>
  </si>
  <si>
    <t xml:space="preserve"> Acta Junio 8 de 2020. socialización  del  Plan  de  Anticorrupción  y  Atención  al  Ciudadano 2020  dirigido  a servidores públicos y contratistas del Centro Zonal Boston</t>
  </si>
  <si>
    <t xml:space="preserve">Correo electrónico 9 Junio  2020. Curso obligatorio integridad, transparencia y lucha contra la corrupción 
Acta Diciembre 4/2020. Socialización en  la  temática  de Transparencia
-2020  dirigido  a  servidores  públicos  y contratistas del Centro Zonal Boston
 Acta 16 de marzo 2020. Desarrollar  estrategias  encaminadas  a  fortalecer  los  temas de  transparencia en  el  Centro Zonal Boston
Mes publicas CZ Boston presentación power point
Listado de asistencia mesa pública 
Correo electrónico 16 marzo 2020. Subdirección de mejoramiento donde se dan lineamientos para el cumplimiento desde actividades puntuales. 
</t>
  </si>
  <si>
    <t xml:space="preserve">Sincelejo </t>
  </si>
  <si>
    <t xml:space="preserve">Correo electrónico 10/06/2020. Socialización PAAC 
Corroe electrónico 09/06/2020. Socialización PAAC y Atención al Ciudadano 2020
Corroe electrónico 11/06/2020. Socialización PAAC y Atención al Ciudadano 2020
</t>
  </si>
  <si>
    <t xml:space="preserve">Certificado  curso de transparencia de colaboradores
Presentación power point mesa pública 
Correo electrónico 16 marzo 2020. Subdirección de mejoramiento donde se dan lineamientos para el cumplimiento desde actividades puntuales. 
</t>
  </si>
  <si>
    <t>Servicios Administrativos</t>
  </si>
  <si>
    <t>Posibilidad de manipulación o sustracción de información en los archivos centrales con fines particulares.</t>
  </si>
  <si>
    <t>SA5+</t>
  </si>
  <si>
    <t>1. Correos electrónico con la autorización de los colaboradores que ingresa al archivo central</t>
  </si>
  <si>
    <t xml:space="preserve">Correo electrónico 30/09/2020. Asunto  Colaboradores con acceso al Archivo central 
Matriz excel Acceso al archivo central 2do semestre </t>
  </si>
  <si>
    <t>2. Realizar seguimiento a la matriz de control, préstamo y devolución de expedientes.</t>
  </si>
  <si>
    <t xml:space="preserve">Matriz control de préstamo de expedientes de agosto a diciembre </t>
  </si>
  <si>
    <t>1. Correos electrónico con la autorización de los colaboradores que ingresa al archivo central.</t>
  </si>
  <si>
    <t xml:space="preserve">Correo electrónico 15 de abril 2020. Asunto Medidas de restricción Ingreso Archivo  Central. 
Correo electrónico 27/08/2020. Asunto :Ajuste plan de tratamiento de riesgos . Adjunto: Medidas de restricción Ingreso Archivo Central </t>
  </si>
  <si>
    <t xml:space="preserve"> F3.P21.SA Formato matriz control de prestamos documentales </t>
  </si>
  <si>
    <t>Promoción y Prevención</t>
  </si>
  <si>
    <t>Uso indebido de los alimentos de alto valor nutricional.
NUTRICIÓN</t>
  </si>
  <si>
    <t>PP3+</t>
  </si>
  <si>
    <t>Plan de visitas, acta de visitas, matriz de novedades, soportes de cierre de novedades.</t>
  </si>
  <si>
    <t xml:space="preserve">Memorando.2020/08/03. Radicado. 22061 . Asunto Respuesta oficio Bien tarina del 27 de julio 2020. presentación plan de visitas agosto.  
Memorando .2020-10-01 . Radicado:288091 Adjunto:   Respuesta oficio IBIENESTARINA-2981 del 28 de septiembre de 2020, presentación plan de visitas octubre 2020.  
Formato Excel plan de visitas </t>
  </si>
  <si>
    <t>2. Aplicar mensualmente de anexo 57 por parte la de interventoría.</t>
  </si>
  <si>
    <t>Archivo Excel seguimiento a las novedades reportadas por la interventoría  los puntos de entrega primarios de septiembre a diciembre 2020</t>
  </si>
  <si>
    <t xml:space="preserve">Se informa mediante correos electrónicos de seguimiento al riesgo PP3+ que por tema de emergencia Sanitaria no fue posible cumplir con la actividad. 
Correo electrónico Diciembre 9/2020, 10ctubre 2020, Diciembre 18/2020, 10 de noviembre 2020, 
Observación : Si bien no se pudo realizar seguimiento a los esquemas de control de los AAVN por temas de emergencia Sanitaria mediante el anexo 57,  si se debió control mediante otros mecanismos </t>
  </si>
  <si>
    <t>2. Realizar seguimiento a los puntos de entrega que hayan presentado novedades en las visitas realizadas (Regional, Centro Zonal, Sede Nacional, Interventoría).</t>
  </si>
  <si>
    <t xml:space="preserve">Acta 18 de noviembre del 2020. Brindar asistencia técnica y seguimiento a puntos de entrega para realizar cierre de novedades reportadas por Interventoría C&amp;M
Acta 26 junio del 2020.Realizar seguimiento a punto de entrega FUNDACOL para cerrar novedad crítica reportada por Intervententoría C&amp;M
Acta 10 septiembre del 2020.Realizar seguimiento a los puntos de entrega CDI Rafael Paternina, CDI La Esperanza y GA Sierra Flor para cerrar novedades reportadas por Intervententoría C&amp;M
Acta 22 de septiembre del 2020.Brindar asistencia técnica y seguimiento a puntos de entrega para realizar cierre de novedades reportadas por Interventoría C&amp;M
Acta 15 de octubre del 2020. Brindar asistencia técnica y seguimiento a puntos de entrega para realizar cierre de novedades reportadas por Interventoría C&amp;M
Acta 15 de octubre del 2020.Brindar asistencia técnica y seguimiento a puntos de entrega para realizar cierre de novedades reportadas por Interventoría C&amp;M
Captura de pantalla aplicativo SIM </t>
  </si>
  <si>
    <t>Novedades punto de entrega del mes de Julio - 222-224-225-227-240
Novedad punto de entrega mes de septiembre 178-227
Acta 15 de octubre del 2020. Brindar asistencia técnica y seguimiento a puntos de entrega para realizar cierre de novedades reportadas por Interventoría C&amp;M
Invitación reunión teams Cierre de novedades reportadas por la interventoría C&amp;M del mes de septiembre. Reunión 10 de octubre. Acta 15 de octubre del 2020. Brindar asistencia técnica y seguimiento a puntos de entrega para realizar cierre de novedades reportadas por Interventoría C&amp;M</t>
  </si>
  <si>
    <t>Consolidado reporte de novedades  de los meses abril. Mayo ,junio, septiembre, Octubre,  noviembre
Archivo Excel reporte novedades de Interventoría 2020</t>
  </si>
  <si>
    <t xml:space="preserve">Se informa mediante correos electrónicos de seguimiento al riesgo PP3+ que por tema de emergencia Sanitaria no fue posible cumplir con la actividad. 
Observación : Si bien no se pudo realizar seguimiento a los esquemas de control de los AAVN por temas de emergencia Sanitaria mediante el anexo 57,  si se debió control mediante otros mecanismos </t>
  </si>
  <si>
    <t xml:space="preserve">2. Realizar seguimiento a los puntos de entrega que hayan presentado novedades en las visitas realizadas (Regional, Centro Zonal, Sede Nacional, Interventoría). </t>
  </si>
  <si>
    <t>Acta 3 de diciembre 2020.  Realizar GET.
Acta 30 de septiembre Realizar GET AAVN 
Correo electrónico 21/11/2020. Asunto: Evidencia seguimiento a puntos de entrega. 
Reporte de novedades de Junio- Octubre 2020</t>
  </si>
  <si>
    <t>Acta 15 de octubre 2020 Cierre de novedades consultaría C&amp;M
Reporte de novedades de Junio- Octubre 2020</t>
  </si>
  <si>
    <t>Correo electrónico 11/09/2020. Asunto: Fwd: Novedades  reportadas por la interventoría C&amp;M mes de agosto
Archivo Excel. Consolidado de novedades del mes de  octubre 
Correo electrónico 22/10/2020. Soporte de cierre de novedades de la interventoría en puntos de entrega. 
Correo electrónico 11/08/2020. Novedades reportadas por la Interventoría en el mes de agosto</t>
  </si>
  <si>
    <t>Matriz de novedades del mes octubre -noviembre 
Correo electrónico 4/11/2020.Indicaciones para el diligenciamiento del formato de AAVN
Acta 18 de noviembre 2020Brindar Asistencia técnica a puntos de entrega con la consultaría C&amp;M;</t>
  </si>
  <si>
    <t xml:space="preserve">Correo electrónico 23/11/2020 Asunto: CIERRE DE NOVEDADES PUNTO AMONTES SABANETICA
Formato control de Inventarios AAVN
Correo electrónico 5/11/2020CIERRE DE NOVEDADES PUNTO DE AAVN CORPOAFROZAN 
Formato Acta de visita Instrumentos de seguimiento al cumplimiento </t>
  </si>
  <si>
    <t xml:space="preserve">Formato Excel. Reporte de novedades de la Interventoría 2020. Regional Sucre Junio- julio 2020
formato Excel. Reporte de novedades de la Interventoría 2020. Regional Sucre Octubre - Noviembre  2020
</t>
  </si>
  <si>
    <t xml:space="preserve">Se informa mediante correos electrónicos de seguimiento al riesgo PP3+ que por tema de emergencia Sanitaria no fue posible cumplir con la actividad. 
Archivo Excel reporte visitas Octubre 2020
Informe resultado visitas Octubre 2020 Interventoría C&amp;M
Archivo Excel reporte novedades octubre 2020.
Observación: No presenta la aplicación del anexo 57 para las visitas reportadas en el mes de octubre  </t>
  </si>
  <si>
    <t>Archivo Excel reporte visitas Octubre 2020
Informe resultado visitas Octubre 2020 Interventoría C&amp;M
Archivo Excel reporte novedades octubre 2020</t>
  </si>
  <si>
    <t>Captura de pantalla aplicativo SIM 73963,73964,73965, 73966, 73940,73951, 73955
Acta 5 de agosto 2020. Brindar asistencia técnica y seguimiento a puntos de entrega para realizar cierre de novedades reportadas por Interventoría C&amp;M</t>
  </si>
  <si>
    <t>archivo Excel reporte Interventoría Junio-julo 2020
archivo Excel reporte de interventoría vigencia 2020</t>
  </si>
  <si>
    <t>Soportes cierre  de novedades captura pantalla SIM  73920,73925, ,73928, 73940, 73941, 73955, 73963, 73965, 73970, 73975, 73977.
Acta 5 de agosto 2020. Brindar asistencia técnica y seguimiento a puntos de entrega para realizar cierre de novedades reportadas por Interventoría C&amp;M</t>
  </si>
  <si>
    <t>73940, 73941, 73955, 73963, 73965, 73970, 73975, 73977.
Acta 5 de agosto 2020. Brindar asistencia técnica y seguimiento a puntos de entrega para realizar cierre de novedades reportadas por Interventoría C&amp;M
archivo Excel reporte Interventoría Junio-julo 2020
archivo Excel reporte de interventoría vigencia 2020</t>
  </si>
  <si>
    <t>Protección</t>
  </si>
  <si>
    <t>La  Defensoría de Familia adopta decisiones que no responde a la realidad probatoria y fáctica.</t>
  </si>
  <si>
    <t>PR1+</t>
  </si>
  <si>
    <t xml:space="preserve">Actividad cumplida desde la revisión del primer cuatrimestre </t>
  </si>
  <si>
    <t>Informes de necesidades y temas</t>
  </si>
  <si>
    <t xml:space="preserve"> Coordinación de Autoridades Administrativas</t>
  </si>
  <si>
    <t xml:space="preserve">SDG </t>
  </si>
  <si>
    <t xml:space="preserve">1. Informar de manera mensual a la Oficina de Control Interno Disciplinario las pérdidas de competencias </t>
  </si>
  <si>
    <t xml:space="preserve">Cronograma asistencia técnica </t>
  </si>
  <si>
    <t xml:space="preserve">3. Brindar asistencia técnica a los defensores de familia y sus equipos técnicos interdisciplinarios de acuerdo con la normatividad vigente </t>
  </si>
  <si>
    <t xml:space="preserve">Acta afiliación al SGSSS 2-03-2020 para NNA migrantes 
Listado de asistencia </t>
  </si>
  <si>
    <t>Correo electrónico 8/05/2020. Plan de asistencia técnica CZ La Mojana</t>
  </si>
  <si>
    <t xml:space="preserve">Correo electrónico. Perdida de competencia 8/06/2020, 14/05/2020, 14/12/2020, 11/11/2020; 09/09/2020
Memorando perdida de competencia. Radicado  131011. de 2020-06-30
Memorando. Perdida de competencia . Radicado 029382. de 2020-03-02
Correo electrónico 13/10/2020. Perdida de competencia 
Correo electrónico  14/12/2020. perdida de competencia  </t>
  </si>
  <si>
    <t xml:space="preserve">Correo electrónico 13/04/2020 Asunto . Protección Decisiones no corresponden al acervo probatorio </t>
  </si>
  <si>
    <t>CZ Norte</t>
  </si>
  <si>
    <t xml:space="preserve">Correo electrónico abril 10 de 2020 Asunto: Decisiones no corresponden al acervo probatorio 
Correo electrónico 9 de septiembre 2020. Reporte perdida de competencia de los meses Mayo -agosto 2020 
Correo electrónico 31 de diciembre. Septiembre -diciembre 
</t>
  </si>
  <si>
    <t xml:space="preserve">Acta 10 de marzo 2020. Temas y necesidades que presentan falencias dudas en su comprensión </t>
  </si>
  <si>
    <t xml:space="preserve">Memorando 2020-07-03 Informe perdía de competencia Junio 
Correo electrónico Solicitud información perdida de competencia 04/08/2020
Memorando perdida de competencia de los meses  de febrero  a diciembre 
</t>
  </si>
  <si>
    <t>Correo electrónico 17/01/2020. Programación AT en materia de PARD y SRPA 2020
Coreo electrónico Asunto : Asistencia técnica 31 de enero.
Observación: Las evidencias presentadas no permiten identificar el cumplimiento de la actividad</t>
  </si>
  <si>
    <t xml:space="preserve">Correo electrónico perdida de competencia Junio-julio-mayo -Octubre -noviembre-agosto
Correo electrónico 1 de diciembre 2020.Indicador PA-032
Correo electrónico 09/09/2020. Perdida de competencia agosto.
correo electrónico 9/10/2020. Perdidas de competencia 
Observación: La actividad no se realiza mensualmente </t>
  </si>
  <si>
    <t>Relación con el Ciudadano</t>
  </si>
  <si>
    <t>Uso indebido de la información reservada y clasificada.</t>
  </si>
  <si>
    <t>RC1+</t>
  </si>
  <si>
    <t xml:space="preserve">Correo electrónico 26/08/20020. Asunto: RE: Revisión Instrumentos de Gestión de Información Pública
Correo electrónico 29/09/2020. Asunto:  2. Reunión seguimiento Construcción Inst de Gest de Inf Pública Ubicación: Reunión de Microsoft Teamsx
Listado de asistencia 20/10/2020.
Correo electrónico 30/11/2020. Asunto: RE: Índice Clasificados y Reservados
Archivo Excel Activos de Información 
Matriz de Activos de Información
 Índice de Información Clasificada y Reservada
 Esquema de Publicación
Borrador resolución Actualizar los siguientes instrumentos de gestión de la información pública del Instituto Colombiano de Bienestar Familiar:  
 </t>
  </si>
  <si>
    <t xml:space="preserve">Captura de pantalla teams presentación Instrumentos de gestión de información pública 
Correo electrónico 29/03/2020.  Asunto : VIDEOCONFERENCIA ABRIL 1 DE 2020
Listado e asistencia 6/11/2020 y 6/12/2020
Listado de asistencia del 22 y 24 de septiembre de 2020
Listado de asistencia  3, 5, 9 y 20 de noviembre de 2020 </t>
  </si>
  <si>
    <t>Informe dePQRSD y Solicitudes de acceso a la Información Marzo a noviembre de 2020 donde se evidencia el monitoreo a posibles actos de corrupción</t>
  </si>
  <si>
    <t>Adquisición de Bienes y Servicios</t>
  </si>
  <si>
    <t>Direccionamiento de la contratación para atender intereses particulares</t>
  </si>
  <si>
    <t>AB2+</t>
  </si>
  <si>
    <t>CONTRATACIÓN
Realizar capacitaciones en temas de procesos de selección y contratación (etapas precontractual y contractual). Canal de consultas regionales dispuesto para resolver inquietudes contractuales.</t>
  </si>
  <si>
    <t>Líder de Fortalecimiento de la Dirección de Contratación</t>
  </si>
  <si>
    <t>Reportes de los días 04/09/2020, 06/10/2020 y 09/11/2020, 07/12/2020 y Reportes de los días 04/09/2020, 06/10/2020 y 09/11/2020, 07/12/2020 y 22/12/2020:
Actividad Trimestral.  Seguimiento de septiembre o diciembre/2020:
-	04/09/2020 Se evidenció: Seis archivos relacionados con la capacitación de la Función de Supervisión ICBF, adelantada en la Regional Antioquia el día 14/08/2020. 
-	06/10/2020 se evidenció: Cinco archivos relacionados con la de capacitación para dar respuesta al hallazgo de la CGR sobre la denuncia 2019-157017-80054-D - Regional Antioquia - Contrato No 1141 de 2017, supervisores y las supervisoras de contratos de aportes de Protección de la regional Antioquia, adelantada en la Regional Antioquia el día 18/09/2020. 
-	09/11/2020 se evidenció: Cinco archivos relacionados con la capacitación de Supervisión, adelantada en las Regionales Antioquia, Arauca, Bolívar, Boyacá, Caldas, Magdalena, Norte de Santander y Putumayo, el día 07/10/2020.
-	07/12/2020 se evidenció: No se evidenció capacitación alguna en este mes. 
-	22/12/2020 se evidenció: No se evidenció capacitación alguna en este mes.</t>
  </si>
  <si>
    <t xml:space="preserve">Reportes de los días 05/05/2020, 05/06/2020 y 07/07/2020, 06/08/2020 y 04/09/2020:
Actividad Trimestral.  Seguimiento de septiembre o diciembre/2020: 
Reportes de los días 04/09/2020, 06/10/2020 y 09/11/2020, 07/12/2020 y 22/12/2020:
Actividad Trimestral.  Seguimiento de septiembre o diciembre/2020:
-	04/09/2020 Se evidenció: Pantallazo de actas de Comité de Contratación de la Sede de la Dirección General.
-	06/10/2020 se evidenció: Pantallazo de actas de Comité de Contratación de la Sede de la Dirección General.
-	09/11/2020 se evidenció: Pantallazo de actas de Comité de Contratación de la Sede de la Dirección General.
-	07/12/2020 se evidenció: Pantallazo de actas de Comité de Contratación de la Sede de la Dirección General.
-	22/12/2020 se evidenció: Pantallazo de actas de Comité de Contratación de la Sede de la Dirección General.
</t>
  </si>
  <si>
    <t>Reportes de los días 04/09/2020, 06/10/2020 y 09/11/2020, 07/12/2020 y 22/12/2020:
Actividad Trimestral.  Seguimiento de septiembre o diciembre/2020:
-	04/09/2020 Se evidenció: Seis correos electrónicos de fecha del mes de septiembre relacionados con controles de legalidad, por parte de la Dirección de Contratación.
-	06/10/2020 se evidenció: Cuatro correos electrónicos del mes de octubre relacionados con controles de legalidad, por parte de la Dirección de Contratación. 
-	09/11/2020 se evidenció: Cuatro correos electrónicos del mes de noviembre relacionados con controles de legalidad, por parte de la Dirección de Contratación.
-	07/12/2020 se evidenció: Un correo electrónico del mes de diciembre relacionado con controles de legalidad, por parte de la Dirección de Contratación.
-	22/12/2020 se evidenció: Dos correos electrónicos del mes de diciembre relacionados con controles de legalidad, por parte de la Dirección de Contratación.</t>
  </si>
  <si>
    <t>1.4.Atender las inquietudes de la gestión contractual a través del correo consultasregionales@icbf.gov.co. Trimestral</t>
  </si>
  <si>
    <t>Líder de Transversal de la Dirección de Contratación</t>
  </si>
  <si>
    <r>
      <t xml:space="preserve">Reportes de los días 04/09/2020, 06/10/2020 y 09/11/2020, 07/12/2020 y 22/12/2020:
</t>
    </r>
    <r>
      <rPr>
        <b/>
        <sz val="11"/>
        <color theme="1"/>
        <rFont val="Calibri"/>
        <family val="2"/>
        <scheme val="minor"/>
      </rPr>
      <t xml:space="preserve">Actividad Trimestral. </t>
    </r>
    <r>
      <rPr>
        <sz val="11"/>
        <color theme="1"/>
        <rFont val="Calibri"/>
        <family val="2"/>
        <scheme val="minor"/>
      </rPr>
      <t xml:space="preserve"> Seguimiento de septiembre o diciembre/2020:
-	04/09/2020 Se evidenció: Once (11) archivos relacionados con respuestas de las consultas a regionales del mes de agosto.
-	06/10/2020 se evidenció: Treinta y Tres (33) archivos relacionados con respuestas de las consultas a regionales del mes de septiembre.
-	09/11/2020 se evidenció: Diecisiete (17) archivos relacionados con respuestas de las consultas a regionales del mes de octubre.
-	07/12/2020 se evidenció: Veintiún (21) direcciones electrónicas de respuestas de las consultas a regionales del mes de noviembre.
-	22/12/2020 no se evidencia archivo adjunto.</t>
    </r>
  </si>
  <si>
    <t>1.5.Expedientes contractuales en archivo de gestión con lista de chequeo verificada por el abogado. Trimestral</t>
  </si>
  <si>
    <r>
      <t xml:space="preserve">Reportes de los días 07/10/2020 y 10/11/2020, 07/12/2020 y 22/12/2020:
</t>
    </r>
    <r>
      <rPr>
        <b/>
        <sz val="11"/>
        <color theme="1"/>
        <rFont val="Calibri"/>
        <family val="2"/>
        <scheme val="minor"/>
      </rPr>
      <t>Actividad Trimestral.</t>
    </r>
    <r>
      <rPr>
        <sz val="11"/>
        <color theme="1"/>
        <rFont val="Calibri"/>
        <family val="2"/>
        <scheme val="minor"/>
      </rPr>
      <t xml:space="preserve">  Seguimiento de septiembre o diciembre/2020:
-	07/10/2020 se evidenció: Un correo del 30/09/2020 por medio del cual se remitió al equipo de la Dirección de contratación, los lineamientos para la conformación de los expedientes contractuales.
-	10/11/2020 se evidenció: Archivo Word que contiene cincuenta (50) direcciones electrónicas por medio de las cuales se inicia la conformación de expedientes híbridos, de acuerdo con los lineamientos de gestión documental. Se encuentra en proceso la modificación de la lista de chequeo.
-	07/12/2020 se evidenció: : Archivo Word que contiene cincuenta (50) direcciones electrónicas por medio de las cuales se inicia la conformación de expedientes híbridos, de acuerdo con los lineamientos de gestión documental. Se encuentra en proceso la modificación de la lista de chequeo.
-	22/12/2020 se evidencia: Archivo Word que contiene cincuenta (50) direcciones electrónicas por medio de las cuales se inicia la conformación de expedientes híbridos, de acuerdo con los lineamientos de gestión documental. Se encuentra en proceso la modificación de la lista de chequeo.</t>
    </r>
  </si>
  <si>
    <r>
      <t xml:space="preserve">Reportes de los días 04/09/2020, 07/10/2020 y 09/11/2020 y 07/12/2020:
</t>
    </r>
    <r>
      <rPr>
        <b/>
        <sz val="11"/>
        <color theme="1"/>
        <rFont val="Calibri"/>
        <family val="2"/>
        <scheme val="minor"/>
      </rPr>
      <t>Actividad Trimestral.</t>
    </r>
    <r>
      <rPr>
        <sz val="11"/>
        <color theme="1"/>
        <rFont val="Calibri"/>
        <family val="2"/>
        <scheme val="minor"/>
      </rPr>
      <t xml:space="preserve">  Seguimiento de septiembre o diciembre/2020:
-	04/09/2020 no se evidenció actividad en este periodo.   
-	07/10/2020 se evidenció: Un correo del 30/09/2020 por medio del cual se remitió al equipo de la Dirección de contratación, los lineamientos para la conformación de los expedientes contractuales.
-	09/11/2020 no se evidenció actividad en este periodo.   
-	07/12/2020 se evidenció: Archivo Word que contiene cincuenta (50) direcciones electrónicas por medio de las cuales se inicia la conformación de expedientes híbridos, de acuerdo con los lineamientos de gestión documental. Se encuentra en proceso la modificación de la lista de chequeo.</t>
    </r>
  </si>
  <si>
    <t>Regional Bogotá</t>
  </si>
  <si>
    <r>
      <t xml:space="preserve">Se escoge una muestra de Regionales - </t>
    </r>
    <r>
      <rPr>
        <b/>
        <sz val="11"/>
        <color theme="1"/>
        <rFont val="Calibri"/>
        <family val="2"/>
        <scheme val="minor"/>
      </rPr>
      <t>Actividad Trimestral.</t>
    </r>
    <r>
      <rPr>
        <sz val="11"/>
        <color theme="1"/>
        <rFont val="Calibri"/>
        <family val="2"/>
        <scheme val="minor"/>
      </rPr>
      <t xml:space="preserve"> Seguimiento de septiembre o diciembre/2020: 
</t>
    </r>
    <r>
      <rPr>
        <b/>
        <sz val="11"/>
        <color theme="1"/>
        <rFont val="Calibri"/>
        <family val="2"/>
        <scheme val="minor"/>
      </rPr>
      <t xml:space="preserve">Regional Bogotá: </t>
    </r>
    <r>
      <rPr>
        <sz val="11"/>
        <color theme="1"/>
        <rFont val="Calibri"/>
        <family val="2"/>
        <scheme val="minor"/>
      </rPr>
      <t xml:space="preserve">En la ruta: 
</t>
    </r>
    <r>
      <rPr>
        <i/>
        <sz val="11"/>
        <color theme="1"/>
        <rFont val="Calibri"/>
        <family val="2"/>
        <scheme val="minor"/>
      </rPr>
      <t xml:space="preserve">https://icbfgob.sharepoint.com/:f:/s/GestionDeRiesgos/Ehmsl4iYkNFFv4zfMLA4b0gBM41dbropQWNIiSo2p3nHCg?e=69cnLT </t>
    </r>
    <r>
      <rPr>
        <sz val="11"/>
        <color theme="1"/>
        <rFont val="Calibri"/>
        <family val="2"/>
        <scheme val="minor"/>
      </rPr>
      <t>- Se evidenciaron en la carpeta compartida - Subcarpeta del 3 Cuatrimestre:
-	8 Actas de Comités de Contratación adelantados por la Regional Bogotá en el mes de septiembre.
-	10 Actas de Comités de Contratación adelantados por la Regional Bogotá en el mes de octubre.
-	4 Actas de Comités de Contratación adelantados por la Regional Bogotá en el mes de noviembre.
-	3 Actas de Comités de Contratación adelantados por la Regional Bogotá en el mes de diciembre.</t>
    </r>
  </si>
  <si>
    <t>Regional Sucre</t>
  </si>
  <si>
    <r>
      <t xml:space="preserve">Se escoge una muestra de Regionales - </t>
    </r>
    <r>
      <rPr>
        <b/>
        <sz val="11"/>
        <color theme="1"/>
        <rFont val="Calibri"/>
        <family val="2"/>
        <scheme val="minor"/>
      </rPr>
      <t xml:space="preserve">Actividad Trimestral. </t>
    </r>
    <r>
      <rPr>
        <sz val="11"/>
        <color theme="1"/>
        <rFont val="Calibri"/>
        <family val="2"/>
        <scheme val="minor"/>
      </rPr>
      <t xml:space="preserve">Seguimiento de septiembre o diciembre/2020: 
</t>
    </r>
    <r>
      <rPr>
        <b/>
        <sz val="11"/>
        <color theme="1"/>
        <rFont val="Calibri"/>
        <family val="2"/>
        <scheme val="minor"/>
      </rPr>
      <t>Regional Sucre:</t>
    </r>
    <r>
      <rPr>
        <sz val="11"/>
        <color theme="1"/>
        <rFont val="Calibri"/>
        <family val="2"/>
        <scheme val="minor"/>
      </rPr>
      <t xml:space="preserve"> En la ruta: 
</t>
    </r>
    <r>
      <rPr>
        <i/>
        <sz val="11"/>
        <color theme="1"/>
        <rFont val="Calibri"/>
        <family val="2"/>
        <scheme val="minor"/>
      </rPr>
      <t>https://icbfgob.sharepoint.com/:f:/s/GestionDeRiesgos/Ehmsl4iYkNFFv4zfMLA4b0gBM41dbropQWNIiSo2p3nHCg?e=69cnLT -</t>
    </r>
    <r>
      <rPr>
        <sz val="11"/>
        <color theme="1"/>
        <rFont val="Calibri"/>
        <family val="2"/>
        <scheme val="minor"/>
      </rPr>
      <t xml:space="preserve"> Se evidenciaron en la   carpeta compartida - Subcarpeta del 3 Cuatrimestre siete (7) Actas de Comités de Contratación adelantados por la Regional Sucre.</t>
    </r>
  </si>
  <si>
    <t>2. Presentar las inquietudes de la gestión contractual a través del correo consultasregionales@icbf.gov.co. Trimestral</t>
  </si>
  <si>
    <t>Coordinador de Grupo Jurídico o quien haga sus veces</t>
  </si>
  <si>
    <r>
      <t xml:space="preserve">Se escoge una muestra de Regionales - </t>
    </r>
    <r>
      <rPr>
        <b/>
        <sz val="11"/>
        <color theme="1"/>
        <rFont val="Calibri"/>
        <family val="2"/>
        <scheme val="minor"/>
      </rPr>
      <t>Actividad Trimestral.</t>
    </r>
    <r>
      <rPr>
        <sz val="11"/>
        <color theme="1"/>
        <rFont val="Calibri"/>
        <family val="2"/>
        <scheme val="minor"/>
      </rPr>
      <t xml:space="preserve"> Seguimiento de septiembre o diciembre/2020: 
</t>
    </r>
    <r>
      <rPr>
        <b/>
        <sz val="11"/>
        <color theme="1"/>
        <rFont val="Calibri"/>
        <family val="2"/>
        <scheme val="minor"/>
      </rPr>
      <t>Regional Sucre:</t>
    </r>
    <r>
      <rPr>
        <sz val="11"/>
        <color theme="1"/>
        <rFont val="Calibri"/>
        <family val="2"/>
        <scheme val="minor"/>
      </rPr>
      <t xml:space="preserve"> En la ruta: 
https://icbfgob.sharepoint.com/:f:/s/GestionDeRiesgos/Ehmsl4iYkNFFv4zfMLA4b0gBM41dbropQWNIiSo2p3nHCg?e=69cnLT – se evidenció en la carpeta compartida el correo electrónico de fecha 24/09/2020 Para: Dirección de Contratación ICBF direcciondecontratacion@icbf.gov.co, Asunto: CONSULTA; Es causal de rechazo adicionar recursos a una Entidad que: Consultado el registro de RNMC de la Policía Nacional se evidencie que el representante Legal presenta sanción por  infracción al decreto 087 Pico y Cedula?</t>
    </r>
  </si>
  <si>
    <t>Coordinador Jurídico y Supervisores, Coordinadores de grupo de asistencia técnica</t>
  </si>
  <si>
    <r>
      <t xml:space="preserve">Se escoge una muestra de Regionales - </t>
    </r>
    <r>
      <rPr>
        <b/>
        <sz val="11"/>
        <color theme="1"/>
        <rFont val="Calibri"/>
        <family val="2"/>
        <scheme val="minor"/>
      </rPr>
      <t xml:space="preserve">Actividad Trimestral. </t>
    </r>
    <r>
      <rPr>
        <sz val="11"/>
        <color theme="1"/>
        <rFont val="Calibri"/>
        <family val="2"/>
        <scheme val="minor"/>
      </rPr>
      <t xml:space="preserve">Seguimiento de septiembre o diciembre/2020: 
</t>
    </r>
    <r>
      <rPr>
        <b/>
        <sz val="11"/>
        <color theme="1"/>
        <rFont val="Calibri"/>
        <family val="2"/>
        <scheme val="minor"/>
      </rPr>
      <t>Regional Bogotá:</t>
    </r>
    <r>
      <rPr>
        <sz val="11"/>
        <color theme="1"/>
        <rFont val="Calibri"/>
        <family val="2"/>
        <scheme val="minor"/>
      </rPr>
      <t xml:space="preserve"> En la ruta: 
https://icbfgob.sharepoint.com/:f:/s/GestionDeRiesgos/Ehmsl4iYkNFFv4zfMLA4b0gBM41dbropQWNIiSo2p3nHCg?e=69cnLT - Se evidenciaron en la carpeta compartida - Subcarpeta del 3 Cuatrimestre  los correos de invitación alas capacitaciones que contienen los nombres de las personas invitadas a las capacitaciones:
- Correo electrónico de Acciones de seguimiento Jurídico ante presuntos incumplimientos en los contratos.
- Correo electrónico de Jornada de entrenamiento y cualificación en la verificación condiciones de calidad y el sentido del Componente Familia Comunidad y Redes.</t>
    </r>
  </si>
  <si>
    <r>
      <t xml:space="preserve">Se escoge una muestra de Regionales - </t>
    </r>
    <r>
      <rPr>
        <b/>
        <sz val="11"/>
        <color theme="1"/>
        <rFont val="Calibri"/>
        <family val="2"/>
        <scheme val="minor"/>
      </rPr>
      <t>Actividad Trimestral.</t>
    </r>
    <r>
      <rPr>
        <sz val="11"/>
        <color theme="1"/>
        <rFont val="Calibri"/>
        <family val="2"/>
        <scheme val="minor"/>
      </rPr>
      <t xml:space="preserve"> Seguimiento de septiembre o diciembre/2020: 
</t>
    </r>
    <r>
      <rPr>
        <b/>
        <sz val="11"/>
        <color theme="1"/>
        <rFont val="Calibri"/>
        <family val="2"/>
        <scheme val="minor"/>
      </rPr>
      <t>Regional Sucre:</t>
    </r>
    <r>
      <rPr>
        <sz val="11"/>
        <color theme="1"/>
        <rFont val="Calibri"/>
        <family val="2"/>
        <scheme val="minor"/>
      </rPr>
      <t xml:space="preserve"> En la ruta: 
https://icbfgob.sharepoint.com/:f:/s/GestionDeRiesgos/Ehmsl4iYkNFFv4zfMLA4b0gBM41dbropQWNIiSo2p3nHCg?e=69cnLT - Se evidenciaron en la carpeta compartida - Subcarpeta del 3 Cuatrimestre – Cuatro (4) correos electrónicos de capacitación de siniestro y Liquidación de contrato, sancionatorios contractuales y lista de chequeo así como las memorias PowerPoint de Capacitación PROCEDIMIENTO ADMINISTRATIVO SANCIONATORIO ICBF. </t>
    </r>
  </si>
  <si>
    <t>SDG 
Dirección de Primera Infancia</t>
  </si>
  <si>
    <r>
      <t xml:space="preserve">Reportes de los días 03/09/2020, 06/10/2020, 10/11/2020, 10/12/2020 y 23/12/2020:
Seguimiento de septiembre a diciembre/2020 – </t>
    </r>
    <r>
      <rPr>
        <b/>
        <sz val="11"/>
        <color theme="1"/>
        <rFont val="Calibri"/>
        <family val="2"/>
        <scheme val="minor"/>
      </rPr>
      <t>Seguimiento Semestral:</t>
    </r>
    <r>
      <rPr>
        <sz val="11"/>
        <color theme="1"/>
        <rFont val="Calibri"/>
        <family val="2"/>
        <scheme val="minor"/>
      </rPr>
      <t xml:space="preserve">
-	03/09/2020: Se evidenció Memorando con radicado No: 202016000000119423; Para: Directores Regionales, Coordinadores del Grupo de Asistencia Técnica, Coordinadores de centros zonales, Supervisores de contratos de aporte/convenios, enlaces regionales de asistencia técnica, Nutricionistas regionales/centros zonales. Asunto: Orientaciones para la implementación de estrategias de atención durante los meses de septiembre, octubre y noviembre de 2020, en el marco de la flexibilización de los servicios de atención a la primera infancia del ICBF con ocasión al COVID-19 del 22/08/2020; suscrito por el Director de Primera Infancia.
-	06/10/2020: Se evidenció Memorando con radicado No: 202016000000119423; Para: Directores Regionales, Coordinadores del Grupo de Asistencia Técnica, Coordinadores de centros zonales, Supervisores de contratos de aporte/convenios, enlaces regionales de asistencia técnica, Nutricionistas regionales/centros zonales. Asunto: Orientaciones para la implementación de estrategias de atención durante los meses de septiembre, octubre y noviembre de 2020, en el marco de la flexibilización de los servicios de atención a la primera infancia del ICBF con ocasión al COVID-19 del 22/08/2020; suscrito por el Director de Primera Infancia. 
-	10/11/2020 Se evidenció Resolución 5743 del 30/10/2020, por medio de la cual "Por la cual se modifica el procedimiento administrativo para la selección de contratistas habilitados en el  Banco Nacional de Oferentes y las reglas para seleccionar a las contratistas establecidas en el capítulo IV ", ACTA DE REUNIÓN O COMITÉ N° 97 del /11/ 2020, Regional Antioquia -  objetivo: Comité contractual para análisis de la siguiente solicitud: - Análisis y aprobación de suscripción de Contratos de Aporte. Memorando con radicado 202012400000153283 de fecha 30/12/2020, asunto: Orientaciones para la contratación de los servicios de educación inicial en el marco de la atención integral: Hogares Comunitarios de Bienestar en todas sus formas de atención (HCB, HCB Agrupados, HCB Integrales, Hogares Empresariales, HCB múltiples, HCB FAMI), jardín Social y Desarrollo Infantil en Establecimientos de reclusión (DIER) con vigencias futuras. 
-	10/12/2020 se evidenció Archivo Excel que contiene cuadro estadístico de desempeño regional EAS, Dimensiones de Registro, Dimensiones certificación UDS, D. Operación RPP, Acom, kits, Sancionatorios Dir. Contratación y Sancionatorios OAC. Regional Quindío  - 26/11/2020 – Acta de Reunión 38    Aprobación Procesos de Contratación.
-	23/12/2020 se evidenció Memorando con radicado 202012400000153283 de fecha 30/12/2020, asunto: Orientaciones para la contratación de los servicios de educación inicial en el marco de la atención integral: Hogares Comunitarios de Bienestar en todas sus formas de atención (HCB, HCB Agrupados, HCB Integrales, Hogares Empresariales, HCB múltiples, HCB FAMI), jardín Social y Desarrollo Infantil en Establecimientos de reclusión (DIER) con vigencias futuras.</t>
    </r>
  </si>
  <si>
    <t xml:space="preserve">
SDG
Dirección de Primera Infancia</t>
  </si>
  <si>
    <r>
      <t xml:space="preserve">Reportes de los días 03/09/2020, 06/10/2020, 10/11/2020, 10/12/2020 y 23/12/2020:
Seguimiento de septiembre a diciembre/2020 – </t>
    </r>
    <r>
      <rPr>
        <b/>
        <sz val="11"/>
        <rFont val="Calibri"/>
        <family val="2"/>
        <scheme val="minor"/>
      </rPr>
      <t>Seguimiento Semestral:</t>
    </r>
    <r>
      <rPr>
        <sz val="11"/>
        <rFont val="Calibri"/>
        <family val="2"/>
        <scheme val="minor"/>
      </rPr>
      <t xml:space="preserve">
-	03/09/2020: Se evidenció ACTA DE REUNIÓN O COMITÉ N° 006 de Fecha 04/09/2020 – Regional Atlántico - Objetivo: Realizar Sexto Comité Técnico Operativo Extraordinario Mis Manos te Enseñan a Explorar, de la modalidad HCB Tradicional y FAMI, a través del Contrato de Aportes N°: 70-0198-2020, operado por la EAS Fundación Los Flamingos. Representante Legal Liliana Suárez González.
-	06/10/2020: Se evidenció ACTA DE REUNIÓN O COMITÉ No. 193 de Fecha: 01-10-2020 Regional Bogotá,  Objetivo: BRINDAR ASESORIA Y ORIENTACION TECNICA Y FINANCIERA A TRAVES DEL COMITÉ TECNICO OPERATIVO DEL PERIODO AGOSTO-SEPTIEMBRE AL CONTRATO No. 11-1022-2020, EAS ASOCIACIÓN DE PADRES USUARIOS DE BIENESTAR EL TRIUNFO DE LISBOA, SOCIALIZACION DE MEDIDAS DE PREVENCION, MENEJO Y CONTENCION ANTE EL COVID-19 SEGÚN MEMORANDOS ENVIADOS POR LA DIRECCION DE PRIMERA INFANCIA APROBACION DE PRESUPUESTO DE RACIÓN PARA PREPARAR RPP, KIT PEDAGOGICO, CARTILLA MIS MANOS TE ENSEÑAN, ACOMPAÑAMIENTO Y VERIFICACIÓN DE LAS ACTIVIDADES MENSUALES CONTRACTUALES ANTE LA DECLARACIÓN DE EMERGENCIA SANITARIA ESTABLECIDA POR EL GOBIERNO NACIONAL DE COLOMBIA POR CAUSA DEL COVID – 19.
-	10/11/2020 Se evidenció ACTA DE REUNIÓN O COMITÉ de Fecha: 18/11/2020 - Objetivo Realizar el 5to Comité Técnico Operativo con el fin de hacer seguimiento a las obligaciones contractuales de los meses de septiembre y octubre según la correspondencia a la Resolución No. 4415 de 31 de julio de 2020 "Por la cual se modifica la Resolución No. 3005 del 18 de marzo de 2020, modificada y adicionada por la Resolución 3289 de 20 de abril de 2020”, con el Anexo: A1.LM5.PP del 22 abril de 2020, Versión 2, al contrato No. 175 DIMF del operador MUGESCO cupos 275, modalidad DIMF, Municipio GALAPA DIMF CAMINO AL SOL.
-	10/12/2020 y 23/12/2020:  Sin evidenciadas en este periodo, las evidencias de diciembre las cargan la Regionales en enero del 2021.</t>
    </r>
  </si>
  <si>
    <r>
      <t xml:space="preserve">Reportes de los días 03/09/2020, 06/10/2020, 10/11/2020, 10/12/2020 y 23/12/2020:
Seguimiento de septiembre a diciembre/2020 – </t>
    </r>
    <r>
      <rPr>
        <b/>
        <sz val="11"/>
        <rFont val="Calibri"/>
        <family val="2"/>
        <scheme val="minor"/>
      </rPr>
      <t>Seguimiento Semestral:</t>
    </r>
    <r>
      <rPr>
        <sz val="11"/>
        <rFont val="Calibri"/>
        <family val="2"/>
        <scheme val="minor"/>
      </rPr>
      <t xml:space="preserve">
-	03/09/2020: Se evidenció que como causa de la emergencia sanitaria declarada por el gobierno colombiano a causa del covid-19, y teniendo en cuenta el cierre de las UDS donde se prestan los servicios de primera infancia del ICBF, la DPI realizó ajustes al indicador de visitas PA-10, toda vez que el seguimiento se está utilizando medios virtuales y llamadas – Se evidencia Hoja de Vida del indicador.
-	06/10/2020: Se evidenció que como causa de la emergencia sanitaria declarada por el gobierno colombiano a causa del covid-19, y teniendo en cuenta el cierre de las UDS donde se prestan los servicios de primera infancia del ICBF, la DPI realizó ajustes al indicador de visitas PA-10, toda vez que el seguimiento se está utilizando medios virtuales y llamadas – Se evidencia Hoja de Vida del indicador.
-	10/12/2020 y 23/12/2020:  Se evidenció Formato acta de visitas de apoyo a la supervisión a UDS y EAS Regional Atlántico del 15/12/2020, Formato acta de visitas de apoyo a la supervisión a UDS y EAS 17/12/2020 – Regional Bogotá, Formato acta de visitas de apoyo a la supervisión a UDS y EAS Regional Quindío 16/12/2020, Formato acta de visitas de apoyo a la supervisión a UDS y EAS Regional Sucre 18/12/2020.</t>
    </r>
  </si>
  <si>
    <t>Gestión Financiera</t>
  </si>
  <si>
    <t>Pagos efectuados sin cumplimiento de requisitos</t>
  </si>
  <si>
    <t>GF9+</t>
  </si>
  <si>
    <t>Realizar revisión periódica de las cuentas por pagar radicadas y pagadas</t>
  </si>
  <si>
    <t>1. Seminario de capacitación en el proceso tesoral a los responsables de pagaduría Regionales semestralmente.</t>
  </si>
  <si>
    <t xml:space="preserve">Correo electrónico 30/06/2020 . Asunto: Capacitación Temas tesorales 
Presentación power point. Proceso Tesoral. Informe de Gestión Mayo2020
Correo electrónico 24/11/2020.   Asunto: Capacitación proceso Tesoral
Presentación power point. Proceso Tesoral 2020
Observación: No se allego dentro de las evidencias listados de asistencia que den cuenta de la participación de las Regionales  </t>
  </si>
  <si>
    <t xml:space="preserve">2.Incluir cuatrimestralmente en la asistencia técnica, revisión aleatoria a los procesos de recepción y tramite de cuentas  realizados por la regional.  </t>
  </si>
  <si>
    <t xml:space="preserve">Correo electrónico 7 Mayo 2020 Recepción de cuentas 
Captura de pantalla reporte control de cuentas
Captura de pantalla carpeta file server Regional Casanare con análisis  corte a abril 2020 
Captura de pantalla carpeta file server Regional Risaralda  con análisis  corte a abril 2020 
Acta. Septiembre.  Fecha.  Realizar seguimiento a la recepción y trámite de cuentas por pagar de las regionales seleccionadas de manera aleatoria por el Grupo de Tesorería. 
Correo electrónico 3/09/2020. Asunto: Fwd: Cumplimiento Actividad Riesgo GF9
Seguimiento formato Excel Regionales: Amazonas, Bolivar, Cesar, Guajira, Huila, Magdalena, Norte de Santander, Quindío, Risaralda, Sucre, Tolima, Valle del Cauca, Vichada 
Acta. Diciembre.  Fecha.  Realizar seguimiento a la recepción y trámite de cuentas por pagar de las regionales seleccionadas de manera aleatoria por el Grupo de Tesorería. 
Seguimiento formato Excel Regionales Huila, Amazonas, Bolivar, Cesar, Magdalena, Quindío, </t>
  </si>
  <si>
    <t>1. Socializar en Grupos de estudio de trabajo Regional  y Centro Zonal  la normatividad y procedimientos para el pago de cuentas en el ICBF   por lo menos uno cada tres meses.</t>
  </si>
  <si>
    <t xml:space="preserve">Presentación power point  Procesos Gestión financiera Febrero 2020. 
Captura de pantalla reunión con apoyos financieros y CZ 21/05/2020
Presentación power point  Procesos Gestión financiera Julio 2020
Presentación power point  Procesos Gestión financiera Septiembre  2020
Video grabación reunión
</t>
  </si>
  <si>
    <t xml:space="preserve">2. Realizar seguimiento trimestral aleatorias  al proceso de tramite y pago de las cuentas </t>
  </si>
  <si>
    <t>Acta 30/09/2020. Seguimiento y control pago pago  tramite de cuentas 
Acta 30/04/2020-Seguimiento y control pago pago  tramite de 
Acta 28/07/2020-Seguimiento y control pago pago  tramite de cuentas
Observación: Dentro de la evidencias presentadas no se evidencia informe trimestral al proceso de tramite y pago de cuentas</t>
  </si>
  <si>
    <t xml:space="preserve">Acta 30/09/2020. Seguimiento y control pago pago  tramite de cuentas 
Acta 31/07/2020. Comité de Gestión y desempeño. Punto 7 Gestión financiera. 
Presentación power point Seguimiento cuentas comité julio 2020.
Observación: El seguimiento se realiza con el informe trimestral, sin embargo en la actividad 2 no se evidenció el informe </t>
  </si>
  <si>
    <t>No cobro o  menor valor cobrado en  el  proceso de Fiscalización y verificación del  aporte parafiscal 3% a favor del ICBF.</t>
  </si>
  <si>
    <t>GF10+</t>
  </si>
  <si>
    <t>Seguimientos al proceso y la  capacitación a los funcionarios que realizan el proceso de verificación y fiscalización del área de recaudo.</t>
  </si>
  <si>
    <t xml:space="preserve">Listados de asistencia capacitación Nuevo Sistema Recuado NSIR24 y 25 de Junio  para 28 Regionales 
Correo electrónico. 30/06/2020.    FW: CAPACITACION DEL NUEVO SISTEMA DE RECAUDO NSIIR. Regional  Guainía y  Vichada 
Captura de pantalla teamspresentación capacitación Nuevo Sistema Recaudo NSIR del 24 y 25 de Junio 
Correo electrónico 10/12/2020  Asunto: CAPACITACIÓN : MEJORAS Y NUEVAS FUNCIONALIDADES DEL MODULO DE FISCALIZACION  Y DE AJUSTES  EN EL  NUEVO SISTEMA INTEGRADO DE RECAUDO NSIR. 
Presententación Power point APACITACIÓN : MEJORAS Y NUEVAS FUNCIONALIDADES DEL MODULO DE FISCALIZACION  Y DE AJUSTES  EN EL  NUEVO SISTEMA INTEGRADO DE RECAUDO NSIR
Captura de pantalla temas presentación capacitación 
Listado de asistencia de 22 Regionales y el grupo de recaudo de la SDG-
Observación: Se evidenció la actividad para los dos semestre sin embargo no se observó la capacitación para las 33 Regionales  </t>
  </si>
  <si>
    <t>2. Incluir  en la asistencia técnica, revisión aleatoria a los procesos de fiscalización y verificación realizados por la regional. Se medirá cuatrimestralmente</t>
  </si>
  <si>
    <t xml:space="preserve">INFORME DE REVISIÓN ALEATORIA A LOS PROCESOS DE FISCALIZACIÓN Y VERIFICACIÓN DE APORTES PARAFISCALES 3% A FAVOR DEL ICBF del mes de septiembre 2020
INFORME DE REVISIÓN ALEATORIA A LOS PROCESOS DE FISCALIZACIÓN Y VERIFICACIÓN DE APORTES PARAFISCALES 3% A FAVOR DEL ICBF.  Regional Antioquia Diciembre 2020
INFORME DE REVISIÓN ALEATORIA A LOS PROCESOS DE FISCALIZACIÓN Y VERIFICACIÓN DE APORTES PARAFISCALES 3% A FAVOR DEL ICBF. Regional Meta 
Observación: La actividad no se desarrollo cuatrimestralmente, solo se evidenció  informes para los meses de Septiembre y diciembre </t>
  </si>
  <si>
    <t>1. Realizar Grupos de estudio específicos de estos procesos trimestralmente.</t>
  </si>
  <si>
    <t xml:space="preserve">1. Actas y listas de asistencia de los grupos de estudio y presentaciones.
</t>
  </si>
  <si>
    <t>Acta 21 de Julio 2020. Comité Regional de seguimiento a la completa y oportuna liquidación, cobro y administración del 3% 
Acta 15 de octubre 2020.  Comité Regional de seguimiento a la completa y oportuna liquidación, cobro y administración del 3% 
Acta octubre 9 de 2020. Grupo de Estudio-Recaudo Resolución 5003 de 2020
Captura de Pantalla Reunión Socialización áreas de recaudo aportes parafiscales 3%</t>
  </si>
  <si>
    <t xml:space="preserve">Acta 12 de Junio. Auditoria Aleatoria a los procesos de fiscalización y verificación de aporte parafiscal 
Acta 16 de noviembre 2020. auditoria Aleatoria a los procesos de fiscalización y verificación de aporte parafiscal </t>
  </si>
  <si>
    <t xml:space="preserve">3. Presentar, por lo menos en dos comités de seguimiento parafiscal el informe de los seguimientos aleatoria realizado a los procesos de verificación y fiscalización llevada a cabo por la Regional. </t>
  </si>
  <si>
    <t>Acta 21 de Julio 2020. Comité Regional de seguimiento a la completa y oportuna liquidación, cobro y administración del 3% 
Acta 15 de octubre 2020.  Comité Regional de seguimiento a la completa y oportuna liquidación, cobro y administración del 3% 
Acta octubre 9 de 2020. Grupo de Estudio-Recaudo Resolución 5003 de 2020</t>
  </si>
  <si>
    <t>Gestión Jurídica</t>
  </si>
  <si>
    <t>Conflicto de intereses en el gerenciamiento de los procesos judiciales.</t>
  </si>
  <si>
    <t>GJ4+</t>
  </si>
  <si>
    <t>Captura de pantalla  carpeta file Server de los 3 cuatrimestres 
Link: \\icbf.gov.co\FS_OAJ\Rep_Judicial\MEMORANDOS CONFLICTOS DE INTERESES\CUATRIMESTRE MAYO - AGOSTO</t>
  </si>
  <si>
    <t>Captura de pantalla carpeta Conflicto de intereses</t>
  </si>
  <si>
    <t>1. Memorando enviado a través de correo electrónico</t>
  </si>
  <si>
    <t>Memorando 2020-12-16 Radicado 178203. Plan de Tratamiento "Conflicto de intereses en el gerenciamiento de los procesos judiciales."
Correo electrónico 18/12/2020 . Plan de Tratamiento "Conflicto de intereses en el gerenciamiento de los procesos judiciales."
Correo electrónico 21/12/2020. Plan de Tratamiento "Conflicto de intereses en el gerenciamiento de los procesos judiciales."</t>
  </si>
  <si>
    <t>Inspección, Vigilancia y Control</t>
  </si>
  <si>
    <t>Afectación del servicio público  del bienestar familiar por acciones de  Inspección, Vigilancia y Control sin el rigor técnico, administrativo, financiero y legal requeridos.</t>
  </si>
  <si>
    <t>IV2+</t>
  </si>
  <si>
    <t>1. Realizar auditorías cruzadas internas entre los grupos de trabajo al interior de la dependencia.
2. Formular y desarrollar una campaña al interior de la dependencia y en las Direcciones Regionales, para promover acciones anticorrupción en el desarrollo del proceso de IVC.
3. Realizar al menos 5 visitar para verificación de procedimiento de Licencias de Funcionamiento en Direcciones Regionales.</t>
  </si>
  <si>
    <t xml:space="preserve">Correo electrónico 13/04/2020 Asunto .  Citación sesión virtual de Comité Institucional de Gestión y Desempeño - Aprobación ajustes al PAAC y al Plan de Acción y socialización temas pendientes FURAG 2019 -Plan de Acción MIPG .
Cronograma auditorias cruzadas para primer y segundo semestre 2020
Cronogramas auditorias cruzadas segundo semestre 2020 
Informe de la auditoría cruzada interna para las licencias
Correo electrónico 15 de agosto 2020. Asunto: Propuesta cronograma auditorias cruzadas Grupo AIC 2020
Cronograma auditorías cruzadas Grupos AIC y PAS
Oficio 2020-11-26  control para la materialización de riesgos de corrupción y calidad IV2 + vigencia 2020. 
Oficio 2020-12-15 control para la materialización de riesgos de corrupción y calidad IV2 + vigencia 2020. 
Observación: Los  responsables indican que no lo aplicaron  el plan de tratamiento para el mes de noviembre  porque el riesgo no se había materializado. lo cual no es valido teniendo en cuenta que el plan de tratamiento no es un control es una acción adelantada para  implementar un nuevo control 
</t>
  </si>
  <si>
    <t xml:space="preserve">Correo electrónico 6 de marzo 2020 Asunto:  RV: TIPS ANTICORRUPCIÓN - FEBRERO
Correo elctrónico 1 de abril 2020. Asunto: Tip Anticorrupción -  Marzo 
Correo electrónico 5 de mayo 2020. Tip Anticorrupción -  abril 
Correo electrónico 26 de mayo 2020.  Tip Anticorrupción -  mayo 
Correo electrónico  30 de junio de 2020 . Tips anticorrupción .Junio Correó electrónico , 27 de julio de 2020. Tips anticorrupción .Julo.
Correo electrónico 28 de octubre de 2020. Tips anticorrupción .Octubre 2
Correo electrónico: 20 de 0ctubre 2020 Tips anticorrupción .Octubre 1.  
Correo electrónico  27 de noviembre de 2020 . Tips anticorrupción .Noviembre 1 </t>
  </si>
  <si>
    <t>2.2 Actas de sesiones de gestión del conocimiento.</t>
  </si>
  <si>
    <t xml:space="preserve">Acta 17 de julio 2020. Gestión de conocimiento en torno al procedimiento administrativo sancionatorio ¿Especial o General? 
Presentación power point Derechos de Infancia, Adolescencia, Juventud y su Familia- Julio 2020 
Formato acta estructuración del evento 
Listado  de asistencia forms 7/30/2020
Acta13 de julio de 2020 .Gestión de conocimiento de PAS a GAC 
Acta  27 de julio de 2020.Recomendaciones Auditoría Externa Eje Seguridad de la Información y Eje de Calidad por parte de ICONTEC, instrucciones presentación de cierres plan de mejora y experiencia de auditorías no presenciales
Acta  8 de julio de 2020.Efectuar la socialización de los cambios realizados para el diligenciamiento del formato Ficha de cierre de plan de mejora (jurídica). 
Acta 27 de julio de 2020. Realizar Gestión del Conocimiento, Componente Financiero – Auditoría, al equipo que integra el Grupo de Procesos Administrativos Sancionatorios "PAS". 
Acta  11 de agosto de 2020 . Socialización de la Batería de Hallazgos por Componente. 
Citación Reunión 21/09/2020  teams Articulación de Acciones de Inspección -Auditoría CGR: Etapas, hallazgos, PM 
Citación reunión 14/09/2020 teams  Articulación de Acciones de Inspección - Nociones de Auditoría CGR
Correo electrónico. 30/09/2020. Asunto:  Articulación de Acciones de Inspección - COLPSIC
Acta  19/10/2020 .Reunión Grupo de Auditorías 
Correo electrónico9/11/2020 Asunto: 20_1109 Articulación de Acciones de Inspección - Min.Salud (3)
Acta 27 noviembre de 2020. Inducción a organización de expediente virtuales 
 </t>
  </si>
  <si>
    <t>Acta 27/01/2020. Establecer las Regionales a las cuales se les realizara visita 2020
Acta 16 de marzo de 2020.ORIENTACIONES DE VISITAS A REGIONALES – OFICINA DE ASEGURAMIENTO DE LA CALIDAD – ACCIONES MAPA DE RIESGOS 2020. Acta sin firmas 
Acta 28/10/2020. Realizar visita de revisión de una muestra de Licencias de Funcionamiento otorgadas por la Regional Cundinamarca
FORMATO Excel  LISTA DE CHEQUEO - REVISIÓN PROCEDIMIENTO PARA LAS
LICENCIAS DE FUNCIONAMIENTO GESTIONADAS EN EL NIVEL REGIONAL
Acta Noviembre 11/2020. Realizar visitas de revisión de una muestra de Licencias de funcionamiento otorgadas por la Regional Bogotá 
FORMATO LISTA DE CHEQUEO - REVISIÓN PROCEDIMIENTO PARA LAS LICENCIAS DE FUNCIONAMIENTO GESTIONADAS EN EL NIVEL REGIONAL BOGOTÁ  para 9 licencias de funcionamiento 
Acta 18 de diciembre 2020. Realizar visitas de Licencias de Funcionamiento otorgadas por la Regional Casanare 
LICENCIAS DE FUNCIONAMIENTO GESTIONADAS EN EL NIVEL REGIONAL para 12 licencias de funcionamie nto en la Regional Casanare</t>
  </si>
  <si>
    <t xml:space="preserve">No aplica para la Regional Sucre </t>
  </si>
  <si>
    <t xml:space="preserve">FORMATO LISTA DE CHEQUEO - REVISIÓN PROCEDIMIENTO PARA LAS LICENCIAS DE FUNCIONAMIENTO GESTIONADAS EN EL NIVEL REGIONAL. Libertad vigilada Fundifamilia -H Sustitutos Discapacidad- H Sustitutos vulneración -
MATRIZ RESUMEN: SOPORTES DEL PROCEDIMIENTO PARA LAS LICENCIAS DE FUNCIONAMIENTO EN EL NIVEL REGIONAL V8
MATRIZ RESUMEN: SOPORTES DEL PROCEDIMIENTO PARA LAS LICENCIAS DE FUNCIONAMIENTO EN EL NIVEL REGIONAL. 		
			</t>
  </si>
  <si>
    <t>Monitoreo y Seguimiento a la Gestión</t>
  </si>
  <si>
    <t xml:space="preserve">Alteración en SIMEI de los datos reportados  de la gestión institucional del ICBF. </t>
  </si>
  <si>
    <t>MS2+</t>
  </si>
  <si>
    <t>F8.P6. GTI Formato de novedades en Sistemas de Información 12/08/2020. Mejoras en SIMEI y Tablero de control 
F6.P6.GTI Formato escenario de prueba del 14/08/2020 Realizar unas modificaciones para la visualización de información para sus usuarios: Administrador, registro y consulta. Tablero de Control Nacional y Regional.
Correo electrónico 14/08/2020. Asunto:  RFC_CC.2020.ICBF.SIMEI.001 - 14082020
Correo electrónico. 17/12/2020  Divulgación Listado Maestro de Documentos corte 11 diciembre 2020</t>
  </si>
  <si>
    <t xml:space="preserve">Evaluación Independiente </t>
  </si>
  <si>
    <t>Conflicto de intereses</t>
  </si>
  <si>
    <t>IE2+</t>
  </si>
  <si>
    <t xml:space="preserve">1. Socialización de ejemplos comunes de conflicto de intereses. </t>
  </si>
  <si>
    <t>Correo electrónico 30/10/2020. Asunto:  Seguimiento Riesgos Calidad y Corrupción Evaluación Independiente Segundo Semestre 2020
Correo electrónico 10/12/2020. Asunto: Calidad: Cuestionario Reserva de la información y vulneración del principio de confidencialidad en la auditoría interna.</t>
  </si>
  <si>
    <t>Correo electrónico 30/10/2020. Asunto:  Seguimiento Riesgos Calidad y Corrupción Evaluación Independiente Segundo Semestre 2020
Correo electrónico 10/12/2020. Asunto: Calidad: Cuestionario Reserva de la información y vulneración del principio de confidencialidad en la auditoría interna.
Archivo Excel. Análisis Apropiación de la normatividad relacionada con información reservada derivada de la auditoría interna  y vulneración del principio de confidencialidad</t>
  </si>
  <si>
    <t>Revelación o entrega de información confidencial</t>
  </si>
  <si>
    <t>IE3+</t>
  </si>
  <si>
    <t>1. Socialización de ejemplos comunes relacionada con información reservada derivada de la auditoría interna y vulneración del principio de confidencialidad. 
2. Validación de la apropiación de la normatividad relacionada con información reservada derivada de la auditoría interna  y vulneración del principio de confidencialidad y hacer un contraste con las validaciones previas.</t>
  </si>
  <si>
    <t>Aprobación de solicitudes de adopción sin el cumplimiento de requisitos
ADOPCIONES</t>
  </si>
  <si>
    <t>PR4+</t>
  </si>
  <si>
    <t xml:space="preserve">Listado de asistentencia herramienta forms 22/07/2020
presentación power point programa de adopción </t>
  </si>
  <si>
    <t>Realizar sesión de sensibilización a los centros zonales</t>
  </si>
  <si>
    <t xml:space="preserve">Constancia de no sesión de comité de adopciones 12/11/2020
Constancia de no sesión de comité de adopciones 08/06/2020
Acta 17 de septiembre 2020.  Brindar asistencia técnica mediante grupos de estudio a los defensores de familia y equipos interdisciplinarios En temas de adopciones….
Acta 24 de junio 2020.  Brindar asistencia técnica mediante un estudio de casos de NNA declarados en adoptabilidad CZ Sincelejo 
Acta 25 de junio 2020.  Brindar asistencia técnica mediante un estudio de casos de NNA declarados en adoptabilidad CZ Norte 
Acta 28 de mayo  2020.  Brindar asistencia técnica mediante un estudio de casos de NNA declarados en adoptabilidad CZ Norte 
Acta 7 de febrero 2020 Brindar Asistencia técnica CZ Boston Asesoría modificaciones lineamientos técnico administrativo adopciones 
Acta 24 de febrero CZ Norte Brindar asistencia técnica  sobre requisitos de adopción 
 </t>
  </si>
  <si>
    <t>Omisión de solicitudes de adopción aprobadas
ADOPCIONES</t>
  </si>
  <si>
    <t>PR5+</t>
  </si>
  <si>
    <t xml:space="preserve">Formato cruce nacionales para el mes de octubre </t>
  </si>
  <si>
    <t xml:space="preserve">Gestión de Talento humano </t>
  </si>
  <si>
    <t>Impunidad:  Promover, inducir y/o provocar actuaciones administrativas atendiendo intereses personales o de un tercero.</t>
  </si>
  <si>
    <t>TH6+</t>
  </si>
  <si>
    <t>1. Comités Primarios
2. Reuniones de Seguimiento de Coordinadores
3. Curso Sensibilización Falta Disciplinaria.</t>
  </si>
  <si>
    <t xml:space="preserve">Acta 29/10/2020. Establecer lineamientos por parte del Despacho para la OCID junto con la articulación DE CONCEPTOS CON LA Oficina de Aseguramiento a la Calidad.  
Acta 13 de agosto 2020-Reunión Coordinaciones (Grupos Internos de Trabajo) – OCID 
 Acta  N° 11 del  23 de noviembre  de 2020. Reunión Mensual Grupo de Quejas – OCID mes de Noviembre 2020 
Acta 29 de Octubre de 2020. Establecer lineamientos por parte del Despacho para la OCID junto con la articulación DE CONCEPTOS CON LA Oficina de Aseguramiento a la Calidad.  
 Acta N° 11 24 de noviembre 2020. Reunión del Grupo de Trabajo Especial de Actuación Inmediata Oficina de Control Interno Disciplinario 
 Presentación power point. DE LAS PRUEBAS EN MATERIA DISCIPLINARIA
ACTA 15 de diciembre de 2020. Establecer lineamientos por parte del Despacho para la OCID junto con la articulación de conceptos frente al manejo de las pruebas normativamente.  </t>
  </si>
  <si>
    <t>1.2 Actas de reunión con listados de asistencias y/o correos electrónicos.</t>
  </si>
  <si>
    <t>Correo electrónico. 20/08/2020 Asunto:  Lineamiento Cumplimiento TH6+ Plan Tratamiento Riesgo Impunidad
Acta  23 de septiembre de 2020 . Reunión Coordinaciones (Grupos Internos de Trabajo) – OCID. Sin firmas.
Acta . 27/10/12020  Reunión Coordinaciones (Grupos Internos de Trabajo) -OCID
Acta 16 de diciembre de 2020    Reunión Coordinaciones (Grupos Internos de Trabajo) -OCID</t>
  </si>
  <si>
    <t>2.1 Actas de reunión con listados de asistencias y/o correos electrónicos.</t>
  </si>
  <si>
    <t xml:space="preserve">Acta 14 de agosto 2020.Reunión del Grupo de Trabajo Especial de Actuación Inmediata Oficina de Control Interno Disciplinario 
Acta 20 de agosto de 2020. Reunión mensual grupo de investigaciones 
Acta 4 agosto  de 2020 . Socialización Lineamientos Generales dados por parte del Despacho de la Oficina de Control Interno Disciplinario, pautas para trabajo en casa de servidores públicos y contratistas como resultado de las medidas de prevención a causa de la emergencia sanitaria por la pandemia del coronavirus Covid-19 y varios.   Coordinación grupo de prevención 
Acta 21 de agosto de 2020. Reunión Mensual  Grupo de Quejas –OCID mes de Agosto 2020 
Acta 23 de septiembre de 2020 . Reunión mensual grupo de investigaciones 
Acta 21 de septiembre 2020. Reunión del Grupo de Trabajo Especial de Actuación Inmediata Oficina de Control Interno Disciplinario 
Acta veintiuno (21) de septiembre de 2020, Reunión Mensual del Grupo de Prevención de la Oficina de Control Interno Disciplinario del ICBF...
Acta 25 de Septiembre de 2020.Reunión Mensual Grupo de Quejas – OCID mes de Septiembre 2020 
Acta  veinte (20) de noviembre de 2020.
Reunión Mensual del Grupo de Prevención de la Oficina de Control Interno Disciplinario del ICBF  
Acta 23 de noviembre  de 2020. Reunión Mensual Grupo de Quejas – OCID mes de Noviembre 2020 
Acta 14 de diciembre 2020. Reunión del Grupo de Trabajo Especial de Actuación Inmediata Oficina de Control Interno Disciplinario   
Acta 16 de Diciembre 2020.Lineamientos segunda cuenta de cobro Diciembre 2020 y apoyo G-58
Acta 11 de Diciembre  de 2020.Reunión Mensual Grupo de Quejas – OCID mes de Diciembre 2020 
 </t>
  </si>
  <si>
    <t>2.2 Actas de reunión con listados de asistencias y/o correos electrónicos.</t>
  </si>
  <si>
    <t xml:space="preserve">Correo electrónico: 02/09/2020. Asunto: AGOSTO - Sensibilización Prevención de la Falta Disciplinaria
Correo electrónico. 22/09/202: Asunto: Remite evidencias sensibilización falta disciplinaria septiembre 2020
Correo electrónico. 9/11/2020 Constancia charla de sensibilización regional Antioquia 
Correo electrónico. 26/10/2020. Asunto: Remite evidencias charla de sensibilización falta disciplinaria 26-10-2020
Correo electrónico: 29/10/2020. Asunto: RV: Evidencia de reunión, charla de prevención falta disciplinaria 
Correo electrónico: 3/12/2020.  Evidencias charla de sensibilización falta disciplinaria Regional Nariño </t>
  </si>
  <si>
    <t>3.1 Listados de asistencias ó correos electrónicos.</t>
  </si>
  <si>
    <t>Correo electrónico 26/08/2020. Asunto Postulación Convocatoria Cursos Virtuales Agosto de 2020
Correo electrónico 27/10/2020. Asunto: Escuela del ICBF - Última convocatoria del año, cursos virtuales mes de octubre 
Correo electrónico 30/10/2020. Asunto: Escuela del ICBF - Última convocatoria del año, cursos virtuales mes de octubre
Correo electrónico 13/10/2020. Asunto: Escuela del ICBF - Última Convocatoria del Año- Cursos virtuales mes de Octubre OFERTA CURSO DE SUPERVISION</t>
  </si>
  <si>
    <t xml:space="preserve">Actividad cumplida en el corte del 30 de agosto de 2020. II Cuatrimestre </t>
  </si>
  <si>
    <t>Actividad cumplida en el corte del 30 de Abril 2020. (I Cuatrimestre)</t>
  </si>
  <si>
    <r>
      <t xml:space="preserve">Se evidenció que durante el mes de dicembre de 2020 se realizaron mesas de trabajo con lideres y responsables de procesos  el fin de concertar la gestion de riesgos de calidad y corrupción para la vigencia 2021. 
</t>
    </r>
    <r>
      <rPr>
        <b/>
        <sz val="10"/>
        <rFont val="Arial"/>
        <family val="2"/>
      </rPr>
      <t>Evidencia</t>
    </r>
    <r>
      <rPr>
        <sz val="10"/>
        <rFont val="Arial"/>
        <family val="2"/>
      </rPr>
      <t xml:space="preserve">
</t>
    </r>
    <r>
      <rPr>
        <b/>
        <sz val="10"/>
        <rFont val="Arial"/>
        <family val="2"/>
      </rPr>
      <t xml:space="preserve">Proceso de Adquisicion de bienes y servicios </t>
    </r>
    <r>
      <rPr>
        <sz val="10"/>
        <rFont val="Arial"/>
        <family val="2"/>
      </rPr>
      <t xml:space="preserve">
Correo electrónico.07/12/2020  Asunto:   RV: MESA DE RIESGOS 2021 - ABS
Correo electrónico. 07/12/2020 Asunto:  RV: MESA DE RIESGOS 2021 - ABS-PROPUESTA DIRECCIÓN DE ABASTECIMIENTO 
Corroe electrónico 09/12/2020. Asunto: Riesgos Proceso ABS 2021 final 
Matriz de Riesgo vigencia 2020 ABS 
Correo electrónico 21/12/2020.. Acta aprobación de ajustes al mapa de riesgos ABS  
</t>
    </r>
    <r>
      <rPr>
        <b/>
        <sz val="10"/>
        <rFont val="Arial"/>
        <family val="2"/>
      </rPr>
      <t xml:space="preserve">Proceso Comunicacion Estratégica </t>
    </r>
    <r>
      <rPr>
        <sz val="10"/>
        <rFont val="Arial"/>
        <family val="2"/>
      </rPr>
      <t xml:space="preserve">
Correo electrónico: 16/12/2020. Asunto: Acta mesa de riesgos comunicación estratégica  
Acta 4 de Dciembre 2020. Realizar la identificación, análisis, evaluación de controles y planes de tratamiento para los riesgos de la vigencia 2021. 
Matriz de Riesgos vigencia 2021
</t>
    </r>
    <r>
      <rPr>
        <b/>
        <sz val="10"/>
        <rFont val="Arial"/>
        <family val="2"/>
      </rPr>
      <t xml:space="preserve">Proceso Direccionamiento Estratégico </t>
    </r>
    <r>
      <rPr>
        <sz val="10"/>
        <rFont val="Arial"/>
        <family val="2"/>
      </rPr>
      <t xml:space="preserve">
Correo electrónico: 9/12/2020. Asunto: DIRECCIONAMIENTO -RIESGO DE3+ ajustado vigencia 2021 
</t>
    </r>
    <r>
      <rPr>
        <b/>
        <sz val="10"/>
        <rFont val="Arial"/>
        <family val="2"/>
      </rPr>
      <t xml:space="preserve">Proceso Gestión de la Tecnología e Información </t>
    </r>
    <r>
      <rPr>
        <sz val="10"/>
        <rFont val="Arial"/>
        <family val="2"/>
      </rPr>
      <t xml:space="preserve">
Correo electrónico 15/12/2020. Asunto: Matriz de riesgos eje de calidad 2021_DIT
Matrriz de riesgos DIT 2021-14-12-20-VF
Acta 03/12/2020-14/12/2020.  Revisar y asjustar la matriz de riesgos para el proceso 2021
</t>
    </r>
    <r>
      <rPr>
        <b/>
        <sz val="10"/>
        <rFont val="Arial"/>
        <family val="2"/>
      </rPr>
      <t>Proceso Evaluación Independiente</t>
    </r>
    <r>
      <rPr>
        <sz val="10"/>
        <rFont val="Arial"/>
        <family val="2"/>
      </rPr>
      <t xml:space="preserve">
Correo electrónico 16/12/2020. Asunto: Acta Aprobación Matriz de Riesgos  Evaluación Independiente 2021 
Correo electrónico 16/12/2020. Asunto:  Matriz de Riesgos  Evaluación Independiente 2021 
Matriz de Riesgos Evaluación Independiente 
Correo electrónico 17/12/2020. Acta aprobación Evaluación Independiente 2021
</t>
    </r>
    <r>
      <rPr>
        <b/>
        <sz val="10"/>
        <rFont val="Arial"/>
        <family val="2"/>
      </rPr>
      <t xml:space="preserve">Proceso Gestión Financiera </t>
    </r>
    <r>
      <rPr>
        <sz val="10"/>
        <rFont val="Arial"/>
        <family val="2"/>
      </rPr>
      <t xml:space="preserve">
Correo electrónico 15/12/2020. Asunto: Matriz de Riesgos Gestión Financiera 2021
Matriz de riesgos 2021. Dirección Financiera 
Proceso Inspección, vigilancia y control 
Correo electrónico 7/12/2020-Plan de tratamiento Matriz de Riesgos
Matriz  de Riesgos IVC2021(OAC)
Correo electrónico 22/12/2020. Aprobación de riesgos- Matriz riesgos 2021. Dirección Financiera 
</t>
    </r>
    <r>
      <rPr>
        <b/>
        <sz val="10"/>
        <color theme="2" tint="-0.89999084444715716"/>
        <rFont val="Arial"/>
        <family val="2"/>
      </rPr>
      <t xml:space="preserve">Proceso Inspección vigilancia y control 
</t>
    </r>
    <r>
      <rPr>
        <sz val="10"/>
        <color theme="2" tint="-0.89999084444715716"/>
        <rFont val="Arial"/>
        <family val="2"/>
      </rPr>
      <t xml:space="preserve">Correo electrónico 7/12/2020. Plan de tratamiento Matriz de riesgos </t>
    </r>
    <r>
      <rPr>
        <b/>
        <sz val="10"/>
        <color rgb="FFFF0000"/>
        <rFont val="Arial"/>
        <family val="2"/>
      </rPr>
      <t xml:space="preserve">
</t>
    </r>
    <r>
      <rPr>
        <b/>
        <sz val="10"/>
        <rFont val="Arial"/>
        <family val="2"/>
      </rPr>
      <t xml:space="preserve">Proceso Gestión Juridica </t>
    </r>
    <r>
      <rPr>
        <sz val="10"/>
        <rFont val="Arial"/>
        <family val="2"/>
      </rPr>
      <t xml:space="preserve">
Correo electrónico 17/12/2020. Asunto:Aprobación Acta N° 9 CICCI 24 de noviembre 2020
Acta 24 de noviembre 2020. CICCI.
Matriz de riesgo GJ 2021
Correo electrónico 11/12/2020. Asunto: Riesgos Juridica 
Acta diciembre 16 de 2020. DEfinit matriz de riesgos 2021
</t>
    </r>
    <r>
      <rPr>
        <b/>
        <sz val="10"/>
        <rFont val="Arial"/>
        <family val="2"/>
      </rPr>
      <t xml:space="preserve">Proceso Mejora e Innovación </t>
    </r>
    <r>
      <rPr>
        <sz val="10"/>
        <rFont val="Arial"/>
        <family val="2"/>
      </rPr>
      <t xml:space="preserve">
Matriz de riesgos Proceso Mejora e Innovación 2021 VF
Acta 18/12/2020.  Validar y aprobar la matriz de Riesgos del proceso de mejroa e innvación
</t>
    </r>
    <r>
      <rPr>
        <b/>
        <sz val="10"/>
        <rFont val="Arial"/>
        <family val="2"/>
      </rPr>
      <t>Proceso Monitoreo y Seguimiento a la Gestión</t>
    </r>
    <r>
      <rPr>
        <sz val="10"/>
        <rFont val="Arial"/>
        <family val="2"/>
      </rPr>
      <t xml:space="preserve">
Matriz de riesgos MS2021
Acta 24/12/2020. Revisión y aprobación riesgos de calidad y corrupción 2021  
</t>
    </r>
    <r>
      <rPr>
        <b/>
        <sz val="10"/>
        <rFont val="Arial"/>
        <family val="2"/>
      </rPr>
      <t>Proceso Protección</t>
    </r>
    <r>
      <rPr>
        <sz val="10"/>
        <rFont val="Arial"/>
        <family val="2"/>
      </rPr>
      <t xml:space="preserve"> 
Correo electrónico 15/12/2020. Asunto: Matriz de riesgos 2021 y Acta Dir. de Protección 
Acta 11/12/2020. Especificar riesgos identificados para la vigecnia 2021...
Acta 23/11/2020. Realizar la identificación, análisis, evaluación de controles y planes de tratamiento para los riesgos de la vigencia 2021
Matriz de riesgo PROT 2021 VF
Acta 23/11/2020 Realizar la identificación, analasis, evaluación de controles 
Correo electrónico 15/12/(2020. Matriz de riesgos- Acta Dir protección 
</t>
    </r>
    <r>
      <rPr>
        <b/>
        <sz val="10"/>
        <rFont val="Arial"/>
        <family val="2"/>
      </rPr>
      <t>Proceso Promoción y prevención</t>
    </r>
    <r>
      <rPr>
        <sz val="10"/>
        <rFont val="Arial"/>
        <family val="2"/>
      </rPr>
      <t xml:space="preserve">
Correo electrónico 3 de diciembre 2020. Asunto Matgriz de riesgos "021-PROMYPREV
Correo electronico 10/12/2020. Asunto: Riesgos de Calidad -Primera Infancia vigencia 2021
Correo electrónico 3/12/2020. Asunto: Matriz de riesgos 2021. PROMYPREV
Matriz de riesgo promoción y prevención 2021
Correo electrónico 22/12/2020. Acta aprobación de Riesgos 2021- Promoción y prevención 
</t>
    </r>
    <r>
      <rPr>
        <b/>
        <sz val="10"/>
        <rFont val="Arial"/>
        <family val="2"/>
      </rPr>
      <t>Proceso Relación con el Ciudadano</t>
    </r>
    <r>
      <rPr>
        <sz val="10"/>
        <rFont val="Arial"/>
        <family val="2"/>
      </rPr>
      <t xml:space="preserve">
Correo electrónico 15/12/2020. Asunto: Mesa de Rirsgos2021-Relación con el Ciudadano
Acta 28/12/2020. Revisión y aprobación de la Mattiz de Riesgo del proceso Administrativo  
</t>
    </r>
    <r>
      <rPr>
        <b/>
        <sz val="10"/>
        <rFont val="Arial"/>
        <family val="2"/>
      </rPr>
      <t>Procesos Coordinación y articulación SNBF</t>
    </r>
    <r>
      <rPr>
        <sz val="10"/>
        <rFont val="Arial"/>
        <family val="2"/>
      </rPr>
      <t xml:space="preserve">
Acta 9/12/2020.  Aprobar la Matriz de Riesgos 2021.
Correo electrónico 14/12/2020. Mesa de riesgos 2021.
Correo electrónico 15/12/2020. Mesa de riesgos 2021- Relación con el ciudadano 
Acta 9/12/2020. Aprobación matriz de riesgos 
</t>
    </r>
    <r>
      <rPr>
        <b/>
        <sz val="10"/>
        <rFont val="Arial"/>
        <family val="2"/>
      </rPr>
      <t xml:space="preserve">Proceso Talento humano 
</t>
    </r>
    <r>
      <rPr>
        <sz val="10"/>
        <rFont val="Arial"/>
        <family val="2"/>
      </rPr>
      <t xml:space="preserve">Acta 21/12/2020. Determnar los ajustes para la aprobación del mapa de riesgos 2021
</t>
    </r>
  </si>
  <si>
    <r>
      <t xml:space="preserve">Se evidenció divulgación de información sobre  riesgos de corrupción de la Entidad a las partes interesadas mediante el boletin Vive ICBF.
</t>
    </r>
    <r>
      <rPr>
        <b/>
        <sz val="10"/>
        <rFont val="Arial"/>
        <family val="2"/>
      </rPr>
      <t xml:space="preserve">Evidencia </t>
    </r>
    <r>
      <rPr>
        <sz val="10"/>
        <rFont val="Arial"/>
        <family val="2"/>
      </rPr>
      <t xml:space="preserve">
Boletín  Vive ICBF.N° 122. Septiembre 21 de 2020.  "Líneas de defensa Fortalecimiento en la cultura del control Tercera Línea"
Boletín  Vive ICBF.N° 127.  Octubre  16 de 2020. _x001C_"Segundo Seguimiento  al avance del Plan Anticorrupción y de Atención al Ciudadano"
Boletín  Vive ICBF.N° 130.  Noviembre   6 de 2020".Actualización Guía de Riesgos y Peligros"
Boletín  Vive ICBF.N° 135.  Diciembre 11 de 2020. "Matrices de riesgos de calidad y corrupción 2021"
</t>
    </r>
  </si>
  <si>
    <r>
      <t xml:space="preserve">Se evidenció seguimiento mensual a la ejecución del plan de tratamiento de los riesgos de corrupción de los meses  de septiembrea noviembre 2020 para la Sede de la Dirección General
Para las Sedes Regionales se evidencia seguimiento al plan de tratamiento mediante el reporte del Indicador de riesgos PA134
</t>
    </r>
    <r>
      <rPr>
        <b/>
        <sz val="10"/>
        <rFont val="Arial"/>
        <family val="2"/>
      </rPr>
      <t xml:space="preserve">Evidencia </t>
    </r>
    <r>
      <rPr>
        <sz val="10"/>
        <rFont val="Arial"/>
        <family val="2"/>
      </rPr>
      <t xml:space="preserve">
Correo electrónico 1/10/2020. Asunto: Reporte ISOLUCIÓN. Riesgos Anticorrupción -SEPTIEMBRE 
Matriz de riesgo consolidado. Seguimiento Julio -septeimbre 2020 SDG
Correo electrónico 4/11/2020. Asunto:RE: Reporte ISOLUCION Riesgos Anticorrupción - OCTUBRE
Matriz de riesgo consolidado. Seguimiento Julio -ocubre  2020 SDG
Correo electrónico 2/12/2020. Asunto:RE: Reporte ISOLUCION Riesgos Anticorrupción - NOVIEMBRE
Matriz de riesgo consolidado. Seguimiento Julio -noviembre   2020 SDG
Correo  electrónico 12/01/2021. archivos seguimiento riesgos procesos regionales 
Correoe lectrónico 12/01/2021. Formato plan de tratatamiento 
Correo electrónico 11/01/2021 Reporte Indicador  de riesgos diciembre 2020- Regional Meta 
Correoe lectrónico 12/01/2021. Reporte indicador PA134 Riesgo Relación con el ciudadano -corte diciembre 2020
Correo electrónico 22/12/2020. Indicador Regional Boyaca
Correo electrónico 26/12/2020. Evaluación de riesgos III trimestre 2020</t>
    </r>
  </si>
  <si>
    <r>
      <t xml:space="preserve">Se observó seguimiento a la materialización de riesgos de corrupción con corte al segundo cuatrimestre 2020 (agosto-septiembre)
</t>
    </r>
    <r>
      <rPr>
        <b/>
        <sz val="10"/>
        <color theme="1"/>
        <rFont val="Arial"/>
        <family val="2"/>
      </rPr>
      <t xml:space="preserve">
Evidencia</t>
    </r>
    <r>
      <rPr>
        <sz val="10"/>
        <color theme="1"/>
        <rFont val="Arial"/>
        <family val="2"/>
      </rPr>
      <t xml:space="preserve">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t>
    </r>
  </si>
  <si>
    <r>
      <t>Se evidenció monitoreo a la aplicación de controles en las matrices de corrupción para la SDG.</t>
    </r>
    <r>
      <rPr>
        <b/>
        <sz val="10"/>
        <color theme="1"/>
        <rFont val="Arial"/>
        <family val="2"/>
      </rPr>
      <t xml:space="preserve">
Recomendación : </t>
    </r>
    <r>
      <rPr>
        <sz val="10"/>
        <color theme="1"/>
        <rFont val="Arial"/>
        <family val="2"/>
      </rPr>
      <t>Se recomienda ampliar el seguimiento y monitoreo de controles a la gestión de riesgos de corrupción ejecutados por las Regionales y Centros Zonales tiendo en cuenta que una de las funciones establecidas por MIPG para la segunda línea Indica:</t>
    </r>
    <r>
      <rPr>
        <b/>
        <sz val="10"/>
        <color theme="1"/>
        <rFont val="Arial"/>
        <family val="2"/>
      </rPr>
      <t xml:space="preserve"> </t>
    </r>
    <r>
      <rPr>
        <b/>
        <i/>
        <sz val="10"/>
        <color theme="1"/>
        <rFont val="Arial"/>
        <family val="2"/>
      </rPr>
      <t>"</t>
    </r>
    <r>
      <rPr>
        <i/>
        <sz val="10"/>
        <color theme="1"/>
        <rFont val="Arial"/>
        <family val="2"/>
      </rPr>
      <t xml:space="preserve">Asegura que los controles y procesos de gestión del riesgo de la 1ª Línea de Defensa sean apropiados y funcionen correctamente, supervisan la implementación de prácticas de gestión de riesgo eficaces" </t>
    </r>
    <r>
      <rPr>
        <sz val="10"/>
        <color theme="1"/>
        <rFont val="Arial"/>
        <family val="2"/>
      </rPr>
      <t xml:space="preserve">
</t>
    </r>
    <r>
      <rPr>
        <b/>
        <sz val="10"/>
        <color theme="1"/>
        <rFont val="Arial"/>
        <family val="2"/>
      </rPr>
      <t xml:space="preserve">
Evidencia </t>
    </r>
    <r>
      <rPr>
        <sz val="10"/>
        <color theme="1"/>
        <rFont val="Arial"/>
        <family val="2"/>
      </rPr>
      <t xml:space="preserve">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Correo electrónico 9/12/2020. Reporte indicadores riesgos y PÑOSIGE fin de año </t>
    </r>
  </si>
  <si>
    <r>
      <rPr>
        <sz val="10"/>
        <color theme="1"/>
        <rFont val="Arial"/>
        <family val="2"/>
      </rPr>
      <t xml:space="preserve">Se observó reporte del consolidado del indicador de Riesgos en aplicativo SIMEI con corte a 30/09/2020
</t>
    </r>
    <r>
      <rPr>
        <b/>
        <sz val="10"/>
        <color theme="1"/>
        <rFont val="Arial"/>
        <family val="2"/>
      </rPr>
      <t xml:space="preserve">
Evidencia
</t>
    </r>
    <r>
      <rPr>
        <sz val="10"/>
        <color theme="1"/>
        <rFont val="Arial"/>
        <family val="2"/>
      </rPr>
      <t>Reporte aplicativo SIMEI Indicador de Riesgo de corrupción para los 3 niveles (Sede de la Dirección General Regional y Centro Zonal) con corte 30/09/2020</t>
    </r>
  </si>
  <si>
    <r>
      <t xml:space="preserve">Se observó comunicado y cronograma para el seguimiento del PAAC para el segundo cuatrimestre 2020
</t>
    </r>
    <r>
      <rPr>
        <b/>
        <sz val="10"/>
        <color theme="1"/>
        <rFont val="Arial"/>
        <family val="2"/>
      </rPr>
      <t xml:space="preserve">
Evidencia </t>
    </r>
    <r>
      <rPr>
        <sz val="10"/>
        <color theme="1"/>
        <rFont val="Arial"/>
        <family val="2"/>
      </rPr>
      <t xml:space="preserve">
Correo electrónico 11/09/2020. Asunto: Comunicación Informe preliminar Seguimiento PAAC 30 agosto 2020.
Correo electrónico 24/08/2020. Asunto:  Comunicación Seguimiento PAAC -Corte 30 de agosto 2020
Cronograma segui miento Plan Anticorrupción y de Atención al Ciudadano 
egui miento Plan Anticorrupción y de Atención al Ciudadano  II Cuatrimestre </t>
    </r>
  </si>
  <si>
    <r>
      <t xml:space="preserve">Se observaron ajustes a los cronogramas para cada regional, en donde se incorporaron actividades del código de integridad. Las evidencias encontradas son:
</t>
    </r>
    <r>
      <rPr>
        <b/>
        <sz val="10"/>
        <color theme="1"/>
        <rFont val="Arial"/>
        <family val="2"/>
      </rPr>
      <t>Evidencia:</t>
    </r>
    <r>
      <rPr>
        <sz val="10"/>
        <color theme="1"/>
        <rFont val="Arial"/>
        <family val="2"/>
      </rPr>
      <t xml:space="preserve">
AMAZONAS.xlsx, ANTIOQUIA.xlsx, ARAUCA.xlsx, ATLÁNTICO.xlsx, BOGOTÁ.xlsx, BOLIVAR.xlsx, BOYACÁ.xlsx, CALDAS.xlsx, CAQUETÁ.xlsx, CASANARE.xlsx, CAUCA.xlsx, CESAR.xlsx, CHOCÓ.xlsx, CÓRDOBA.xlsx, CUNDINAMARCA.xlsx, GUAINIA.xlsx, GUAJIRA.xlsx, GUAVIARE.xlsx, HUILA.xlsx, MAGDALENA.xlsx, META.xlsx, NARIÑO.xlsx, NTE SANTANDER.xlsx, PUTUMAYO.xlsx, QUINDÍO.xlsx, RISARALDA.xlsx, SAN ANDRÉS.xlsx, SANTANDER.xlsx, SUCRE.xlsx, VALLE.xlsx, VAUPS.xlsx, VICHADA.xlsx.
Se observó seguimiento al cumplimiento de las actividades del código de integridad a todas las regionales. De acuerdo al seguimiento y al reporte de evidencias, no se remitieron evidencias por parte de la regional del cumplimiento de las actividades con corte a diciembre del 2020 de CASANARE, GUAINÍA, SAN ANDRÉS y VAUPÉS.
Archivo de Seguimiento Planes Codigo de Integridad 2020 dic.xlsx</t>
    </r>
  </si>
  <si>
    <r>
      <t xml:space="preserve">Se evidencia publicación  de Infografía/informe No. 2 "Informe de Rendición de Cuentas - CONSTRUCCIÓN DE PAZ" en la página Web de la Entidad.  Sección Tranparencia/Acuerdos de Paz.
</t>
    </r>
    <r>
      <rPr>
        <b/>
        <sz val="10"/>
        <rFont val="Arial"/>
        <family val="2"/>
      </rPr>
      <t xml:space="preserve">Evidencia
</t>
    </r>
    <r>
      <rPr>
        <sz val="10"/>
        <rFont val="Arial"/>
        <family val="2"/>
      </rPr>
      <t>https://www.icbf.gov.co/transparencia/acuerdos-de-paz</t>
    </r>
  </si>
  <si>
    <r>
      <t>Se evidencia la publicación de información en cumplimeinto de la Estrategia de divulgación de los avances de la entidad respecto a la implementación de los acuerdos de Paz.  Lo anterior se evidenció por medio de publicaciones en redes sociales, Notas del programa de televisión institucional "Mis manos te enseñan TV", publicación en redes sociales de informativos tales como "Acciones del consejro para la estabilización".</t>
    </r>
    <r>
      <rPr>
        <b/>
        <sz val="10"/>
        <color theme="1"/>
        <rFont val="Arial"/>
        <family val="2"/>
      </rPr>
      <t xml:space="preserve">
Evidencia: 
Octubre </t>
    </r>
    <r>
      <rPr>
        <sz val="10"/>
        <color theme="1"/>
        <rFont val="Arial"/>
        <family val="2"/>
      </rPr>
      <t xml:space="preserve">
En las redes socialesdelICBF:
https://twitter.com/ICBFColombia/status/1318738518043250688?
https://twitter.com/ICBFColombia/status/1316141495741812743?s=
https://twitter.com/LuzHelenaGU1/status/1316081591467282432?s
Programa de Televisión del ICBF:
Se realizó una nota la cual fue presentada en el capítulo 31,minuto8:00
-https://youtu.be/cgWXV0LIwIQ
</t>
    </r>
    <r>
      <rPr>
        <b/>
        <sz val="10"/>
        <color theme="1"/>
        <rFont val="Arial"/>
        <family val="2"/>
      </rPr>
      <t xml:space="preserve">Noviembre
</t>
    </r>
    <r>
      <rPr>
        <sz val="10"/>
        <color theme="1"/>
        <rFont val="Arial"/>
        <family val="2"/>
      </rPr>
      <t xml:space="preserve">La nota fue publicada en los canales de aliados como la Agencia de Renovación y Territorio -ART
https://twitter.com/RenovacionCo/status/1321211571507376128?s=20
Para el informativo de acciones del Consejero para la Estabilización, Emilio Archila se entregaron cifras de atención por parte del ICBF las cuales fueron presentadas en la nota de TV realizada por el ICBF, fue presentada en el Informativo de la Paz con Legalidad el cual además de ser transmitido de manera virtual por la Consejería para la Estabilización, también se comparte en medios regionales.
https://www.youtube.com/watch?v=Q2s5il84cbU&amp;ab_channel=Consejer%C3%ADaparalaEstabiliz
aci%C3%B3n
https://www.youtube.com/watch?v=dohSCtXt1Eg&amp;ab_channel=Consejer%C3%ADaparalaEstabiliz
aci%C3%B3n
Se publicó en la página web del ICBF infografía sobre la ruta de Reincorporación.
https://www.icbf.gov.co/ruta-reincorporacion
</t>
    </r>
    <r>
      <rPr>
        <b/>
        <sz val="10"/>
        <color theme="1"/>
        <rFont val="Arial"/>
        <family val="2"/>
      </rPr>
      <t xml:space="preserve">Diciembre
</t>
    </r>
    <r>
      <rPr>
        <sz val="10"/>
        <color theme="1"/>
        <rFont val="Arial"/>
        <family val="2"/>
      </rPr>
      <t xml:space="preserve">Se publicaron mensajes de redes sociales y comunicado.
https://twitter.com/icbfcolombia/status/1339694995805245447?s=24
https://twitter.com/icbfcolombia/status/1339634190594281473?s=24
https://www.icbf.gov.co/noticias/icbf-avanza-en-el-cumplimiento-de-compromisos-del-acuerdode-paz-en-espacios-territoriales
</t>
    </r>
  </si>
  <si>
    <r>
      <t xml:space="preserve">Se evidenciaron, a diciembre de 2020, 247 informes (presentaciones) con la información sobre la gestión realizada, y el avance en la garantía de derechos de los CZ  en el marco de las audiencias virtuales .
</t>
    </r>
    <r>
      <rPr>
        <b/>
        <sz val="10"/>
        <rFont val="Arial"/>
        <family val="2"/>
      </rPr>
      <t xml:space="preserve">Evidencia
</t>
    </r>
    <r>
      <rPr>
        <sz val="10"/>
        <rFont val="Arial"/>
        <family val="2"/>
      </rPr>
      <t>-Presentaciones publicadas en el portal  https://www.icbf.gov.co/rendicion-de-cuentas-icbf/rendicion-de-cuentas-en-regiones.
- Pantallazos de publicación en página Web.</t>
    </r>
  </si>
  <si>
    <r>
      <t xml:space="preserve">Se evidenciaron, a diciembre de 2020, 247 informes (presentaciones) con la información sobre la gestión realizada, y el avance en la garantía de derechos de los CZ  en el marco de las audiencias virtuales .
</t>
    </r>
    <r>
      <rPr>
        <b/>
        <sz val="10"/>
        <rFont val="Arial"/>
        <family val="2"/>
      </rPr>
      <t xml:space="preserve">Evidencia
</t>
    </r>
    <r>
      <rPr>
        <sz val="10"/>
        <rFont val="Arial"/>
        <family val="2"/>
      </rPr>
      <t>-Presentaciones publicadas en el portal  https://www.icbf.gov.co/rendicion-de-cuentas-icbf/rendicion-de-cuentas-en-regiones.
- Pantallazos de publicación en página Web.
- Se cuenta con el enlace \\icbf.gov.co\fs_dpc\DPC\RPC_y_MP\2020\</t>
    </r>
  </si>
  <si>
    <r>
      <t xml:space="preserve">Se realizaron 247 eventos (214 Mesas Públicas y 33 Rendiciones de Cuenta).  Las audiencias  virtuales contaron con la participación de 48.378 ciudadanos, entre ellos, veedurías ciudadanas y otras partes
</t>
    </r>
    <r>
      <rPr>
        <b/>
        <sz val="10"/>
        <rFont val="Arial"/>
        <family val="2"/>
      </rPr>
      <t xml:space="preserve">Evidencia
</t>
    </r>
    <r>
      <rPr>
        <sz val="10"/>
        <rFont val="Arial"/>
        <family val="2"/>
      </rPr>
      <t>- Listado de Asistencia a los 247 eventos (Mesas Públicas y Rendiciones de Cuenta).
-Reporte estadístico de participación para la vigencia 2020: Usuarios: 13893  correspondiente al 34%; Estado: 9486  representantdo el 16%; Proveedores: 2996  equivalentes al 6%; Aliados Estrategicos: 14805  correspondiente al 24%; Comunidad: 6071 representados con un 17%; Sociedad (veedurias, medio-comunicacion): 1127 equivalentes al 3%.</t>
    </r>
  </si>
  <si>
    <r>
      <rPr>
        <sz val="10"/>
        <rFont val="Arial"/>
        <family val="2"/>
      </rPr>
      <t xml:space="preserve">Se publica el tercer y cuarto informe trimetsral  de  Mesas Públicas y Rendición de Cuentas.
</t>
    </r>
    <r>
      <rPr>
        <b/>
        <sz val="10"/>
        <rFont val="Arial"/>
        <family val="2"/>
      </rPr>
      <t xml:space="preserve">Evidencias
</t>
    </r>
    <r>
      <rPr>
        <b/>
        <sz val="10"/>
        <color rgb="FFFF0000"/>
        <rFont val="Arial"/>
        <family val="2"/>
      </rPr>
      <t xml:space="preserve">
</t>
    </r>
    <r>
      <rPr>
        <sz val="10"/>
        <color theme="1"/>
        <rFont val="Arial"/>
        <family val="2"/>
      </rPr>
      <t xml:space="preserve">- Portal web institucional / Sección Rendición de Cuentas.  Link: https://www.icbf.gov.co/rendicion-de-cuentas-icbf/sede-direccion-general
</t>
    </r>
  </si>
  <si>
    <r>
      <t>A dici</t>
    </r>
    <r>
      <rPr>
        <sz val="10"/>
        <rFont val="Arial"/>
        <family val="2"/>
      </rPr>
      <t>embre 2020 se realizaron  21.077</t>
    </r>
    <r>
      <rPr>
        <sz val="10"/>
        <color theme="1"/>
        <rFont val="Arial"/>
        <family val="2"/>
      </rPr>
      <t xml:space="preserve"> encuestas de evaluación  de las mesas públicas y rendiones de cuentas adelantadas.
</t>
    </r>
    <r>
      <rPr>
        <b/>
        <sz val="10"/>
        <color theme="1"/>
        <rFont val="Arial"/>
        <family val="2"/>
      </rPr>
      <t xml:space="preserve">Evidencias:
</t>
    </r>
    <r>
      <rPr>
        <sz val="10"/>
        <color theme="1"/>
        <rFont val="Arial"/>
        <family val="2"/>
      </rPr>
      <t>Ruta file server . Y:\2020\Evidencias_RPC_y_MP_2020 .  Subcarpetas de cada regional referenciadas 7_Analisis_evaluacion</t>
    </r>
  </si>
  <si>
    <r>
      <t xml:space="preserve">Se realizó el seguimiento a   los compromisos a través del aplicativo SIMEI adquiridos con las partes intersadas en el desarrollo de las mesas públicas y rendición pública de cuentas realizadas de formas virtual.  se evidencia el cargue de cumplimiento para   la medición del indicador </t>
    </r>
    <r>
      <rPr>
        <i/>
        <sz val="10"/>
        <rFont val="Arial"/>
        <family val="2"/>
      </rPr>
      <t xml:space="preserve">PA 98 Porcentaje de cumplimiento de compromisos formulados en las mesas públicas y rendición pública de cuentas, .
</t>
    </r>
    <r>
      <rPr>
        <b/>
        <sz val="10"/>
        <rFont val="Arial"/>
        <family val="2"/>
      </rPr>
      <t>Evidencia</t>
    </r>
    <r>
      <rPr>
        <sz val="10"/>
        <rFont val="Arial"/>
        <family val="2"/>
      </rPr>
      <t>:
Reporte SIMEI de 178  compromisos adquiridos  correo electronico enviado por el referente técnico del grupo de monitoreo con fecha martes 22 de diciembre de  2020.  
Carpeta file server Y:\2020\Evidencias_RPC_y_MP_2020 . Compromisos</t>
    </r>
  </si>
  <si>
    <t>Bogotá</t>
  </si>
  <si>
    <t>Santafé</t>
  </si>
  <si>
    <t xml:space="preserve">Fontibón </t>
  </si>
  <si>
    <t>El día 26 de marzo 2020  de la presente vigencia, se realizo a las Coordinadoras de Grupo y Centros Zonales, Promotores Épicos  el taller de inducción de riesgos 2020, donde se socializo el  riesgo DE3+ - uso inadecuado de la autoridad, actividad 1 - socialización Plan Anticorrupción y Atención Al Ciudadano 2020, evidencia de la reunión virtual por el aplicativo Microsoft  Teams se reporta:
•	la invitación de la jornada,
•	El material compartido en la charla.
•	Un pantallazo donde se ve los participantes de la jornada.
	Grupo Administrativo: correo electrónico y archivo en Power Point, donde se confirma la Socialización por Stream PAAC a los integrantes del Grupo Administrativo, el día 17 de abril del 2020.
•	Grupo Jurídico: Correo electrónico y Acta de GET, donde se Socializa en Grupo de Estudio del PAAC a los integrantes del Grupo Jurídico, el día 27 de mayo de 2020
En el mes de junio de la presente vigencia, los Grupos contratación, recaudo y Ciclos de vida y nutrición,  dan cumplimiento a la matriz de riesgos, Dando cumplimiento la socialización del PAAC 2020, por lo anterior la Regional Bogotá y sus 11 Grupos internos de trabajo han socializado a todos sus integrantes el PAAC 2020, evidencia:
·         Grupo Recaudo: correo electrónico y archivo en pdf de acta de reunión del día 16 de abril de 2020, de socialización de PAAC.
·         Grupo contratación: correo electrónico y archivo en pdf de acta de reunión del día 19 de mayo de 2020, de socialización de PAAC.
·         Grupo Ciclos de vida y nutrición: correo electrónico y archivo en pdf de acta de reunión del día 26 de mayo de 2020, de socialización de PAAC.
Se hace consolidación del semestre para el reporte de socialización del PACC.</t>
  </si>
  <si>
    <t xml:space="preserve">Se evidenciaron la ejecución de las siguientes actividades:
En Grupo de Estudio del día 25 de agosto de 2020, se socializó a todos los integrantes del Grupo de Planeación y Sistemas el avance del desarrollo de las Mesas Públicas del mes de agosto (Citación al Grupo de estudio, Pantallazo de los asistentes,  Material socializado)
Correo electrónico se ha enviado a los Grupos Regionales y a los 17 Centros Zonales, el link para la inscripción al curso de la escuela del ICBF Transparencia, evidencia correos electrónicos.
Realización de  Rendición Pública  de Cuentas, por medio virtual el día 30/10/2020, mediante la herramienta institucional Microsoft Teams evento en vivo.  Cargue de evdiencias en la Ruta File Server.
La Regional Bogotá,  dio cumplimiento al cargue de las todas las evidencias obtenidas de la ejecución de la Rendición Pública de Cuentas desarrollada el día 30/10/2020, de acuerdo al procedimiento Rendición de Cuentas y Mesas Públicas Versión 5
Evidencia del Cargue Ruta NAS: \\icbf.gov.co\FS_DPC\DPC\RPC_y_MP\2020\, de las evidencias obtenidas de la ejecución de desarrollo de la Rendición de Cuentas  de la  Regional Bogotá
Correos lectronicos 18 de noviembre 2020 con Mapa Estratégico y Politicas SIge ajustadas a los CZ, al igual que con el Boletines 121, 122, 131,  para que sea socializado en grupos de estudio.
</t>
  </si>
  <si>
    <t>Correo electrónico del 27 de abril con invitación  al curso virtual de Tranparencia y Acceso a la Información.</t>
  </si>
  <si>
    <t>Correo electrónico el 16 de marzo del Coordinador del CZ Santa fé a los colaboradores la presentación del PACC.</t>
  </si>
  <si>
    <r>
      <rPr>
        <sz val="10"/>
        <color theme="1"/>
        <rFont val="Arial"/>
        <family val="2"/>
      </rPr>
      <t>Se evidenció publicación seguimiento  Plan Anticorrupción y Atención al Ciudano en la sección de transparencia. Web: https://www.icbf.gov.co/transparencia/planeacion/informe-seguimiento</t>
    </r>
    <r>
      <rPr>
        <b/>
        <sz val="10"/>
        <color theme="1"/>
        <rFont val="Arial"/>
        <family val="2"/>
      </rPr>
      <t xml:space="preserve">
Evidencia 
</t>
    </r>
    <r>
      <rPr>
        <sz val="10"/>
        <color theme="1"/>
        <rFont val="Arial"/>
        <family val="2"/>
      </rPr>
      <t>Correo electrónico 15/09/2020. Asunto: Publicación Seguimiento Plan Anticorrupción y Atención al Ciudano</t>
    </r>
  </si>
  <si>
    <r>
      <t xml:space="preserve">
Se evidenció correo electrónico del 15/12/2020 dirigido a la Oficina Asesora Jurídica con los vistos buenos de la Subdirección General y Dirección de Planeación y Control de Gestión del documento </t>
    </r>
    <r>
      <rPr>
        <i/>
        <sz val="10"/>
        <rFont val="Arial"/>
        <family val="2"/>
      </rPr>
      <t xml:space="preserve">Lineamiento técnico del modelo para la atención de niños, niñas y adolescentes con proceso Administrativo de Restablecimiento de Derechos abierto a su favor y (ii) Manual operativo de modalidades para la atención de niños, niñas y adolescentes, con Proceso Administrativo de Restablecimiento de Derechos abierto a su favor.
</t>
    </r>
    <r>
      <rPr>
        <sz val="10"/>
        <rFont val="Arial"/>
        <family val="2"/>
      </rPr>
      <t xml:space="preserve">Se observó correo electrónico del 21/12/2020 de la Dirección de Protección a la Dirección de Planeación y Control de Gestión para las observaciones al documento </t>
    </r>
    <r>
      <rPr>
        <i/>
        <sz val="10"/>
        <rFont val="Arial"/>
        <family val="2"/>
      </rPr>
      <t xml:space="preserve">Lineamiento Técnico Administrativo de Ruta de actuaciones desarrolladas por las Autoridades Administrativas para garantizar los derechos de Niños, Niñas y Adolescentes </t>
    </r>
    <r>
      <rPr>
        <sz val="10"/>
        <rFont val="Arial"/>
        <family val="2"/>
      </rPr>
      <t xml:space="preserve">y al proyecto de resolución de aprobación.
</t>
    </r>
    <r>
      <rPr>
        <b/>
        <u/>
        <sz val="10"/>
        <rFont val="Arial"/>
        <family val="2"/>
      </rPr>
      <t>NOTA:</t>
    </r>
    <r>
      <rPr>
        <u/>
        <sz val="10"/>
        <rFont val="Arial"/>
        <family val="2"/>
      </rPr>
      <t xml:space="preserve"> </t>
    </r>
    <r>
      <rPr>
        <sz val="10"/>
        <rFont val="Arial"/>
        <family val="2"/>
      </rPr>
      <t xml:space="preserve">Si bien se evidencia el cumplimiento de la meta con la construcción participativa de los documentos: LINEAMIENTO TÉCNICO ADMINISTRATIVO DEL PROGRAMA DE ADOPCIONES, LINEAMIENTO TÉCNICO ADMINISTRATIVO DE LAS ESTRATEGIAS QUE PROMUEVEN LA ADOPCIÓN, LINEAMIENTO TÉCNICO DEL MODELO PARA LA ATENCIÓN DE LOS NIÑOS, LAS NIÑAS Y ADOLESCENTES CON PROCESO ADMINISTRATIVO DE RESTABLECIMIENTO DE DERECHOS ABIERTO A SU FAVOR y del LINEAMIENTO TÉCNICO ADMINISTRATIVO DE RUTA DE ACTUACIONES DESARROLLADAS POR LAS AUTORIDADES ADMINISTRATIVAS PARA GARANTIZAR LOS DERECHOS DE NIÑOS, NIÑAS Y ADOLESCENTES, se recomienda continuar con la gestión y se logren su publicación final.
</t>
    </r>
    <r>
      <rPr>
        <b/>
        <sz val="10"/>
        <rFont val="Arial"/>
        <family val="2"/>
      </rPr>
      <t>No se logro el "</t>
    </r>
    <r>
      <rPr>
        <b/>
        <i/>
        <sz val="10"/>
        <rFont val="Arial"/>
        <family val="2"/>
      </rPr>
      <t>Lineamiento de Sistema de Responsabilidad Penal para Adolescente -SRPA-".</t>
    </r>
  </si>
  <si>
    <t>Se evidenciaron la ejecución de las siguientes actividades:
-Correos electrónicos del coordinador Administrativo en los que se autoriza  el ingreso al Archivo Central de correspondientes a los meses mayo, abril,  junio, septiembre, octubre, diciembre.</t>
  </si>
  <si>
    <t>Se evidencia F3.P21.SA FORMATO MATRIZ CONTROL PRÉSTAMO Y DEVOLUCIÓN DE EXPEDIENTES durante la vigencia: 
- El día 30 de abril, mediante correo electrònico  se recibe correo electronico que contiene archivo de Matriz de control de prèstamo de expedientes del Archivo Central. y se sube evidencia a SarePoint.
-  El día 29 de mayo, mediante correo electrònico  se recibe correo electronico que contiene archivo de Matriz de control de prèstamo de expedientes del Archivo Central. y se sube evidencia a SarePoint.
- El día 30 de junio se  recibe correo de matriz de prestamo y devoluciòn de expedientes para el mes de junio en Archivo Central.
- Se sube evidencia de coorreo electronico  donde se evidencia que en el mes de agosto no se autorizó ingreso al Archivo Central. Evidencia SharePoint Julio y Agosto, Septiembre, Octubre y Diciembre (último registro diciembre 02)</t>
  </si>
  <si>
    <t xml:space="preserve">Se evidencia correo enviado a los centros zonales en donde se manifiesta que con respecto a las visitas a los puntos de Bienestarina, con el fin de aplicar el anexo 57, dado que nos encontrábamos a la espera de la especialización y nuevas directrices brindadas desde la Dirección de Nutrición en la videoconferencia, sobre la estrategia Alimento de Alto Valor Nutricional Vigencia 2020, convocada para el pasado 16 de marzo y posteriormente, nos encontrábamos en proceso de programación de la socialización sobre el tema de Alimento de Alto Valor Nutricional, con los nutricionistas de la regional Bogotá, para definir la muestra de las visitas que se realizarían por parte de los profesionales de cada centro zonal, se presentó, como todos sabemos, la contingencia por el COVID- 19 .
Por lo anterior y en vista de que nos encontramos en aislamiento obligatorio, las visitas correspondientes al mes de marzo no se pueden llevar a cabo para este mes y quedamos a la espera de las  decisiones que tome el gobierno nacional (Frente a la Energencia Sanitaria), para poder realizar estas visitas a futuro.
Se anexan correos enviado a los centros zonales por parte de la regional Bogotá y desde la dirección de nutrición, en donde se manifiesta que con respecto a las visitas a los puntos de Bienestarina, con el fin de aplicar el anexo 57, en vista de que nos encontramos en Estado de Emergencia y aislamiento preventivo obligatorio, las visitas correspondientes al mes de Abril a Diciembre no se pueden llevar a cabo para este mes por parte de los profesionales de los centros zonales y quedamos a la espera de las  decisiones que tome el gobierno nacional y la Dirección de Nutrición para poder realizar estas visitas a futuro.
</t>
  </si>
  <si>
    <t xml:space="preserve">
A 30 de Noviembre se han podido subsanar la mayoría de las novedades (de las visitas realizadas por la empresa de intervetorìa), acudiendo a la solicitud de registros fotográficos, video llamadas, etc. en el marco de la situación de emergencia de aislamiento por el  COVID- 19. Pendiente de seguimiento.  Se realiza subsanación a las novedades presentadas, pero no se reportan seguimientos para el mes de agosto, debido a la situación de aislamiento por el COVID- 19.
</t>
  </si>
  <si>
    <t xml:space="preserve">Se evidencian correos electrónicos en los que se relacionan archivos con respuesta a las diferentes  Novedades identificadas por la Interventoría.  Estos soportes se evidenciaron para los meses de Abril a diciembre.
Se evidencia  seguimiento a las novedades (de las visitas realizadas por la empresa de intervetorìa), acudiendo a la solicitud de registros fotográficos, video llamadas, etc. en el marco de la situación de emergencia de aislamiento por el  COVID- 19.
</t>
  </si>
  <si>
    <t xml:space="preserve">Se evidencia Matriz de Novedades  (Con estado Cerrada y abierta) diligenciada por la Interventoría correspondiente a los meses Abril a Diciembre.
Se envía soporte de respuesta a Situación de Reporte inmediato, por hallazgo encontrado por parte de la empresa de interventorìa.(Abril).
</t>
  </si>
  <si>
    <r>
      <t>Se evidenciaron comunicaciones a la Oficina de Control Interno Disciplinario informando pérdida de competencia:</t>
    </r>
    <r>
      <rPr>
        <sz val="11"/>
        <color rgb="FFFF0000"/>
        <rFont val="Calibri"/>
        <family val="2"/>
        <scheme val="minor"/>
      </rPr>
      <t xml:space="preserve">
</t>
    </r>
    <r>
      <rPr>
        <sz val="11"/>
        <color theme="1"/>
        <rFont val="Calibri"/>
        <family val="2"/>
        <scheme val="minor"/>
      </rPr>
      <t xml:space="preserve">- Correo electrónico de fecha 12 de marzo 2020.  
-Correo electrónico de fecha 13 de mayo 2020.  
 -Correo electrónico de fecha 8 de junio 2020.  
- Correo electrónico de fecha  23 septiembre 2020
- Correo electrónico de fecha  14 de Octubre 2020
- Correo electrónico de fecha 19 de Noviembre 2020
-  Correo electrónico de fecha  9 de ciciembre 2020
</t>
    </r>
  </si>
  <si>
    <t>Actas, Listados de Asistencia en los que se evidencia la Asistencia Tecnica correspondiente al ultimo cuatrimestre.
Acta 06 octubre 2020 CZ Barrios Unidos "Realizar Seguimiento y Asistencia Técnica"</t>
  </si>
  <si>
    <t xml:space="preserve">
En el mes de marzo de 2020, se presentó un (1) cruce especial, que se encuentra soportado en la acta de comité de adopciones: No. 12 del 26/03/2020; teniendo en cuenta que el acta de comité de adopciones, por las características de la información que reporta, es de Reserva, se emite un acta de fecha 27 de marzo 2020 (Acta N°1), con la información puntual de Cruce especial.
SEPTIEMBRE PR5+
En el mes de septiembre de 2020, Se presentó 1 cruces especiales ( Acta 25092020)</t>
  </si>
  <si>
    <t xml:space="preserve">Material de Sensibilización
Para el mes de marzo se tenía programada una capacitación con las defensorías de familia el día 27 de marzo del año en curso, la cual se programó mediante correo electrónico de fecha 04 de marzo de 2020, sin embargo, por la emergencia Sanitaria del COVID 19 y siguiendo las instrucciones impartidas por la entidad y el gobierno nacional, la misma fue cancelada.  Se dio acompañamiento legal a las defensorías de familia (Acta de fecha 27 de marzo 2020)
ABRIL PR4+: 
Se reporta en acta de fecha 27 de abril del 2020, la realización de sensibilización y asistencia técnica, a la defensoría especializada en adopciones determinadas,  respecto a la Modificación del Lineamiento Técnico Administrativo del programa de Adopciones-versión3, Requisitos y documentos requeridos en las solicitudes de adopción determinada, proceso de evaluación y preparación de familias solicitantes de adopción.
El día 18 de mayo se realiza reunión de sensibilización a los centros zonales de la importancia de realizar revisión permanente a las solicitudes de adopción en proceso de preparación y evaluación para el cumplimiento de todos los requisitos, como lo exige el tratamiento al Riesgo PR4+;   igualmente se realiza la observación y el llamado por parte de la Coordinadora del Grupo de Protección, respecto al seguimiento y las gestiones pertinentes,  por parte de los Coordinadores de los Centros Zonales,  para la presentación oportuna de los Procesos PARD de Adopciones Determinadas  a la defensoría de familia especializada .
JUNIO PR4+:En el mes de junio se programó asistencia técnica con los centros zonales, para el viernes 26 de junio de 2020, en el horario de las 8 am a las 12 m. La temática principal abordada fue la  “socialización: modificación del lineamiento técnico administrativo del programa de adopciones”.  Se dio acompañamiento legal a las defensorías de familia. Evidencia-acta de la jornada de Asistencia Técnica brindada a las Defensorías de Familia. </t>
  </si>
  <si>
    <t xml:space="preserve">En el get del 19 de marzo, la profesional de relación con el ciudadano socializo el plan anticorrupción y de atención al ciudadano 2020. Evidencia acta   
EL dia 30 de junio se envio correo a los funcionarios  del centro zonal soclializando nuevamente el el PLAN ANTICORRUPCION Y DE ATENCION AL CIUDADANO.                   
EL dia 30 de junio se envio correo a los funcionarios  del centro zonal soclializando nuevamente el el PLAN ANTICORRUPCION Y DE ATENCION AL CIUDADANO                                                                                                                                        
EL dia 25 de agosto se reenvia  correo electronico de la Regional Bogotá, a los funcionarios del centro zonal, invitándolos a realizar armado MODELO DE TRANSPARENCIA Y LUCHA CONTRA LA CORRUPCIÓN, algunos colaboradores enviaron respuesta correo electrónico. evidencia correo electronico.  </t>
  </si>
  <si>
    <t>En el get del dia 17 de abril se socializo a los funcionarios  ley de transparencia y el derecho de acceso  a la informacion publica navcional  ley 17123 del 6 de marzo  de 2014. A. Se Divulga el Micrositio de Transparencia ubicado en la página web de la entidad (https://www.icbf.gov.co/transparencia-y-acceso-informacion-publica), y se socializo B. Socialización el Botón de transparencia- dando cumplimiento a la ley 1712 de 2014, el cual lo pueden encontrar en el siguiente link:
https://www.icbf.gov.co/transparencia-y-acceso-informacion-publica Evidencia acta get</t>
  </si>
  <si>
    <t>Reporte Excel de visitas de la interventoría a puntos primarios de los meses de los meses de septiembre a noviembre. 
En diciembre no hubo visitas 
Observación: Se evidencia reporte del seguimiento a visitas desde el aplicativo de la interventoría</t>
  </si>
  <si>
    <t xml:space="preserve">Listado de asistencia 3/11/2020. 
Correo electrónico 3/11/2020. Asunto: LISTADO DE ASISTENCIA- ENTRENAMINTO DEFENSORES DE FAMILIA- GRUPOVI-SESION 7- TEMA: Niños, niñas y adolescentes víctimas de violencia 
Correo elctrónico 10/11/2020 Asunto:  LISTADO_ASISTENCIA_10112020. Nuevas actuaciones 
Correo electrónico 3/11/2020 Asunto: ENTRENAMIENTO DF 04112020
Listado de asistencia 04/11/12020
Listado de asistencia 11/11/2020
Correo electrónico11/11/12020  Asunto: LISTSADO DE ASISTENCIA ENTRENAMIENTO DF 11112020
Listado de asistencia Webinar Procesos y procedimientos en las Comisarías de Familia en relación con la Violencia Intrafamiliar
Correo electrónico 13/11/2020. Asunto: LISTADO ASISTENCIA 13112020
Listado de asistencia 17/11/2020
Correo electrónico,17/11/2020   Asunto LISTADO ASISTENCIA VICHADA 17112020. Asistencia técnica comisarias
Listado de asistencia Asistencoa técnica Autoridades administrativas 
 	 </t>
  </si>
  <si>
    <t xml:space="preserve">Captura de pantalla Dirección de protección seguimiento PARD Cómite tecncio Regional y Zonal 2020
Captura de pantalla Dirección de protección seguimiento PARD Cómite tecncio Regional y Zonal 2020-Sucre
Captura de pantalla Dirección de protección seguimiento PARD Cómite tecncio Regional y Zonal 2020-Putumayo
Captura de pantalla Dirección de protección seguimiento PARD Cómite tecncio Regional y Zonal 2020-
Captura de pantalla Dirección de protección seguimiento PARD Cómite tecncio Regional y Zonal 2020-
Captura de pantalla Dirección de protección seguimiento PARD Cómite tecncio Regional y Zonal 2020-Santander
Captura de pantalla Dirección de protección seguimiento PARD Cómite tecncio Regional y Zonal 2020-Arauca 
Captura de pantalla Dirección de protección seguimiento PARD Cómite tecncio Regional y Zonal 2020-Caquetá
Captura de pantalla Dirección de protección seguimiento PARD Cómite tecncio Regional y Zonal 2020-Guaviare 
Captura de pantalla Dirección de protección seguimiento PARD Cómite tecncio Regional y Zonal 2020-Huila
Captura de pantalla Dirección de protección seguimiento PARD Cómite tecncio Regional y Zonal 2020-Meta
Observación: Se evidencia cargue de las actas en la NAS, pero no es posible verificar el seguimiento mensual a los casos o través de los comites consultivos </t>
  </si>
  <si>
    <t xml:space="preserve">Correos electrónicos perdida de competencia de los CZ hacia la Dirección Regional 
Certificado no perdida de competencia del CZ Boston. 
Correo electrónico 8 de junio 2020. Asunto: RV: Consulta Inquietudes Riesgo Proceso Protección Vigencia 2020
</t>
  </si>
  <si>
    <r>
      <t xml:space="preserve">
Se evidencia cronograma de Asistencia técnica para la vigencia 2020 atendiendo a las temáticas plateadas (7) .
</t>
    </r>
    <r>
      <rPr>
        <b/>
        <sz val="11"/>
        <rFont val="Calibri"/>
        <family val="2"/>
        <scheme val="minor"/>
      </rPr>
      <t xml:space="preserve">Recomendación 
</t>
    </r>
    <r>
      <rPr>
        <sz val="11"/>
        <rFont val="Calibri"/>
        <family val="2"/>
        <scheme val="minor"/>
      </rPr>
      <t xml:space="preserve">Fortalecer evidencia el documento con correo electrónico o acta que permita  formalizar el documento evidencias su formalización.
</t>
    </r>
  </si>
  <si>
    <t xml:space="preserve">FEBRERO:                                                                                                                                                                                                                                                                     PR3+-2 la interventoria de AAVN no reportó novedades de puntos de entrega asignados al centro zonal Fontibon                                                                                                                                                                            La referente Regional de AAVN emite correo a los centros zonales el dia 06/05/2020 socializando el correo emitido por  Juan Pablo Cruz Casteblanco, de la Dirección de Nutrición de ICBF Sede de la Dirección General, en cuanto a la aplicación mensual del anexo 57:"Teniendo en cuenta los compromisos adquiridos en la videoconferencia del 30 de abril de 2020, adjunto remito respuesta de la Subdirección de Mejoramiento con respecto al cumplimiento de la actividad “Aplicar mensualmente el anexo 57 según la priorización y programación de visitasestablecida en la regional a puntos de entrega”. De acuerdo con lo manifestado por Mejoramiento, se debe realizar el reporte mensual haciendo la aclaración que por el tema de la contingencia por la emergencia del Covid-19 no se ha podido desarrollar la actividad."              
JUNIO:
 EL 11  de Junio de 2020 se recibe correo electronico de la referente Regional de AAVN en el que  remite el reporte de novedades de interventoría críticas y no críticas con corte 31 de mayo de 2020 correspondiente a 7 puntos de entrega del Centro Zonal Fontibon (Boston, Puerta de Teja 2, Amiguitos de LIo, Puerta de Teja 1, HI El Patoso, Manos Unidas .y Barrios Unidos) . El Centro Zonal ya habia realizado segumiento a los puntos  los dias 3 y 4 de Junio de 2020 para verificación de subsanación de cada hallazgo.                                                                         
JULIO
Para el mes de Julio la interventoria a traves de correo electronico de 14 de Julio el Consorcio CMCONSULTORES  reporta informe de 3 visitas realizadas en el mes de Junio 2020 a los puntos HCB PUERTA DE TEJA, HCB LAGUNA TAPETE Y HCB LA ESTANCIA a cargo del Centro Zonal Fontibon. Novedades a las que desde el Centro Zonal ya se habia  realizado seguimiento los dias 13 y 14 de Julio con soporte de Acta.   Se esta a la espera de la remisiòn de la Matriz de novedades emitida por la Direcciòn de Nutriciòn para su diligencimiento.           
AGOSTO
EL 12  de Agosto  de 2020 se recibe correo electronico de la referente Regional de AAVN en el que  remite el reporte de novedades de interventoría críticas y no críticas con corte 31 de Julio de 2020 correspondiente a 7 puntos de entrega del Centro Zonal Fontibon (Boston, Puerta de Teja 2, Estancia, HI Semillitas, Laguna Tapete.y Barrios Unidos) . El Centro Zonal ya habia realizado segumiento a los puntos  en el mes de Julio y Agosto de 2020 para verificación de subsanación de cada hallazgo.              
SEPTIEMBRE:
El 8  de Septiembre de 2020 se recibe correo electronico de la referente Regional de AAVN en el que  remite el reporte de novedades de interventoría críticas y no críticas con corte 31 de agosto de 2020 correspondiente a 3 puntos de entrega del Centro Zonal Fontibon (Puerta de Teja 2,  Manos Unidas, .y Barrios Unidos) . 
 El Centro Zonal realizò segumiento a los puntos  en el mes de  Agosto y Septiembre de 2020 para verificación de subsanación de cada hallazgo.                                                    
 OCTUBRE:
El 5  de Octubre de 2020 se recibe correo electronico de la referente Regional de AAVN en el que  remite el reporte de novedades de interventoría críticas y no críticas con corte 30 de septiembre de 2020 correspondiente a 1 punto de entrega del Centro Zonal Fontibon (HI Semillitas de Amor) . 
 El Centro Zonal realizò segumiento al punto  en el mes de   Octubre de 2020 para verificación de subsanación de cada hallazgo.                                                                                                                    NOVIEMBRE:
El 3  de Noviembre de 2020 se recibe correo electronico de la referente Regional de AAVN en el que  remite el reporte de novedades de interventoría críticas y no críticas con corte 31 de octubre de 2020 correspondiente a 2 puntos de entrega del Centro Zonal Fontibon (Asociacion HCB Manos Unidas y CDI Amiguitos de Lio) . 
 El Centro Zonal realizò segumiento a los puntos  en el mes de   Octubre y noviembre de 2020 para verificación de subsanación de cada hallazgo.                                                                                          
 DICIEMBRE:
Los puntos de entrega de AAVN (Puerta de Teja 1, Puerta de Teja 2, Barrios Unidos y Laguna Tapete) visitados por la interventoria en el mes de Noviembre  de 2020 obtuvieron el 100% del cumplimiento de las condiciones de calidad. por lo anterior para Diciembre no existen  hallazgos para subsanar.  </t>
  </si>
  <si>
    <t>Se evidenciaron Actas de Visitas y registros fotográficos a Unidades de Servicio de UDS correspondientes al CZ Fontibón:
Acta de Visita y registro fotográfico del 07/12/2020
Acta de Visita y registro fotográfico del 19/11/2020
Acta de Visita y registro fotográfico del 22/10/2020
Acta de Visita y registro fotográfico del 29/09/2020
Acta de Visita y registro fotográfico del 04/08/2020</t>
  </si>
  <si>
    <t>Matriz de novedades mensual en la que se evidencia las visitas a unidades de la Zona Municipio Fontibón con sus soportes:
https://icbfgob.sharepoint.com/sites/GestionDeRiesgos/Documentos%20compartidos/Forms/AllItems.aspx?originalPath=aHR0cHM6Ly9pY2JmZ29iLnNoYXJlcG9pbnQuY29tLzpmOi9zL0dlc3Rpb25EZVJpZXNnb3MvRWhtc2w0aVlrTkZGdjR6Zk1MQTRiMGdCTTQxZGJyb3BRV05JaVNvMnAzbkhDZz9ydGltZT1XeTVyVFJPNDJFZw&amp;viewid=b91b463e%2D78d8%2D4ed5%2D9b2c%2D713967732268&amp;id=%2Fsites%2FGestionDeRiesgos%2FDocumentos%20compartidos%2F2020%2FGesti%C3%B3n%20de%20Riesgos%20%2D%20Reg%20y%20CZ%2FBogota%2FRiesgos%5F3er%5FCuatrimestre%2FCZ10%5FFontib%C3%B3n%2FEvidencias%5FFontib%C3%B3n%2F08Agosto%2F06Promoci%C3%B3nY%5FPrevenci%C3%B3n
https://icbfgob.sharepoint.com/:x:/r/sites/GestionDeRiesgos/_layouts/15/Doc.aspx?sourcedoc=%7B7C63185A-7B5B-4D64-A760-B6764DBA9A50%7D&amp;file=00.%20Reporte%20novedades%20de%20interventoria%20Vigencia%202020%20-%20junio-julio%202020.xlsx&amp;action=default&amp;mobileredirect=true</t>
  </si>
  <si>
    <t xml:space="preserve">Matriz de novedades mensual en la que se evidencia las visitas a unidades de la Zona Municipio Fontibón:
Matriz relacionada para los cuatrimestres 1, 2 y 3 del 2020.
</t>
  </si>
  <si>
    <t xml:space="preserve">Marzo - Abril
No se ha desarrollado, por cuanto, a  través de Decreto presidencial 457 de 2020 se ordenó el aislamiento preventivo y obligatorio  para todos los habitantes de Colombia, por consiguiente, la  Regional Bogota no ha establecido meta para  la aplicación del instrumento por centro zonal
Junio
1.   No se ha desarrollado, por cuanto, a  través de Decreto presidencial, se ordenó el aislamiento preventivo y obligatorio  para todos los habitantes de Colombia, por consiguiente, la  Regional Bogota no ha establecido meta para  la aplicación del instrumento por centro zonal (anexo comunicación correo: RV  Orientaciones Mejoramiento sobre cumplimiento matriz de riesgo Regionales - Aplicación Anexo 57) 
2. Se atendió las novedades reportadas para el punto de entrega de Fundacion Gota de leche y Jardin Infantil obrero(2550-2553), a través de correo electrónico del 16/06/2020 2:11 p. m.  con asunto RE: Reporte novedades interventoría - Corte 31 de mayo de 2020 entrega (matriz reporte de novedades diligenciada y soportes).
3.  Se atendió las novedades reportadas para el punto de entrega de Fundacion Gota de leche y Jardin Infantil obrero(2550-2553), a través de correo electrónico del 16/06/2020 2:11 p. m.  con asunto RE: Reporte novedades interventoría - Corte 31 de mayo de 2020 entrega (matriz reporte de novedades diligenciada y soportes).
4. Se atendió las novedades reportadas para el punto de entrega de Fundacion Gota de leche y Jardin Infantil obrero(2550-2553), a través de correo electrónico del 16/06/2020 2:11 p. m.  con asunto RE: Reporte novedades interventoría - Corte 31 de mayo de 2020 entrega (matriz reporte de novedades diligenciada y soportes).
DICIEMBRE
1. No se ha desarrollado, por cuanto, la  Regional Bogota no ha establecido meta para  la aplicación del instrumento por centro zonal (anexo comunicación correo PP3+1. Orientaciones Mejoramiento sobre cumplimiento matriz de riesgo Regionales - Aplicación Anexo 57) 
2. Para el presente mes no se generaron novedades/hallazgos reportados por la Interventoría de AAVN , por consiguiente, la novedades del  Centro zonal Santa  Fe, se encuentran cerradas en su totalidad según se evidencia en corro lunes, 7 de diciembre de 2020 3:08 p. m. (adjunto Correo en PDF denominado PP3+2,3,4 CIERRE DE NOVEDADES PE).   
3. Para el presente mes no se generaron novedades/hallazgos reportados por la Interventoría de AAVN , por consiguiente, la novedades del  Centro zonal Santa  Fe, se encuentran cerradas en su totalidad según se evidencia en corro lunes, 7 de diciembre de 2020 3:08 p. m. (adjunto Correo en PDF denominado PP3+2,3,4 CIERRE DE NOVEDADES PE).  
4. En fecha miércoles 18/11/2020 1:29 p. m. y  corro lunes, 7 de diciembre de 2020 3:08 p. m, la Regional Bogota informó  que la totalidad  de novedades reportadas  en matriz  durante la vigencia se encuentran cerradas pues ya fueron subsanadas . (adjunto Correo en PDF denominado PP3+2,3,4 CIERRE DE NOVEDADES PE)
NOVIEMBRE
1. No se ha desarrollado, por cuanto, la  Regional Bogota no ha establecido meta para  la aplicación del instrumento por centro zonal (anexo comunicación correo PP3+1. Orientaciones Mejoramiento sobre cumplimiento matriz de riesgo Regionales - Aplicación Anexo 57) 
2. Se realizó asistencia técnica  a los puntos de entrega ASOCIACION DE PADRES USUARIOS DE HOGARES DE BIENESTAR LOS LACHES,  con el fin de  apoyarlos técnicamente en la gestión de novedades/hallazgos reportados por la Interventoría de AAVN  en visitas de agosto (adjunto 1  acta de reunión PP3+.2-3. ACTA DE REUNIÓN O COMITÉ AT 09-11-20 ASO LACHES).   
3. Se realizó asistencia técnica  a los puntos de entrega ASOCIACION DE PADRES USUARIOS DE HOGARES DE BIENESTAR LOS LACHES,  con el fin de  apoyarlos técnicamente en la gestión de novedades/hallazgos reportados por la Interventoría de AAVN  en visitas de agosto (adjunto 1  acta de reunión PP3+.2-3. ACTA DE REUNIÓN O COMITÉ AT 09-11-20 ASO LACHES).   
4. En fecha miércoles 18/11/2020 1:29 p. m. la Regional Bogota informó  que la totalidad  de novedades reportadas  en matriz  durante la vigencia se encuentran cerradas pues ya fueron subsanadas (adjunto PP33+4. Cierre de novedades).
OCTUBRE
1. No se ha desarrollado, por cuanto, la  Regional Bogota no ha establecido meta para  la aplicación del instrumento por centro zonal (anexo comunicación correo PP3+1. Orientaciones Mejoramiento sobre cumplimiento matriz de riesgo Regionales - Aplicación Anexo 57) 
2. Se realizó asistencia técnica  a los puntos de entrega CDI CONVIVENTIA Y CDI CENTRO INFANTIL MADRE DE DIOS TRIBILÍN,  con el fin de  apoyarlos técnicamente en la gestión de novedades/hallazgos reportados por la Interventoría de AAVN  en visitas de agosto (adjunto 2  actas de reunión PP3+.2-3.ACTA DE REUNIÓN AT 14-10-20 TRIBILIN Y  CONVIVENTIA).   
3. Se realizó asistencia técnica  a los puntos de entrega CDI CONVIVENTIA Y CDI CENTRO INFANTIL MADRE DE DIOS TRIBILÍN,  con el fin de  apoyarlos técnicamente en la gestión de novedades/hallazgos reportados por la Interventoría de AAVN  en visitas de agosto (adjunto 2  actas de reunión PP3+.2-3.ACTA DE REUNIÓN AT 14-10-20 TRIBILIN Y  CONVIVENTIA).   
4. Se atendió  a través de correo  electrónico  de fecha jueves 15/10/2020 4:50 p. m. las novedades reportadas  en matriz Corte 01 al 30 de Septiembre  de 2020 (adjunto PP33+4.RV  Reporte novedades interventoría).
SEPTIEMBRE
1. No se ha desarrollado, por cuanto, la  Regional Bogota no ha establecido meta para  la aplicación del instrumento por centro zonal. Adjunto Correo "PP3+ - 1 Orientaciones Mejoramiento sobre cumplimiento matriz de riesgo Regionales - Aplicación Anexo 57"
2. Se realizó asistencia técnica  a los puntos de entrega ASOCIACION DE PADRES USUARIOS DE HOGARES DE BIENESTAR LOS LACHES,  CORPORACION INFANTIL NENELANDIA,  con el fin de  apoyarlos técnicamente en la gestión de novedades/hallazgos reportados por la Interventoría de AAVN  en visitas de agosto. Adjunto 2 Archivos en formato PDF "PP3+ - 2 y 3 ACTA DE REUNIÓN O COMITÉ AT 14-09-20 ASO LACHES"  y "PP3+ - 2 y 3 ACTA DE REUNIÓN O COMITÉ AT 08-09-20 NENELANDIA"
3. Se realizó asistencia técnica  a los puntos de entrega ASOCIACION DE PADRES USUARIOS DE HOGARES DE BIENESTAR LOS LACHES,  CORPORACION INFANTIL NENELANDIA,  con el fin de  apoyarlos técnicamente en la gestión de novedades/hallazgos reportados por la Interventoría de AAVN  en visitas de agosto. Adjunto 2 Archivos en formato PDF "PP3+ - 2 y 3  ACTA DE REUNIÓN O COMITÉ AT 14-09-20 ASO LACHES"  y "PP3+ - 2 y 3 ACTA DE REUNIÓN O COMITÉ AT 08-09-20 NENELANDIA"
4. Se atendió  a través de correo  electrónicode fecha miércoles 9/09/2020 1:04 p. m.. las novedades reportadas  en matriz Corte 01 al 31 de agosto de 2020. Adjunto archivo en Correo en formato PDF "PP3+ - 4 Novedades de interventoria agosto" y archivo adjunto a correo en formato excel "PP3+ - 4 Copia de 00. Reporte novedades de interventoria Vigencia 2020 - agosto 2020"
</t>
  </si>
  <si>
    <t xml:space="preserve">El dia l 14 de febrero de 2020, por medio de  correo electrónico la Coordinadora del centro zonal envio a la coordinadora del Grupo De Protección de la Regional Bogotá, el diseñó del Plan de Asistencia Técnica 2020, las necesidades  y temas a afianzar con las defensorias de familias se encuentran inmersas en el plan de asistencia que construyo el CZ. </t>
  </si>
  <si>
    <t xml:space="preserve">Se evidencian correos electrónicos de la Coordinadora del CZ a la  Directora de la Regional con los casos de pérdida de competencia (Que para ejemplo del CZ informa que no se presentaron):
Correos electrónicos del 28 febrero/20, 31 Marzo/20, 29 mayo/20, 30 junio /20, 30 junio/20, 31 julio/20, 31/ agosto/20, 30 septiembre/20, 30 de Octubre/20, 30 Noviembre 20, </t>
  </si>
  <si>
    <t>Correo electrónico del 20/02/2020 con identificación de necesidades del la Corrdinadore del CZ Santa fé a la Coordinadora de Asistencia tpecnica de la Regional Bogotá.</t>
  </si>
  <si>
    <t>Se evidencian correos electrónicos de la coordinadora del Centro Zonal al Coordinador de Asistencia Técnica de la Regional Bogotá informando la falta (o no ) de competancia:
28 de febreo/2020, Abril 1/2020,  30 de junio /2020, Agosto 3/2020, Noviembre 3/2020, diciembre 1/2020,</t>
  </si>
  <si>
    <t xml:space="preserve">Se evidencia cumplimiento de la actividad por cuanto:
- Visita el 10 y 11-NOV-2020 (Acta de reunión publicada en evidencias noviembre)
</t>
  </si>
  <si>
    <t xml:space="preserve">Correo el 07 septiembre/20 de parte de la oficina de Aseguramiento de la Calidad de la SDG, con las instrucciones para la realización de la autoevaluación. Mediante correo electronico del 01 de octubre/20 se reciben las evidencias de la autoevaluación realizada por el equipo de Aseguramiento de la Calidad de la regional.  
Evidencia: correos publicados en evidencias septiembre. </t>
  </si>
  <si>
    <t xml:space="preserve">Matriz de novedades mensual en la que se evidencia las visitas a unidades de la Zona  Santafé:
Matriz relacionada para los cuatrimestres 1, 2 y 3 del 2020.
Correos electrónicos con cierre de Novedades para el CZ Santa Fé.
Diciembre: Sin novedades para tramitar.
</t>
  </si>
  <si>
    <r>
      <t xml:space="preserve">Se escoge una muestra de Regionales - </t>
    </r>
    <r>
      <rPr>
        <b/>
        <sz val="11"/>
        <color theme="1"/>
        <rFont val="Calibri"/>
        <family val="2"/>
        <scheme val="minor"/>
      </rPr>
      <t xml:space="preserve">Actividad Trimestral. </t>
    </r>
    <r>
      <rPr>
        <sz val="11"/>
        <color theme="1"/>
        <rFont val="Calibri"/>
        <family val="2"/>
        <scheme val="minor"/>
      </rPr>
      <t>Seguimiento de septiembre o diciembre/2020: 
Regional</t>
    </r>
    <r>
      <rPr>
        <b/>
        <sz val="11"/>
        <color theme="1"/>
        <rFont val="Calibri"/>
        <family val="2"/>
        <scheme val="minor"/>
      </rPr>
      <t xml:space="preserve"> Bogotá</t>
    </r>
    <r>
      <rPr>
        <sz val="11"/>
        <color theme="1"/>
        <rFont val="Calibri"/>
        <family val="2"/>
        <scheme val="minor"/>
      </rPr>
      <t xml:space="preserve">: En la ruta: 
https://icbfgob.sharepoint.com/:f:/s/GestionDeRiesgos/Ehmsl4iYkNFFv4zfMLA4b0gBM41dbropQWNIiSo2p3nHCg?e=69cnLT – no se evidenciaron en la carpeta compartida - Subcarpeta del 3 Cuatrimestre – los correos electrónicos relacionados con la presentación de inquietudes de la gestión contractual a través del correo consultasregionales@icbf.gov.co. De acuerdo con la información suministrada por la Regional Bogotá en reunión adelantada el día 18/01/2021, se nos informó que en el último trimestre del año 2020 no se adelantaron inquietudes de la gestión contractual en razón a que no hubo necesidad de las mismas.
</t>
    </r>
    <r>
      <rPr>
        <b/>
        <sz val="11"/>
        <color theme="1"/>
        <rFont val="Calibri"/>
        <family val="2"/>
        <scheme val="minor"/>
      </rPr>
      <t xml:space="preserve">Recomendación: </t>
    </r>
    <r>
      <rPr>
        <sz val="11"/>
        <color theme="1"/>
        <rFont val="Calibri"/>
        <family val="2"/>
        <scheme val="minor"/>
      </rPr>
      <t xml:space="preserve">
Dejar registro de la no necesidad de presentar inquietudes de la gestión contractual a la Sede de la Dirección General con la especificación del porqué, dejando evidencia del seguimeinto.
</t>
    </r>
  </si>
  <si>
    <t xml:space="preserve">Correo electrónico:15/07/2020  Asunto: RE: RESPUESTA SOLICITUD CIFRAS INVESTIGACIONES DISCIPLINARIAS DEFENSORIAS DE FAMILIA. 
Coreo electrónico 18/01/2021 RV: RESPUESTA SOLICITUD CIFRAS INVESTIGACIONES DISCIPLINARIAS DEFENSORIAS DE FAMILIA
 </t>
  </si>
  <si>
    <t xml:space="preserve"> ENERO 2021</t>
  </si>
  <si>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bd_ejecucion_reserva_con_y_sin_areas_a_septiembre.xlsx
bd_ejecucion_reserva_a_octubre_31_con_y_sin_areas_cierre.xlsx
be_ejecucion_reserva_noviembre_30_con_y_sin_areas.xlsx
</t>
    </r>
    <r>
      <rPr>
        <b/>
        <sz val="10"/>
        <rFont val="Arial"/>
        <family val="2"/>
      </rPr>
      <t>Portal web ruta</t>
    </r>
    <r>
      <rPr>
        <sz val="10"/>
        <rFont val="Arial"/>
        <family val="2"/>
      </rPr>
      <t xml:space="preserve">: https://www.icbf.gov.co/transparencia/presupuesto/ejecucion-presupuestal
</t>
    </r>
    <r>
      <rPr>
        <b/>
        <sz val="10"/>
        <rFont val="Arial"/>
        <family val="2"/>
      </rPr>
      <t xml:space="preserve">
Estados Financieros</t>
    </r>
    <r>
      <rPr>
        <sz val="10"/>
        <rFont val="Arial"/>
        <family val="2"/>
      </rPr>
      <t xml:space="preserve">: 
Estados Financieros corte 30 junio 2020 Fecha de Publicación: 27/Ago/2020
NOTAS A LOS ESTADOS FINANCIEROS 30 JUNIO 2020: Fecha de Publicación: 27/Ago/2020
Estados Financieros corte 31 julio 2020: Fecha de Publicación: 28/Ago/2020
NOTAS A LOS ESTADOS FINANCIEROS 31 JULIO 2020 Fecha de Publicación: 28/Ago/2020
Estados Financieros corte 31 agosto 2020 Fecha de Publicación: 30/Sep/2020
NOTAS A LOS ESTADOS FINANCIEROS 31 AGOSTO 2020 Fecha de Publicación: 30/Sep/2020
estados_financieros_corte_30_de_septiembre_2020.pdf  Fecha de Publicación: 02/Dic/2020
Notas a los Estados Financieros 30 de Septiembre 2020 Fecha de Publicación: 02/Dic/2020
Estados Financieros Corte 31 de Octubre 2020 Fecha de Publicación: 23/Dic/2020
Notas a los Estados Financieros Corte 31 de Octubre 2020 Fecha de Publicación: 23/Dic/2020
</t>
    </r>
    <r>
      <rPr>
        <b/>
        <sz val="10"/>
        <rFont val="Arial"/>
        <family val="2"/>
      </rPr>
      <t>Portal web ruta</t>
    </r>
    <r>
      <rPr>
        <sz val="10"/>
        <rFont val="Arial"/>
        <family val="2"/>
      </rPr>
      <t xml:space="preserve">: https://www.icbf.gov.co/transparencia/presupuesto/estados-financieros
Pendiente la publicación de los estados financieros de noviembre y diciembre de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</si>
</sst>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d/mm/yyyy;@"/>
    <numFmt numFmtId="165" formatCode="_-* #,##0.0_-;\-* #,##0.0_-;_-* &quot;-&quot;_-;_-@_-"/>
    <numFmt numFmtId="166" formatCode="_-* #,##0.00_-;\-* #,##0.00_-;_-* &quot;-&quot;_-;_-@_-"/>
  </numFmts>
  <fonts count="68">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0"/>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2"/>
      <name val="Calibri"/>
      <family val="2"/>
      <scheme val="minor"/>
    </font>
    <font>
      <b/>
      <sz val="10"/>
      <color rgb="FF000000"/>
      <name val="Calibri"/>
      <family val="2"/>
    </font>
    <font>
      <sz val="10"/>
      <color rgb="FF000000"/>
      <name val="Calibri"/>
      <family val="2"/>
    </font>
    <font>
      <sz val="12"/>
      <color rgb="FFFF0000"/>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b/>
      <sz val="12"/>
      <color theme="1"/>
      <name val="Arial"/>
      <family val="2"/>
    </font>
    <font>
      <b/>
      <sz val="9"/>
      <color theme="1"/>
      <name val="Arial"/>
      <family val="2"/>
    </font>
    <font>
      <sz val="9"/>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i/>
      <sz val="12"/>
      <name val="Calibri"/>
      <family val="2"/>
      <scheme val="minor"/>
    </font>
    <font>
      <b/>
      <sz val="12"/>
      <color rgb="FF0070C0"/>
      <name val="Calibri"/>
      <family val="2"/>
      <scheme val="minor"/>
    </font>
    <font>
      <b/>
      <sz val="11"/>
      <color rgb="FF000000"/>
      <name val="Arial"/>
      <family val="2"/>
    </font>
    <font>
      <sz val="9"/>
      <name val="Arial"/>
      <family val="2"/>
    </font>
    <font>
      <b/>
      <sz val="9"/>
      <color rgb="FFFF0000"/>
      <name val="Arial"/>
      <family val="2"/>
    </font>
    <font>
      <sz val="10"/>
      <color rgb="FF0070C0"/>
      <name val="Calibri"/>
      <family val="2"/>
      <scheme val="minor"/>
    </font>
    <font>
      <sz val="10"/>
      <color theme="0"/>
      <name val="Arial"/>
      <family val="2"/>
    </font>
    <font>
      <b/>
      <sz val="16"/>
      <color theme="0"/>
      <name val="Arial"/>
      <family val="2"/>
    </font>
    <font>
      <b/>
      <sz val="14"/>
      <color theme="0"/>
      <name val="Arial"/>
      <family val="2"/>
    </font>
    <font>
      <b/>
      <sz val="10"/>
      <color rgb="FFFF0000"/>
      <name val="Arial"/>
      <family val="2"/>
    </font>
    <font>
      <sz val="10"/>
      <color rgb="FF00B050"/>
      <name val="Arial"/>
      <family val="2"/>
    </font>
    <font>
      <i/>
      <sz val="9"/>
      <name val="Arial"/>
      <family val="2"/>
    </font>
    <font>
      <b/>
      <sz val="10"/>
      <color rgb="FF000000"/>
      <name val="Arial"/>
      <family val="2"/>
    </font>
    <font>
      <b/>
      <sz val="9"/>
      <name val="Arial"/>
      <family val="2"/>
    </font>
    <font>
      <b/>
      <u/>
      <sz val="10"/>
      <name val="Arial"/>
      <family val="2"/>
    </font>
    <font>
      <u/>
      <sz val="10"/>
      <name val="Arial"/>
      <family val="2"/>
    </font>
    <font>
      <sz val="10"/>
      <color rgb="FF0070C0"/>
      <name val="Arial"/>
      <family val="2"/>
    </font>
    <font>
      <b/>
      <sz val="26"/>
      <color rgb="FFFF0000"/>
      <name val="Arial"/>
      <family val="2"/>
    </font>
    <font>
      <sz val="11"/>
      <name val="Arial"/>
      <family val="2"/>
    </font>
    <font>
      <sz val="11"/>
      <color rgb="FF00B050"/>
      <name val="Arial"/>
      <family val="2"/>
    </font>
    <font>
      <b/>
      <sz val="14"/>
      <color theme="0"/>
      <name val="Calibri"/>
      <family val="2"/>
      <scheme val="minor"/>
    </font>
    <font>
      <i/>
      <sz val="11"/>
      <color theme="1"/>
      <name val="Calibri"/>
      <family val="2"/>
      <scheme val="minor"/>
    </font>
    <font>
      <b/>
      <sz val="10"/>
      <color theme="2" tint="-0.89999084444715716"/>
      <name val="Arial"/>
      <family val="2"/>
    </font>
    <font>
      <sz val="10"/>
      <color theme="2" tint="-0.89999084444715716"/>
      <name val="Arial"/>
      <family val="2"/>
    </font>
    <font>
      <sz val="11"/>
      <color rgb="FFFF0000"/>
      <name val="Calibri"/>
      <family val="2"/>
      <scheme val="minor"/>
    </font>
  </fonts>
  <fills count="27">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33CCCC"/>
        <bgColor indexed="64"/>
      </patternFill>
    </fill>
    <fill>
      <patternFill patternType="solid">
        <fgColor rgb="FFFF9999"/>
        <bgColor indexed="64"/>
      </patternFill>
    </fill>
    <fill>
      <patternFill patternType="solid">
        <fgColor rgb="FF00FF99"/>
        <bgColor indexed="64"/>
      </patternFill>
    </fill>
    <fill>
      <patternFill patternType="solid">
        <fgColor rgb="FFDDDDDD"/>
        <bgColor indexed="64"/>
      </patternFill>
    </fill>
    <fill>
      <patternFill patternType="solid">
        <fgColor rgb="FFFFCC99"/>
        <bgColor indexed="64"/>
      </patternFill>
    </fill>
    <fill>
      <patternFill patternType="solid">
        <fgColor rgb="FF66FFFF"/>
        <bgColor indexed="64"/>
      </patternFill>
    </fill>
    <fill>
      <patternFill patternType="solid">
        <fgColor rgb="FFFFFFFF"/>
        <bgColor rgb="FF000000"/>
      </patternFill>
    </fill>
    <fill>
      <patternFill patternType="solid">
        <fgColor rgb="FFFF99FF"/>
        <bgColor rgb="FF000000"/>
      </patternFill>
    </fill>
    <fill>
      <patternFill patternType="solid">
        <fgColor rgb="FFFF99FF"/>
        <bgColor indexed="64"/>
      </patternFill>
    </fill>
    <fill>
      <patternFill patternType="solid">
        <fgColor rgb="FF93E3FF"/>
        <bgColor indexed="64"/>
      </patternFill>
    </fill>
    <fill>
      <patternFill patternType="solid">
        <fgColor rgb="FFFF0000"/>
        <bgColor indexed="64"/>
      </patternFill>
    </fill>
    <fill>
      <patternFill patternType="solid">
        <fgColor rgb="FF72AF2F"/>
        <bgColor indexed="64"/>
      </patternFill>
    </fill>
    <fill>
      <patternFill patternType="solid">
        <fgColor rgb="FFCCFF33"/>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s>
  <borders count="8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top/>
      <bottom style="thin">
        <color rgb="FF72AF2F"/>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style="medium">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right style="thin">
        <color auto="1"/>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auto="1"/>
      </bottom>
      <diagonal/>
    </border>
    <border>
      <left style="medium">
        <color auto="1"/>
      </left>
      <right style="thin">
        <color indexed="64"/>
      </right>
      <top/>
      <bottom style="medium">
        <color indexed="64"/>
      </bottom>
      <diagonal/>
    </border>
    <border>
      <left style="thin">
        <color auto="1"/>
      </left>
      <right style="thin">
        <color auto="1"/>
      </right>
      <top/>
      <bottom/>
      <diagonal/>
    </border>
    <border>
      <left/>
      <right/>
      <top/>
      <bottom style="thin">
        <color auto="1"/>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41" fontId="1" fillId="0" borderId="0" applyFont="0" applyFill="0" applyBorder="0" applyAlignment="0" applyProtection="0"/>
    <xf numFmtId="41" fontId="1" fillId="0" borderId="0" applyFont="0" applyFill="0" applyBorder="0" applyAlignment="0" applyProtection="0"/>
  </cellStyleXfs>
  <cellXfs count="574">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164" fontId="2" fillId="5" borderId="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5" fillId="0" borderId="23" xfId="0" applyFont="1" applyBorder="1" applyAlignment="1">
      <alignment horizontal="justify" vertical="top"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0" borderId="23" xfId="0" applyFont="1" applyBorder="1" applyAlignment="1">
      <alignment horizontal="justify" vertical="top" wrapText="1"/>
    </xf>
    <xf numFmtId="0" fontId="3" fillId="0" borderId="23"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12" fillId="7" borderId="32" xfId="0" applyFont="1" applyFill="1" applyBorder="1" applyAlignment="1">
      <alignment horizontal="left" vertical="center" wrapText="1"/>
    </xf>
    <xf numFmtId="14" fontId="12" fillId="7" borderId="33"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5"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3" fillId="4" borderId="23" xfId="0" applyFont="1" applyFill="1" applyBorder="1" applyAlignment="1">
      <alignment horizontal="left" vertical="center" wrapText="1"/>
    </xf>
    <xf numFmtId="0" fontId="3" fillId="0" borderId="67" xfId="0" applyFont="1" applyBorder="1" applyAlignment="1">
      <alignment horizontal="justify" vertical="top" wrapText="1"/>
    </xf>
    <xf numFmtId="0" fontId="16" fillId="2" borderId="1" xfId="0" applyFont="1" applyFill="1" applyBorder="1" applyAlignment="1">
      <alignment horizontal="left" vertical="center"/>
    </xf>
    <xf numFmtId="0" fontId="16" fillId="2" borderId="3" xfId="0" applyFont="1" applyFill="1" applyBorder="1" applyAlignment="1">
      <alignment horizontal="center" vertical="center" wrapText="1"/>
    </xf>
    <xf numFmtId="14" fontId="17" fillId="2" borderId="7" xfId="0" applyNumberFormat="1" applyFont="1" applyFill="1" applyBorder="1" applyAlignment="1">
      <alignment horizontal="center" vertical="center"/>
    </xf>
    <xf numFmtId="14" fontId="16" fillId="2" borderId="11"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 fillId="0" borderId="68" xfId="0" applyFont="1" applyBorder="1" applyAlignment="1">
      <alignment horizontal="center" vertical="center"/>
    </xf>
    <xf numFmtId="0" fontId="3" fillId="4" borderId="68" xfId="0" applyFont="1" applyFill="1" applyBorder="1" applyAlignment="1">
      <alignment horizontal="center" vertical="center" wrapText="1"/>
    </xf>
    <xf numFmtId="0" fontId="3" fillId="4" borderId="68" xfId="0" applyFont="1" applyFill="1" applyBorder="1" applyAlignment="1">
      <alignment horizontal="left" vertical="center" wrapText="1"/>
    </xf>
    <xf numFmtId="0" fontId="3" fillId="0" borderId="68" xfId="0" applyFont="1" applyBorder="1" applyAlignment="1">
      <alignment horizontal="left" vertical="center" wrapText="1"/>
    </xf>
    <xf numFmtId="14" fontId="3" fillId="0" borderId="68"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9" xfId="0" applyFont="1" applyFill="1" applyBorder="1" applyAlignment="1">
      <alignment horizontal="center" vertical="center"/>
    </xf>
    <xf numFmtId="0" fontId="3" fillId="4" borderId="68"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9" xfId="0" applyFont="1" applyBorder="1" applyAlignment="1">
      <alignment horizontal="center" vertical="center"/>
    </xf>
    <xf numFmtId="0" fontId="3" fillId="0" borderId="68" xfId="0" applyFont="1" applyBorder="1" applyAlignment="1">
      <alignment horizontal="justify" vertical="center" wrapText="1"/>
    </xf>
    <xf numFmtId="0" fontId="3" fillId="4" borderId="70"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5" fillId="10" borderId="68" xfId="0" applyFont="1" applyFill="1" applyBorder="1" applyAlignment="1">
      <alignment horizontal="justify" vertical="center" wrapText="1"/>
    </xf>
    <xf numFmtId="0" fontId="3" fillId="4" borderId="71"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2" xfId="0" applyFont="1" applyBorder="1" applyAlignment="1">
      <alignment horizontal="center" vertical="center"/>
    </xf>
    <xf numFmtId="0" fontId="0" fillId="0" borderId="73" xfId="0" applyBorder="1" applyAlignment="1">
      <alignment horizontal="center" vertical="center"/>
    </xf>
    <xf numFmtId="0" fontId="20" fillId="0" borderId="74" xfId="0" applyFont="1" applyBorder="1" applyAlignment="1">
      <alignment horizontal="left" wrapText="1"/>
    </xf>
    <xf numFmtId="0" fontId="0" fillId="0" borderId="75" xfId="0" applyBorder="1" applyAlignment="1">
      <alignment horizontal="center" vertical="center"/>
    </xf>
    <xf numFmtId="0" fontId="21" fillId="0" borderId="74" xfId="0" applyFont="1" applyBorder="1" applyAlignment="1">
      <alignment horizontal="left" wrapText="1"/>
    </xf>
    <xf numFmtId="0" fontId="21" fillId="0" borderId="76" xfId="0" applyFont="1" applyBorder="1" applyAlignment="1">
      <alignment horizontal="left" wrapText="1"/>
    </xf>
    <xf numFmtId="0" fontId="0" fillId="0" borderId="77" xfId="0" applyBorder="1" applyAlignment="1">
      <alignment horizontal="center" vertical="center"/>
    </xf>
    <xf numFmtId="0" fontId="21" fillId="0" borderId="3" xfId="0" applyFont="1" applyBorder="1" applyAlignment="1">
      <alignment horizontal="left" wrapText="1"/>
    </xf>
    <xf numFmtId="0" fontId="22" fillId="0" borderId="26" xfId="0" applyFont="1" applyFill="1" applyBorder="1" applyAlignment="1" applyProtection="1">
      <alignment horizontal="left" vertical="top" wrapText="1"/>
    </xf>
    <xf numFmtId="0" fontId="3" fillId="0" borderId="23"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3" xfId="0" applyFont="1" applyFill="1" applyBorder="1" applyAlignment="1">
      <alignment horizontal="justify" vertical="center" wrapText="1"/>
    </xf>
    <xf numFmtId="0" fontId="3" fillId="0" borderId="23" xfId="0" applyFont="1" applyFill="1" applyBorder="1" applyAlignment="1">
      <alignment horizontal="justify" vertical="top"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9" fillId="21" borderId="0" xfId="0" applyFont="1" applyFill="1" applyAlignment="1">
      <alignment horizontal="center" vertical="center"/>
    </xf>
    <xf numFmtId="0" fontId="6" fillId="0" borderId="23" xfId="0" applyFont="1" applyBorder="1" applyAlignment="1">
      <alignment horizontal="left" vertical="top" wrapText="1"/>
    </xf>
    <xf numFmtId="0" fontId="5" fillId="0" borderId="23" xfId="0" applyFont="1" applyBorder="1" applyAlignment="1">
      <alignment horizontal="justify" vertical="center"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0" borderId="0" xfId="0" applyFont="1" applyFill="1" applyAlignment="1" applyProtection="1">
      <alignment vertical="center"/>
      <protection hidden="1"/>
    </xf>
    <xf numFmtId="0" fontId="13" fillId="0" borderId="0" xfId="0" applyFont="1" applyFill="1" applyAlignment="1" applyProtection="1">
      <alignment vertical="center" wrapText="1"/>
      <protection hidden="1"/>
    </xf>
    <xf numFmtId="0" fontId="13" fillId="0" borderId="0" xfId="0" applyFont="1" applyFill="1" applyAlignment="1" applyProtection="1">
      <alignment horizontal="center" vertical="center" wrapText="1"/>
      <protection hidden="1"/>
    </xf>
    <xf numFmtId="0" fontId="13" fillId="0" borderId="0" xfId="0" applyFont="1" applyFill="1" applyBorder="1" applyAlignment="1" applyProtection="1">
      <alignment vertical="center" wrapText="1"/>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wrapText="1"/>
      <protection hidden="1"/>
    </xf>
    <xf numFmtId="0" fontId="11" fillId="0" borderId="0" xfId="0" applyFont="1" applyFill="1" applyProtection="1">
      <protection hidden="1"/>
    </xf>
    <xf numFmtId="0" fontId="11" fillId="0" borderId="0" xfId="0" applyFont="1" applyFill="1" applyAlignment="1" applyProtection="1">
      <alignment wrapText="1"/>
      <protection hidden="1"/>
    </xf>
    <xf numFmtId="164"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horizontal="justify" vertical="top" wrapText="1"/>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protection hidden="1"/>
    </xf>
    <xf numFmtId="0" fontId="32" fillId="0" borderId="0" xfId="0" applyFont="1" applyFill="1" applyAlignment="1" applyProtection="1">
      <protection hidden="1"/>
    </xf>
    <xf numFmtId="0" fontId="32" fillId="0" borderId="0" xfId="0" applyFont="1" applyFill="1" applyAlignment="1" applyProtection="1">
      <alignment horizontal="left"/>
      <protection hidden="1"/>
    </xf>
    <xf numFmtId="0" fontId="11" fillId="0" borderId="0" xfId="0" applyFont="1" applyFill="1" applyAlignment="1" applyProtection="1">
      <alignment vertical="center"/>
      <protection hidden="1"/>
    </xf>
    <xf numFmtId="17" fontId="32" fillId="0" borderId="0" xfId="0" applyNumberFormat="1" applyFont="1" applyFill="1" applyAlignment="1" applyProtection="1">
      <alignment vertical="center"/>
      <protection hidden="1"/>
    </xf>
    <xf numFmtId="0" fontId="33" fillId="0" borderId="0" xfId="0" applyFont="1" applyAlignment="1">
      <alignment horizontal="center" vertical="center" wrapText="1"/>
    </xf>
    <xf numFmtId="0" fontId="11" fillId="0" borderId="0" xfId="0" applyFont="1"/>
    <xf numFmtId="0" fontId="28" fillId="3" borderId="1" xfId="0" applyFont="1" applyFill="1" applyBorder="1" applyAlignment="1">
      <alignment horizontal="center" vertical="center" wrapText="1"/>
    </xf>
    <xf numFmtId="0" fontId="28" fillId="4" borderId="0" xfId="0" applyFont="1" applyFill="1" applyAlignment="1">
      <alignment horizontal="center" vertical="center"/>
    </xf>
    <xf numFmtId="0" fontId="34" fillId="2" borderId="1" xfId="0" applyFont="1" applyFill="1" applyBorder="1" applyAlignment="1">
      <alignment horizontal="left" vertical="center"/>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164" fontId="28" fillId="2" borderId="10" xfId="0" applyNumberFormat="1" applyFont="1" applyFill="1" applyBorder="1" applyAlignment="1">
      <alignment horizontal="center" vertical="center" wrapText="1"/>
    </xf>
    <xf numFmtId="0" fontId="28" fillId="0" borderId="0" xfId="0" applyFont="1" applyAlignment="1">
      <alignment horizontal="center" vertical="center"/>
    </xf>
    <xf numFmtId="14" fontId="34" fillId="2" borderId="11"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9" xfId="0" applyFont="1" applyFill="1" applyBorder="1" applyAlignment="1">
      <alignment horizontal="center" vertical="center"/>
    </xf>
    <xf numFmtId="0" fontId="28" fillId="5" borderId="13" xfId="0" applyFont="1" applyFill="1" applyBorder="1" applyAlignment="1">
      <alignment horizontal="center" vertical="center"/>
    </xf>
    <xf numFmtId="9" fontId="28" fillId="5" borderId="13" xfId="1" applyFont="1" applyFill="1" applyBorder="1" applyAlignment="1">
      <alignment horizontal="center" vertical="center"/>
    </xf>
    <xf numFmtId="9" fontId="28" fillId="5" borderId="14" xfId="1" applyFont="1" applyFill="1" applyBorder="1" applyAlignment="1">
      <alignment horizontal="center" vertical="center"/>
    </xf>
    <xf numFmtId="0" fontId="28" fillId="5" borderId="15" xfId="0" applyFont="1" applyFill="1" applyBorder="1" applyAlignment="1">
      <alignment horizontal="justify" vertical="top" wrapText="1"/>
    </xf>
    <xf numFmtId="0" fontId="28" fillId="0" borderId="16" xfId="0" applyFont="1" applyBorder="1" applyAlignment="1">
      <alignment horizontal="center" vertical="center" wrapText="1"/>
    </xf>
    <xf numFmtId="0" fontId="33" fillId="0" borderId="17" xfId="0" applyFont="1" applyBorder="1" applyAlignment="1">
      <alignment horizontal="justify" vertical="center" wrapText="1"/>
    </xf>
    <xf numFmtId="0" fontId="33" fillId="0" borderId="18" xfId="0" applyFont="1" applyBorder="1" applyAlignment="1">
      <alignment horizontal="left" vertical="center" wrapText="1"/>
    </xf>
    <xf numFmtId="14" fontId="33" fillId="0" borderId="19" xfId="0" applyNumberFormat="1" applyFont="1" applyBorder="1" applyAlignment="1">
      <alignment horizontal="center" vertical="center" wrapText="1"/>
    </xf>
    <xf numFmtId="0" fontId="33" fillId="0" borderId="0" xfId="0" applyFont="1" applyAlignment="1">
      <alignment horizontal="center" vertical="center"/>
    </xf>
    <xf numFmtId="0" fontId="33" fillId="0" borderId="20" xfId="0" applyFont="1" applyBorder="1" applyAlignment="1">
      <alignment horizontal="center" vertical="center"/>
    </xf>
    <xf numFmtId="0" fontId="28" fillId="0" borderId="21" xfId="0" applyFont="1" applyBorder="1" applyAlignment="1">
      <alignment horizontal="center" vertical="center"/>
    </xf>
    <xf numFmtId="9" fontId="33" fillId="0" borderId="21" xfId="0" applyNumberFormat="1" applyFont="1" applyBorder="1" applyAlignment="1">
      <alignment horizontal="center" vertical="center"/>
    </xf>
    <xf numFmtId="0" fontId="33" fillId="0" borderId="22" xfId="0" applyFont="1" applyBorder="1" applyAlignment="1">
      <alignment horizontal="center" vertical="center" wrapText="1"/>
    </xf>
    <xf numFmtId="0" fontId="33" fillId="0" borderId="23" xfId="0" applyFont="1" applyBorder="1" applyAlignment="1">
      <alignment horizontal="left" vertical="center" wrapText="1"/>
    </xf>
    <xf numFmtId="0" fontId="33" fillId="0" borderId="26" xfId="0" applyFont="1" applyBorder="1" applyAlignment="1">
      <alignment horizontal="center" vertical="center"/>
    </xf>
    <xf numFmtId="0" fontId="33" fillId="4" borderId="26" xfId="0" applyFont="1" applyFill="1" applyBorder="1" applyAlignment="1">
      <alignment horizontal="center" vertical="center" wrapText="1"/>
    </xf>
    <xf numFmtId="0" fontId="33" fillId="0" borderId="26" xfId="0" applyFont="1" applyBorder="1" applyAlignment="1">
      <alignment horizontal="center" vertical="center" wrapText="1"/>
    </xf>
    <xf numFmtId="14" fontId="33" fillId="0" borderId="19" xfId="0" applyNumberFormat="1"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3" xfId="0" applyFont="1" applyBorder="1" applyAlignment="1">
      <alignment horizontal="left" vertical="top" wrapText="1"/>
    </xf>
    <xf numFmtId="0" fontId="33" fillId="0" borderId="26" xfId="0" applyFont="1" applyBorder="1" applyAlignment="1">
      <alignment horizontal="left" vertical="center" wrapText="1"/>
    </xf>
    <xf numFmtId="0" fontId="33" fillId="0" borderId="26" xfId="0" applyFont="1" applyBorder="1" applyAlignment="1">
      <alignment vertical="center" wrapText="1"/>
    </xf>
    <xf numFmtId="0" fontId="36" fillId="0" borderId="23" xfId="0" applyFont="1" applyBorder="1" applyAlignment="1">
      <alignment horizontal="left" vertical="top" wrapText="1"/>
    </xf>
    <xf numFmtId="0" fontId="33" fillId="4" borderId="26" xfId="0" applyFont="1" applyFill="1" applyBorder="1" applyAlignment="1">
      <alignment horizontal="justify" vertical="center" wrapText="1"/>
    </xf>
    <xf numFmtId="0" fontId="33" fillId="0" borderId="26" xfId="0" applyFont="1" applyBorder="1" applyAlignment="1">
      <alignment horizontal="justify" vertical="center" wrapText="1"/>
    </xf>
    <xf numFmtId="0" fontId="18" fillId="0" borderId="23" xfId="0" applyFont="1" applyBorder="1" applyAlignment="1">
      <alignment horizontal="left" vertical="top" wrapText="1"/>
    </xf>
    <xf numFmtId="0" fontId="33" fillId="0" borderId="23" xfId="0" applyFont="1" applyBorder="1" applyAlignment="1">
      <alignment horizontal="justify" vertical="center" wrapText="1"/>
    </xf>
    <xf numFmtId="14" fontId="33" fillId="0" borderId="26" xfId="0" applyNumberFormat="1" applyFont="1" applyBorder="1" applyAlignment="1">
      <alignment horizontal="center" vertical="center"/>
    </xf>
    <xf numFmtId="0" fontId="33" fillId="0" borderId="23" xfId="0" applyFont="1" applyBorder="1" applyAlignment="1">
      <alignment horizontal="justify" vertical="top" wrapText="1"/>
    </xf>
    <xf numFmtId="14" fontId="33" fillId="0" borderId="26" xfId="0" applyNumberFormat="1" applyFont="1" applyBorder="1" applyAlignment="1">
      <alignment horizontal="center" vertical="center" wrapText="1"/>
    </xf>
    <xf numFmtId="0" fontId="33" fillId="4" borderId="23" xfId="0" applyFont="1" applyFill="1" applyBorder="1" applyAlignment="1">
      <alignment horizontal="justify" vertical="center" wrapText="1"/>
    </xf>
    <xf numFmtId="0" fontId="36" fillId="4" borderId="26" xfId="0" applyFont="1" applyFill="1" applyBorder="1" applyAlignment="1">
      <alignment horizontal="justify" vertical="center" wrapText="1"/>
    </xf>
    <xf numFmtId="0" fontId="36" fillId="0" borderId="26" xfId="0" applyFont="1" applyBorder="1" applyAlignment="1">
      <alignment horizontal="justify" vertical="center" wrapText="1"/>
    </xf>
    <xf numFmtId="0" fontId="36" fillId="0" borderId="26" xfId="0" applyFont="1" applyBorder="1" applyAlignment="1">
      <alignment vertical="center" wrapText="1"/>
    </xf>
    <xf numFmtId="14" fontId="36" fillId="0" borderId="26" xfId="0" applyNumberFormat="1" applyFont="1" applyBorder="1" applyAlignment="1">
      <alignment horizontal="center" vertical="center" wrapText="1"/>
    </xf>
    <xf numFmtId="0" fontId="36" fillId="0" borderId="26" xfId="0" applyFont="1" applyBorder="1" applyAlignment="1">
      <alignment horizontal="center" vertical="center"/>
    </xf>
    <xf numFmtId="0" fontId="36" fillId="0" borderId="26" xfId="0" applyFont="1" applyBorder="1" applyAlignment="1">
      <alignment vertical="center"/>
    </xf>
    <xf numFmtId="14" fontId="33" fillId="0" borderId="30" xfId="0" applyNumberFormat="1" applyFont="1" applyBorder="1" applyAlignment="1" applyProtection="1">
      <alignment horizontal="justify" vertical="top" wrapText="1"/>
      <protection hidden="1"/>
    </xf>
    <xf numFmtId="0" fontId="36" fillId="0" borderId="31" xfId="0" applyFont="1" applyBorder="1" applyAlignment="1">
      <alignment horizontal="center" vertical="center"/>
    </xf>
    <xf numFmtId="0" fontId="36" fillId="4" borderId="31" xfId="0" applyFont="1" applyFill="1" applyBorder="1" applyAlignment="1">
      <alignment horizontal="justify" vertical="center" wrapText="1"/>
    </xf>
    <xf numFmtId="0" fontId="36" fillId="0" borderId="31" xfId="0" applyFont="1" applyBorder="1" applyAlignment="1">
      <alignment vertical="center"/>
    </xf>
    <xf numFmtId="0" fontId="33" fillId="0" borderId="24" xfId="0" applyFont="1" applyBorder="1" applyAlignment="1" applyProtection="1">
      <alignment horizontal="justify" vertical="top" wrapText="1"/>
      <protection hidden="1"/>
    </xf>
    <xf numFmtId="0" fontId="33" fillId="4" borderId="0" xfId="0" applyFont="1" applyFill="1" applyAlignment="1">
      <alignment horizontal="center" vertical="center"/>
    </xf>
    <xf numFmtId="0" fontId="35" fillId="5" borderId="2" xfId="0" applyFont="1" applyFill="1" applyBorder="1" applyAlignment="1">
      <alignment horizontal="left" vertical="center" wrapText="1"/>
    </xf>
    <xf numFmtId="164" fontId="28" fillId="5" borderId="3" xfId="0" applyNumberFormat="1" applyFont="1" applyFill="1" applyBorder="1" applyAlignment="1">
      <alignment horizontal="center" vertical="center" wrapText="1"/>
    </xf>
    <xf numFmtId="0" fontId="36" fillId="0" borderId="26" xfId="0" applyFont="1" applyBorder="1" applyAlignment="1">
      <alignment horizontal="left" vertical="center" wrapText="1"/>
    </xf>
    <xf numFmtId="0" fontId="36" fillId="0" borderId="26" xfId="0" applyFont="1" applyBorder="1" applyAlignment="1">
      <alignment horizontal="center" vertical="center" wrapText="1"/>
    </xf>
    <xf numFmtId="0" fontId="38" fillId="0" borderId="26" xfId="0" applyFont="1" applyBorder="1" applyAlignment="1">
      <alignment horizontal="center" vertical="center" wrapText="1"/>
    </xf>
    <xf numFmtId="0" fontId="36" fillId="0" borderId="23" xfId="0" applyFont="1" applyBorder="1" applyAlignment="1">
      <alignment horizontal="justify" vertical="top" wrapText="1"/>
    </xf>
    <xf numFmtId="14" fontId="36" fillId="0" borderId="26" xfId="0" applyNumberFormat="1" applyFont="1" applyBorder="1" applyAlignment="1">
      <alignment horizontal="center" vertical="center"/>
    </xf>
    <xf numFmtId="0" fontId="33" fillId="4" borderId="23" xfId="0" applyFont="1" applyFill="1" applyBorder="1" applyAlignment="1">
      <alignment horizontal="left" vertical="center" wrapText="1"/>
    </xf>
    <xf numFmtId="0" fontId="33" fillId="0" borderId="67" xfId="0" applyFont="1" applyBorder="1" applyAlignment="1">
      <alignment horizontal="justify" vertical="top" wrapText="1"/>
    </xf>
    <xf numFmtId="0" fontId="33" fillId="0" borderId="68" xfId="0" applyFont="1" applyBorder="1" applyAlignment="1">
      <alignment horizontal="center" vertical="center"/>
    </xf>
    <xf numFmtId="0" fontId="33" fillId="4" borderId="68" xfId="0" applyFont="1" applyFill="1" applyBorder="1" applyAlignment="1">
      <alignment horizontal="center" vertical="center" wrapText="1"/>
    </xf>
    <xf numFmtId="0" fontId="33" fillId="4" borderId="68" xfId="0" applyFont="1" applyFill="1" applyBorder="1" applyAlignment="1">
      <alignment horizontal="left" vertical="center" wrapText="1"/>
    </xf>
    <xf numFmtId="0" fontId="33" fillId="0" borderId="68" xfId="0" applyFont="1" applyBorder="1" applyAlignment="1">
      <alignment horizontal="left" vertical="center" wrapText="1"/>
    </xf>
    <xf numFmtId="14" fontId="33" fillId="0" borderId="68" xfId="0" applyNumberFormat="1" applyFont="1" applyBorder="1" applyAlignment="1">
      <alignment horizontal="left" vertical="center" wrapText="1"/>
    </xf>
    <xf numFmtId="0" fontId="36" fillId="0" borderId="30" xfId="0" applyFont="1" applyBorder="1" applyAlignment="1">
      <alignment horizontal="justify" vertical="top" wrapText="1"/>
    </xf>
    <xf numFmtId="9" fontId="33" fillId="0" borderId="26" xfId="0" applyNumberFormat="1" applyFont="1" applyBorder="1" applyAlignment="1">
      <alignment horizontal="center" vertical="center"/>
    </xf>
    <xf numFmtId="0" fontId="33" fillId="4" borderId="23" xfId="0" applyFont="1" applyFill="1" applyBorder="1" applyAlignment="1">
      <alignment horizontal="left" vertical="top" wrapText="1"/>
    </xf>
    <xf numFmtId="0" fontId="33" fillId="4" borderId="69" xfId="0" applyFont="1" applyFill="1" applyBorder="1" applyAlignment="1">
      <alignment horizontal="center" vertical="center"/>
    </xf>
    <xf numFmtId="0" fontId="33" fillId="4" borderId="68" xfId="0" applyFont="1" applyFill="1" applyBorder="1" applyAlignment="1">
      <alignment horizontal="justify" vertical="center" wrapText="1"/>
    </xf>
    <xf numFmtId="14" fontId="33" fillId="4" borderId="26" xfId="0" applyNumberFormat="1" applyFont="1" applyFill="1" applyBorder="1" applyAlignment="1">
      <alignment horizontal="center" vertical="center" wrapText="1"/>
    </xf>
    <xf numFmtId="0" fontId="33" fillId="0" borderId="28" xfId="0" applyFont="1" applyBorder="1" applyAlignment="1">
      <alignment horizontal="center" vertical="center" wrapText="1"/>
    </xf>
    <xf numFmtId="14" fontId="33" fillId="4" borderId="26" xfId="0" applyNumberFormat="1" applyFont="1" applyFill="1" applyBorder="1" applyAlignment="1">
      <alignment horizontal="center" vertical="center"/>
    </xf>
    <xf numFmtId="0" fontId="36" fillId="0" borderId="23" xfId="0" applyFont="1" applyFill="1" applyBorder="1" applyAlignment="1">
      <alignment horizontal="left" vertical="top" wrapText="1"/>
    </xf>
    <xf numFmtId="0" fontId="33" fillId="0" borderId="69" xfId="0" applyFont="1" applyBorder="1" applyAlignment="1">
      <alignment horizontal="center" vertical="center"/>
    </xf>
    <xf numFmtId="0" fontId="33" fillId="0" borderId="68" xfId="0" applyFont="1" applyBorder="1" applyAlignment="1">
      <alignment horizontal="justify" vertical="center" wrapText="1"/>
    </xf>
    <xf numFmtId="0" fontId="33" fillId="4" borderId="27" xfId="0" applyFont="1" applyFill="1" applyBorder="1" applyAlignment="1">
      <alignment horizontal="center" vertical="center"/>
    </xf>
    <xf numFmtId="0" fontId="33" fillId="0" borderId="23" xfId="0" applyFont="1" applyFill="1" applyBorder="1" applyAlignment="1">
      <alignment horizontal="left" vertical="top" wrapText="1"/>
    </xf>
    <xf numFmtId="0" fontId="38" fillId="10" borderId="68" xfId="0" applyFont="1" applyFill="1" applyBorder="1" applyAlignment="1">
      <alignment horizontal="justify" vertical="center" wrapText="1"/>
    </xf>
    <xf numFmtId="0" fontId="33" fillId="0" borderId="23" xfId="0" applyFont="1" applyFill="1" applyBorder="1" applyAlignment="1">
      <alignment horizontal="justify" vertical="center" wrapText="1"/>
    </xf>
    <xf numFmtId="0" fontId="33" fillId="4" borderId="71" xfId="0" applyFont="1" applyFill="1" applyBorder="1" applyAlignment="1">
      <alignment horizontal="center" vertical="center"/>
    </xf>
    <xf numFmtId="0" fontId="33" fillId="4" borderId="70" xfId="0" applyFont="1" applyFill="1" applyBorder="1" applyAlignment="1">
      <alignment horizontal="justify" vertical="center" wrapText="1"/>
    </xf>
    <xf numFmtId="14" fontId="33" fillId="4" borderId="29" xfId="0" applyNumberFormat="1" applyFont="1" applyFill="1" applyBorder="1" applyAlignment="1">
      <alignment horizontal="center" vertical="center"/>
    </xf>
    <xf numFmtId="0" fontId="33" fillId="0" borderId="23" xfId="0" applyFont="1" applyFill="1" applyBorder="1" applyAlignment="1">
      <alignment horizontal="justify" vertical="top" wrapText="1"/>
    </xf>
    <xf numFmtId="0" fontId="33" fillId="4" borderId="26" xfId="0" applyFont="1" applyFill="1" applyBorder="1" applyAlignment="1">
      <alignment horizontal="center" vertical="center"/>
    </xf>
    <xf numFmtId="0" fontId="33" fillId="4" borderId="26" xfId="0" applyFont="1" applyFill="1" applyBorder="1" applyAlignment="1">
      <alignment horizontal="justify" vertical="top" wrapText="1"/>
    </xf>
    <xf numFmtId="0" fontId="33" fillId="4" borderId="26" xfId="0" applyFont="1" applyFill="1" applyBorder="1" applyAlignment="1">
      <alignment vertical="center" wrapText="1"/>
    </xf>
    <xf numFmtId="0" fontId="33" fillId="0" borderId="7" xfId="0" applyFont="1" applyBorder="1" applyAlignment="1">
      <alignment horizontal="center" vertical="center"/>
    </xf>
    <xf numFmtId="0" fontId="33" fillId="0" borderId="72" xfId="0" applyFont="1" applyBorder="1" applyAlignment="1">
      <alignment horizontal="center" vertical="center"/>
    </xf>
    <xf numFmtId="0" fontId="33" fillId="0" borderId="30" xfId="0" applyFont="1" applyFill="1" applyBorder="1" applyAlignment="1">
      <alignment horizontal="left" vertical="top" wrapText="1"/>
    </xf>
    <xf numFmtId="0" fontId="40" fillId="7" borderId="0" xfId="0" applyFont="1" applyFill="1" applyAlignment="1" applyProtection="1">
      <alignment horizontal="left" vertical="top" wrapText="1"/>
      <protection locked="0"/>
    </xf>
    <xf numFmtId="0" fontId="40" fillId="7" borderId="47" xfId="0" applyFont="1" applyFill="1" applyBorder="1" applyAlignment="1" applyProtection="1">
      <alignment horizontal="left" vertical="top" wrapText="1"/>
      <protection locked="0"/>
    </xf>
    <xf numFmtId="0" fontId="40" fillId="7" borderId="42" xfId="0" applyFont="1" applyFill="1" applyBorder="1" applyAlignment="1" applyProtection="1">
      <alignment horizontal="left" vertical="top" wrapText="1"/>
      <protection locked="0"/>
    </xf>
    <xf numFmtId="14" fontId="39" fillId="9" borderId="26" xfId="2" applyNumberFormat="1" applyFont="1" applyFill="1" applyBorder="1" applyAlignment="1" applyProtection="1">
      <alignment horizontal="center" vertical="center" wrapText="1"/>
    </xf>
    <xf numFmtId="0" fontId="39" fillId="9" borderId="26" xfId="2" applyFont="1" applyFill="1" applyBorder="1" applyAlignment="1" applyProtection="1">
      <alignment horizontal="center" vertical="center" wrapText="1"/>
    </xf>
    <xf numFmtId="0" fontId="41" fillId="0" borderId="26" xfId="2" applyFont="1" applyFill="1" applyBorder="1" applyAlignment="1" applyProtection="1">
      <alignment horizontal="center" vertical="center" wrapText="1"/>
    </xf>
    <xf numFmtId="0" fontId="41" fillId="0" borderId="26" xfId="2" applyFont="1" applyFill="1" applyBorder="1" applyAlignment="1" applyProtection="1">
      <alignment horizontal="center" vertical="center"/>
    </xf>
    <xf numFmtId="0" fontId="19" fillId="0" borderId="26" xfId="2" applyFont="1" applyFill="1" applyBorder="1" applyAlignment="1">
      <alignment horizontal="center" vertical="center"/>
    </xf>
    <xf numFmtId="0" fontId="42" fillId="0" borderId="26" xfId="0" applyFont="1" applyFill="1" applyBorder="1" applyAlignment="1" applyProtection="1">
      <alignment horizontal="left" vertical="center" wrapText="1"/>
    </xf>
    <xf numFmtId="0" fontId="18" fillId="0" borderId="26" xfId="0" applyFont="1" applyBorder="1" applyAlignment="1">
      <alignment vertical="top" wrapText="1"/>
    </xf>
    <xf numFmtId="9" fontId="11" fillId="0" borderId="26" xfId="0" applyNumberFormat="1" applyFont="1" applyBorder="1"/>
    <xf numFmtId="0" fontId="11" fillId="0" borderId="26" xfId="0" applyFont="1" applyBorder="1"/>
    <xf numFmtId="0" fontId="16" fillId="2" borderId="12" xfId="0" applyFont="1" applyFill="1" applyBorder="1" applyAlignment="1">
      <alignment horizontal="center" vertical="center" wrapText="1"/>
    </xf>
    <xf numFmtId="0" fontId="39" fillId="9" borderId="26" xfId="2" applyFont="1" applyFill="1" applyBorder="1" applyAlignment="1" applyProtection="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left" vertical="center" wrapText="1"/>
    </xf>
    <xf numFmtId="14" fontId="12" fillId="4" borderId="26" xfId="0" applyNumberFormat="1" applyFont="1" applyFill="1" applyBorder="1" applyAlignment="1">
      <alignment horizontal="center" vertical="center" wrapText="1"/>
    </xf>
    <xf numFmtId="14" fontId="12" fillId="4" borderId="26" xfId="0" applyNumberFormat="1" applyFont="1" applyFill="1" applyBorder="1" applyAlignment="1">
      <alignment horizontal="center" vertical="center"/>
    </xf>
    <xf numFmtId="0" fontId="16" fillId="2" borderId="12"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0" borderId="23" xfId="0" applyFont="1" applyBorder="1" applyAlignment="1">
      <alignment horizontal="left" vertical="top" wrapText="1"/>
    </xf>
    <xf numFmtId="0" fontId="5" fillId="4" borderId="23" xfId="0" applyFont="1" applyFill="1" applyBorder="1" applyAlignment="1">
      <alignment horizontal="left" vertical="top" wrapText="1"/>
    </xf>
    <xf numFmtId="14" fontId="49" fillId="2" borderId="7"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0" fontId="2" fillId="2" borderId="21" xfId="0" applyFont="1" applyFill="1" applyBorder="1" applyAlignment="1">
      <alignment horizontal="center" vertical="center"/>
    </xf>
    <xf numFmtId="0" fontId="34" fillId="2" borderId="8"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3" fillId="4" borderId="23" xfId="0" applyFont="1" applyFill="1" applyBorder="1" applyAlignment="1">
      <alignment horizontal="justify" vertical="top" wrapText="1"/>
    </xf>
    <xf numFmtId="0" fontId="28" fillId="5" borderId="0" xfId="0" applyFont="1" applyFill="1" applyBorder="1" applyAlignment="1">
      <alignment horizontal="center" vertical="center" wrapText="1"/>
    </xf>
    <xf numFmtId="14" fontId="51" fillId="2" borderId="7" xfId="0" applyNumberFormat="1" applyFont="1" applyFill="1" applyBorder="1" applyAlignment="1">
      <alignment horizontal="center" vertical="center"/>
    </xf>
    <xf numFmtId="0" fontId="28" fillId="2" borderId="21" xfId="0" applyFont="1" applyFill="1" applyBorder="1" applyAlignment="1">
      <alignment horizontal="center" vertical="center"/>
    </xf>
    <xf numFmtId="0" fontId="16" fillId="2" borderId="12" xfId="0" applyFont="1" applyFill="1" applyBorder="1" applyAlignment="1">
      <alignment horizontal="center" vertical="center" wrapText="1"/>
    </xf>
    <xf numFmtId="0" fontId="39" fillId="9" borderId="26" xfId="2" applyFont="1" applyFill="1" applyBorder="1" applyAlignment="1" applyProtection="1">
      <alignment horizontal="center" vertical="center" wrapText="1"/>
    </xf>
    <xf numFmtId="9" fontId="42" fillId="0" borderId="26" xfId="0" applyNumberFormat="1" applyFont="1" applyFill="1" applyBorder="1" applyAlignment="1" applyProtection="1">
      <alignment horizontal="center" vertical="center" wrapText="1"/>
    </xf>
    <xf numFmtId="9" fontId="42" fillId="0" borderId="26" xfId="1" applyFont="1" applyFill="1" applyBorder="1" applyAlignment="1" applyProtection="1">
      <alignment horizontal="center" vertical="center" wrapText="1"/>
    </xf>
    <xf numFmtId="0" fontId="5" fillId="4" borderId="23" xfId="0" applyFont="1" applyFill="1" applyBorder="1" applyAlignment="1">
      <alignment vertical="center" wrapText="1"/>
    </xf>
    <xf numFmtId="0" fontId="0" fillId="21" borderId="0" xfId="0" applyFill="1" applyAlignment="1">
      <alignment horizontal="center" vertical="center"/>
    </xf>
    <xf numFmtId="0" fontId="3" fillId="0" borderId="0" xfId="0" applyFont="1"/>
    <xf numFmtId="0" fontId="53" fillId="0" borderId="0" xfId="0" applyFont="1"/>
    <xf numFmtId="0" fontId="16" fillId="5" borderId="26" xfId="0" applyFont="1" applyFill="1" applyBorder="1" applyAlignment="1">
      <alignment horizontal="center" vertical="center" wrapText="1"/>
    </xf>
    <xf numFmtId="0" fontId="2" fillId="20" borderId="26" xfId="0" applyFont="1" applyFill="1" applyBorder="1" applyAlignment="1">
      <alignment horizontal="center" vertical="center" wrapText="1"/>
    </xf>
    <xf numFmtId="0" fontId="23" fillId="20" borderId="26" xfId="0" applyFont="1" applyFill="1" applyBorder="1" applyAlignment="1">
      <alignment horizontal="left" vertical="center" wrapText="1"/>
    </xf>
    <xf numFmtId="0" fontId="23" fillId="20" borderId="26" xfId="0" applyFont="1" applyFill="1" applyBorder="1" applyAlignment="1">
      <alignment horizontal="center" vertical="center" wrapText="1"/>
    </xf>
    <xf numFmtId="166" fontId="3" fillId="0" borderId="26" xfId="3" applyNumberFormat="1" applyFont="1" applyFill="1" applyBorder="1" applyAlignment="1">
      <alignment vertical="center"/>
    </xf>
    <xf numFmtId="165" fontId="3" fillId="0" borderId="26" xfId="3" applyNumberFormat="1" applyFont="1" applyFill="1" applyBorder="1" applyAlignment="1">
      <alignment vertical="center"/>
    </xf>
    <xf numFmtId="9" fontId="3" fillId="0" borderId="26" xfId="1" applyFont="1" applyFill="1" applyBorder="1" applyAlignment="1">
      <alignment vertical="center"/>
    </xf>
    <xf numFmtId="0" fontId="5" fillId="4" borderId="26" xfId="0" applyFont="1" applyFill="1" applyBorder="1" applyAlignment="1">
      <alignment horizontal="left" vertical="center" wrapText="1"/>
    </xf>
    <xf numFmtId="9" fontId="5" fillId="4" borderId="26" xfId="1" applyFont="1" applyFill="1" applyBorder="1" applyAlignment="1">
      <alignment horizontal="left" vertical="center" wrapText="1"/>
    </xf>
    <xf numFmtId="0" fontId="5" fillId="4" borderId="26" xfId="0" applyFont="1" applyFill="1" applyBorder="1" applyAlignment="1">
      <alignment horizontal="left" vertical="top" wrapText="1"/>
    </xf>
    <xf numFmtId="0" fontId="5" fillId="0" borderId="26" xfId="0" applyFont="1" applyBorder="1" applyAlignment="1">
      <alignment horizontal="left" vertical="top" wrapText="1"/>
    </xf>
    <xf numFmtId="0" fontId="5" fillId="0" borderId="26" xfId="0" applyFont="1" applyBorder="1" applyAlignment="1">
      <alignment horizontal="center" vertical="top" wrapText="1"/>
    </xf>
    <xf numFmtId="0" fontId="46" fillId="4" borderId="26" xfId="0" applyFont="1" applyFill="1" applyBorder="1" applyAlignment="1">
      <alignment horizontal="left" vertical="center" wrapText="1"/>
    </xf>
    <xf numFmtId="0" fontId="5" fillId="4" borderId="26" xfId="0" applyFont="1" applyFill="1" applyBorder="1" applyAlignment="1">
      <alignment vertical="center" wrapText="1"/>
    </xf>
    <xf numFmtId="0" fontId="2" fillId="6" borderId="26" xfId="0" applyFont="1" applyFill="1" applyBorder="1" applyAlignment="1">
      <alignment horizontal="center" vertical="center" wrapText="1"/>
    </xf>
    <xf numFmtId="0" fontId="2" fillId="6" borderId="26" xfId="0" applyFont="1" applyFill="1" applyBorder="1" applyAlignment="1">
      <alignment horizontal="left" vertical="center" wrapText="1"/>
    </xf>
    <xf numFmtId="1" fontId="3" fillId="0" borderId="26" xfId="0" applyNumberFormat="1" applyFont="1" applyBorder="1" applyAlignment="1">
      <alignment horizontal="center" vertical="center" wrapText="1"/>
    </xf>
    <xf numFmtId="166" fontId="3" fillId="0" borderId="26" xfId="3" applyNumberFormat="1" applyFont="1" applyBorder="1" applyAlignment="1">
      <alignment vertical="center"/>
    </xf>
    <xf numFmtId="165" fontId="3" fillId="0" borderId="26" xfId="3" applyNumberFormat="1" applyFont="1" applyBorder="1" applyAlignment="1">
      <alignment vertical="center"/>
    </xf>
    <xf numFmtId="9" fontId="3" fillId="0" borderId="26" xfId="1" applyFont="1" applyBorder="1" applyAlignment="1">
      <alignment vertical="center"/>
    </xf>
    <xf numFmtId="0" fontId="53" fillId="0" borderId="26" xfId="0" applyFont="1" applyBorder="1" applyAlignment="1">
      <alignment horizontal="left" vertical="center" wrapText="1"/>
    </xf>
    <xf numFmtId="0" fontId="53" fillId="0" borderId="26" xfId="0" applyFont="1" applyBorder="1" applyAlignment="1">
      <alignment horizontal="center" vertical="center"/>
    </xf>
    <xf numFmtId="0" fontId="53" fillId="0" borderId="26" xfId="0" applyFont="1" applyBorder="1" applyAlignment="1">
      <alignment horizontal="center" vertical="center" wrapText="1"/>
    </xf>
    <xf numFmtId="0" fontId="55" fillId="19" borderId="26" xfId="0" applyFont="1" applyFill="1" applyBorder="1" applyAlignment="1">
      <alignment horizontal="center" vertical="center" wrapText="1"/>
    </xf>
    <xf numFmtId="0" fontId="23" fillId="18" borderId="26" xfId="0" applyFont="1" applyFill="1" applyBorder="1" applyAlignment="1">
      <alignment horizontal="left" vertical="center" wrapText="1"/>
    </xf>
    <xf numFmtId="0" fontId="23" fillId="18" borderId="26" xfId="0" applyFont="1" applyFill="1" applyBorder="1" applyAlignment="1">
      <alignment horizontal="center" vertical="center" wrapText="1"/>
    </xf>
    <xf numFmtId="0" fontId="5" fillId="17" borderId="26" xfId="0" applyFont="1" applyFill="1" applyBorder="1" applyAlignment="1">
      <alignment horizontal="center" vertical="center" wrapText="1"/>
    </xf>
    <xf numFmtId="14" fontId="15" fillId="0" borderId="26" xfId="0" applyNumberFormat="1" applyFont="1" applyBorder="1" applyAlignment="1">
      <alignment horizontal="center" vertical="center" wrapText="1"/>
    </xf>
    <xf numFmtId="9" fontId="5" fillId="4" borderId="26" xfId="1" applyFont="1" applyFill="1" applyBorder="1" applyAlignment="1">
      <alignment vertical="center" wrapText="1"/>
    </xf>
    <xf numFmtId="0" fontId="2" fillId="5" borderId="26" xfId="0" applyFont="1" applyFill="1" applyBorder="1" applyAlignment="1">
      <alignment horizontal="center" vertical="center" wrapText="1"/>
    </xf>
    <xf numFmtId="0" fontId="23" fillId="5" borderId="26" xfId="0" applyFont="1" applyFill="1" applyBorder="1" applyAlignment="1">
      <alignment horizontal="left" vertical="center" wrapText="1"/>
    </xf>
    <xf numFmtId="0" fontId="23" fillId="5" borderId="26" xfId="0" applyFont="1" applyFill="1" applyBorder="1" applyAlignment="1">
      <alignment horizontal="center" vertical="center" wrapText="1"/>
    </xf>
    <xf numFmtId="0" fontId="3" fillId="0" borderId="26" xfId="0" applyFont="1" applyBorder="1" applyAlignment="1">
      <alignment horizontal="left" vertical="top" wrapText="1"/>
    </xf>
    <xf numFmtId="9" fontId="3" fillId="4" borderId="26" xfId="1" applyFont="1" applyFill="1" applyBorder="1" applyAlignment="1">
      <alignment horizontal="left" vertical="center" wrapText="1"/>
    </xf>
    <xf numFmtId="9" fontId="3" fillId="0" borderId="26" xfId="1" applyFont="1" applyFill="1" applyBorder="1" applyAlignment="1">
      <alignment horizontal="left" vertical="center" wrapText="1"/>
    </xf>
    <xf numFmtId="0" fontId="3" fillId="0" borderId="26" xfId="0" applyFont="1" applyBorder="1" applyAlignment="1">
      <alignment horizontal="left" wrapText="1"/>
    </xf>
    <xf numFmtId="9" fontId="5" fillId="0" borderId="26" xfId="1" applyFont="1" applyFill="1" applyBorder="1" applyAlignment="1">
      <alignment horizontal="left" vertical="center" wrapText="1"/>
    </xf>
    <xf numFmtId="0" fontId="5" fillId="4" borderId="26" xfId="0" applyFont="1" applyFill="1" applyBorder="1" applyAlignment="1">
      <alignment horizontal="center" vertical="center"/>
    </xf>
    <xf numFmtId="0" fontId="23" fillId="16" borderId="26" xfId="0" applyFont="1" applyFill="1" applyBorder="1" applyAlignment="1">
      <alignment horizontal="center" vertical="center" wrapText="1"/>
    </xf>
    <xf numFmtId="0" fontId="23" fillId="16" borderId="26" xfId="0" applyFont="1" applyFill="1" applyBorder="1" applyAlignment="1">
      <alignment horizontal="left" vertical="center" wrapText="1"/>
    </xf>
    <xf numFmtId="1" fontId="5" fillId="4" borderId="26" xfId="0" applyNumberFormat="1" applyFont="1" applyFill="1" applyBorder="1" applyAlignment="1">
      <alignment horizontal="center" vertical="center" wrapText="1"/>
    </xf>
    <xf numFmtId="17" fontId="5" fillId="4" borderId="26" xfId="0" applyNumberFormat="1" applyFont="1" applyFill="1" applyBorder="1" applyAlignment="1">
      <alignment horizontal="center" vertical="center" wrapText="1"/>
    </xf>
    <xf numFmtId="1" fontId="5" fillId="0" borderId="26" xfId="0" applyNumberFormat="1" applyFont="1" applyBorder="1" applyAlignment="1">
      <alignment horizontal="center" vertical="center" wrapText="1"/>
    </xf>
    <xf numFmtId="166" fontId="5" fillId="0" borderId="26" xfId="3" applyNumberFormat="1" applyFont="1" applyBorder="1" applyAlignment="1">
      <alignment vertical="center"/>
    </xf>
    <xf numFmtId="165" fontId="5" fillId="0" borderId="26" xfId="3" applyNumberFormat="1" applyFont="1" applyBorder="1" applyAlignment="1">
      <alignment vertical="center"/>
    </xf>
    <xf numFmtId="9" fontId="5" fillId="0" borderId="26" xfId="1" applyFont="1" applyBorder="1" applyAlignment="1">
      <alignment vertical="center"/>
    </xf>
    <xf numFmtId="0" fontId="5" fillId="0" borderId="0" xfId="0" applyFont="1"/>
    <xf numFmtId="0" fontId="2" fillId="16" borderId="26" xfId="0" applyFont="1" applyFill="1" applyBorder="1" applyAlignment="1">
      <alignment horizontal="center" vertical="center" wrapText="1"/>
    </xf>
    <xf numFmtId="0" fontId="2" fillId="16" borderId="26" xfId="0" applyFont="1" applyFill="1" applyBorder="1" applyAlignment="1">
      <alignment horizontal="left" vertical="center" wrapText="1"/>
    </xf>
    <xf numFmtId="1" fontId="3" fillId="4" borderId="26" xfId="0" applyNumberFormat="1" applyFont="1" applyFill="1" applyBorder="1" applyAlignment="1">
      <alignment horizontal="center" vertical="center" wrapText="1"/>
    </xf>
    <xf numFmtId="0" fontId="3" fillId="26" borderId="26" xfId="0" applyFont="1" applyFill="1" applyBorder="1" applyAlignment="1">
      <alignment horizontal="center" vertical="center"/>
    </xf>
    <xf numFmtId="0" fontId="5" fillId="26" borderId="26" xfId="0" applyFont="1" applyFill="1" applyBorder="1" applyAlignment="1">
      <alignment vertical="center" wrapText="1"/>
    </xf>
    <xf numFmtId="0" fontId="2" fillId="15" borderId="26" xfId="0" applyFont="1" applyFill="1" applyBorder="1" applyAlignment="1">
      <alignment horizontal="center" vertical="center" wrapText="1"/>
    </xf>
    <xf numFmtId="0" fontId="2" fillId="15" borderId="26" xfId="0" applyFont="1" applyFill="1" applyBorder="1" applyAlignment="1">
      <alignment horizontal="left" vertical="center" wrapText="1"/>
    </xf>
    <xf numFmtId="0" fontId="3" fillId="4" borderId="26" xfId="0" applyFont="1" applyFill="1" applyBorder="1" applyAlignment="1">
      <alignment vertical="top" wrapText="1"/>
    </xf>
    <xf numFmtId="0" fontId="46" fillId="0" borderId="26" xfId="0" applyFont="1" applyBorder="1" applyAlignment="1">
      <alignment horizontal="left" vertical="top" wrapText="1"/>
    </xf>
    <xf numFmtId="0" fontId="3" fillId="0" borderId="26" xfId="0" applyFont="1" applyBorder="1" applyAlignment="1">
      <alignment vertical="top" wrapText="1"/>
    </xf>
    <xf numFmtId="0" fontId="46" fillId="26" borderId="26" xfId="0" applyFont="1" applyFill="1" applyBorder="1" applyAlignment="1">
      <alignment horizontal="left" vertical="center" wrapText="1"/>
    </xf>
    <xf numFmtId="0" fontId="5" fillId="0" borderId="26" xfId="0" applyFont="1" applyBorder="1" applyAlignment="1">
      <alignment vertical="top" wrapText="1"/>
    </xf>
    <xf numFmtId="0" fontId="3" fillId="14" borderId="26" xfId="0" applyFont="1" applyFill="1" applyBorder="1" applyAlignment="1">
      <alignment horizontal="center" vertical="center" wrapText="1"/>
    </xf>
    <xf numFmtId="0" fontId="2" fillId="14" borderId="26" xfId="0" applyFont="1" applyFill="1" applyBorder="1" applyAlignment="1">
      <alignment horizontal="left" vertical="center" wrapText="1"/>
    </xf>
    <xf numFmtId="0" fontId="2" fillId="14" borderId="26" xfId="0" applyFont="1" applyFill="1" applyBorder="1" applyAlignment="1">
      <alignment horizontal="center" vertical="center" wrapText="1"/>
    </xf>
    <xf numFmtId="9" fontId="3" fillId="0" borderId="26" xfId="1" applyFont="1" applyBorder="1" applyAlignment="1">
      <alignment horizontal="left" vertical="center" wrapText="1"/>
    </xf>
    <xf numFmtId="0" fontId="15" fillId="0" borderId="26" xfId="0" applyFont="1" applyBorder="1" applyAlignment="1">
      <alignment horizontal="justify" vertical="center"/>
    </xf>
    <xf numFmtId="0" fontId="3" fillId="0" borderId="26" xfId="3" applyNumberFormat="1" applyFont="1" applyBorder="1" applyAlignment="1">
      <alignment vertical="center"/>
    </xf>
    <xf numFmtId="0" fontId="5" fillId="0" borderId="26" xfId="0" applyFont="1" applyBorder="1" applyAlignment="1">
      <alignment horizontal="justify" vertical="center"/>
    </xf>
    <xf numFmtId="0" fontId="15" fillId="0" borderId="26" xfId="0" applyFont="1" applyBorder="1" applyAlignment="1">
      <alignment horizontal="left" vertical="center" wrapText="1"/>
    </xf>
    <xf numFmtId="0" fontId="3" fillId="4" borderId="26" xfId="0" applyFont="1" applyFill="1" applyBorder="1" applyAlignment="1">
      <alignment horizontal="left" vertical="center" wrapText="1"/>
    </xf>
    <xf numFmtId="9" fontId="30" fillId="0" borderId="26" xfId="1" applyFont="1" applyBorder="1" applyAlignment="1">
      <alignment horizontal="left" vertical="center" wrapText="1"/>
    </xf>
    <xf numFmtId="0" fontId="2" fillId="13" borderId="26" xfId="0" applyFont="1" applyFill="1" applyBorder="1" applyAlignment="1">
      <alignment horizontal="center" vertical="center" wrapText="1"/>
    </xf>
    <xf numFmtId="0" fontId="2" fillId="13" borderId="26" xfId="0" applyFont="1" applyFill="1" applyBorder="1" applyAlignment="1">
      <alignment horizontal="left" vertical="center" wrapText="1"/>
    </xf>
    <xf numFmtId="1" fontId="3" fillId="26" borderId="26" xfId="0" applyNumberFormat="1" applyFont="1" applyFill="1" applyBorder="1" applyAlignment="1">
      <alignment horizontal="center" vertical="center" wrapText="1"/>
    </xf>
    <xf numFmtId="0" fontId="3" fillId="26" borderId="26" xfId="0" applyFont="1" applyFill="1" applyBorder="1" applyAlignment="1">
      <alignment horizontal="center" vertical="center" wrapText="1"/>
    </xf>
    <xf numFmtId="14" fontId="15" fillId="26" borderId="26" xfId="0" applyNumberFormat="1" applyFont="1" applyFill="1" applyBorder="1" applyAlignment="1">
      <alignment horizontal="center" vertical="center" wrapText="1"/>
    </xf>
    <xf numFmtId="0" fontId="5" fillId="26" borderId="26" xfId="0" applyFont="1" applyFill="1" applyBorder="1" applyAlignment="1">
      <alignment horizontal="center" vertical="center" wrapText="1"/>
    </xf>
    <xf numFmtId="0" fontId="3" fillId="26" borderId="26" xfId="0" applyFont="1" applyFill="1" applyBorder="1" applyAlignment="1">
      <alignment horizontal="left" vertical="center" wrapText="1"/>
    </xf>
    <xf numFmtId="166" fontId="3" fillId="26" borderId="26" xfId="3" applyNumberFormat="1" applyFont="1" applyFill="1" applyBorder="1" applyAlignment="1">
      <alignment vertical="center"/>
    </xf>
    <xf numFmtId="165" fontId="3" fillId="26" borderId="26" xfId="3" applyNumberFormat="1" applyFont="1" applyFill="1" applyBorder="1" applyAlignment="1">
      <alignment vertical="center"/>
    </xf>
    <xf numFmtId="9" fontId="3" fillId="26" borderId="26" xfId="1" applyFont="1" applyFill="1" applyBorder="1" applyAlignment="1">
      <alignment horizontal="left" vertical="center" wrapText="1"/>
    </xf>
    <xf numFmtId="0" fontId="5" fillId="26" borderId="26" xfId="0" applyFont="1" applyFill="1" applyBorder="1" applyAlignment="1">
      <alignment horizontal="left" vertical="center" wrapText="1"/>
    </xf>
    <xf numFmtId="0" fontId="15" fillId="26" borderId="26" xfId="0" applyFont="1" applyFill="1" applyBorder="1" applyAlignment="1">
      <alignment horizontal="center" vertical="center"/>
    </xf>
    <xf numFmtId="0" fontId="5" fillId="26" borderId="26" xfId="0" applyFont="1" applyFill="1" applyBorder="1" applyAlignment="1">
      <alignment horizontal="center" vertical="center"/>
    </xf>
    <xf numFmtId="0" fontId="52" fillId="0" borderId="0" xfId="0" applyFont="1" applyAlignment="1">
      <alignment horizontal="center" vertical="center"/>
    </xf>
    <xf numFmtId="0" fontId="2" fillId="4" borderId="26" xfId="0" applyFont="1" applyFill="1" applyBorder="1" applyAlignment="1">
      <alignment horizontal="center" vertical="center" wrapText="1"/>
    </xf>
    <xf numFmtId="0" fontId="2" fillId="4" borderId="26" xfId="0" applyFont="1" applyFill="1" applyBorder="1" applyAlignment="1">
      <alignment horizontal="left" vertical="center" wrapText="1"/>
    </xf>
    <xf numFmtId="14" fontId="15" fillId="4" borderId="26" xfId="0" applyNumberFormat="1" applyFont="1" applyFill="1" applyBorder="1" applyAlignment="1">
      <alignment horizontal="center" vertical="center" wrapText="1"/>
    </xf>
    <xf numFmtId="166" fontId="3" fillId="4" borderId="26" xfId="3" applyNumberFormat="1" applyFont="1" applyFill="1" applyBorder="1" applyAlignment="1">
      <alignment vertical="center"/>
    </xf>
    <xf numFmtId="165" fontId="3" fillId="4" borderId="26" xfId="3" applyNumberFormat="1" applyFont="1" applyFill="1" applyBorder="1" applyAlignment="1">
      <alignment vertical="center"/>
    </xf>
    <xf numFmtId="0" fontId="59" fillId="0" borderId="26" xfId="0" applyFont="1" applyBorder="1" applyAlignment="1">
      <alignment horizontal="center" vertical="center" wrapText="1"/>
    </xf>
    <xf numFmtId="0" fontId="3" fillId="4" borderId="0" xfId="0" applyFont="1" applyFill="1"/>
    <xf numFmtId="0" fontId="2" fillId="12" borderId="26" xfId="0" applyFont="1" applyFill="1" applyBorder="1" applyAlignment="1">
      <alignment horizontal="center" vertical="center" wrapText="1"/>
    </xf>
    <xf numFmtId="0" fontId="2" fillId="12" borderId="26" xfId="0" applyFont="1" applyFill="1" applyBorder="1" applyAlignment="1">
      <alignment horizontal="left" vertical="center" wrapText="1"/>
    </xf>
    <xf numFmtId="0" fontId="23" fillId="11" borderId="26" xfId="0" applyFont="1" applyFill="1" applyBorder="1" applyAlignment="1">
      <alignment horizontal="center" vertical="center" wrapText="1"/>
    </xf>
    <xf numFmtId="0" fontId="23" fillId="11" borderId="26" xfId="0" applyFont="1" applyFill="1" applyBorder="1" applyAlignment="1">
      <alignment horizontal="left" vertical="center" wrapText="1"/>
    </xf>
    <xf numFmtId="14" fontId="5" fillId="4" borderId="26" xfId="0" applyNumberFormat="1" applyFont="1" applyFill="1" applyBorder="1" applyAlignment="1">
      <alignment horizontal="center" vertical="center" wrapText="1"/>
    </xf>
    <xf numFmtId="166" fontId="5" fillId="4" borderId="26" xfId="3" applyNumberFormat="1" applyFont="1" applyFill="1" applyBorder="1" applyAlignment="1">
      <alignment vertical="center"/>
    </xf>
    <xf numFmtId="165" fontId="5" fillId="4" borderId="26" xfId="3" applyNumberFormat="1" applyFont="1" applyFill="1" applyBorder="1" applyAlignment="1">
      <alignment vertical="center"/>
    </xf>
    <xf numFmtId="0" fontId="60" fillId="0" borderId="0" xfId="0" applyFont="1" applyAlignment="1">
      <alignment horizontal="center" vertical="center" wrapText="1"/>
    </xf>
    <xf numFmtId="0" fontId="3" fillId="4" borderId="26" xfId="0" applyFont="1" applyFill="1" applyBorder="1"/>
    <xf numFmtId="3" fontId="3" fillId="4" borderId="26" xfId="0" applyNumberFormat="1" applyFont="1" applyFill="1" applyBorder="1" applyAlignment="1">
      <alignment horizontal="center" vertical="center" wrapText="1"/>
    </xf>
    <xf numFmtId="0" fontId="2" fillId="23" borderId="26" xfId="0" applyFont="1" applyFill="1" applyBorder="1" applyAlignment="1">
      <alignment horizontal="center" vertical="center" wrapText="1"/>
    </xf>
    <xf numFmtId="0" fontId="2" fillId="23" borderId="26" xfId="0" applyFont="1" applyFill="1" applyBorder="1" applyAlignment="1">
      <alignment horizontal="left" vertical="center" wrapText="1"/>
    </xf>
    <xf numFmtId="0" fontId="3" fillId="23" borderId="26" xfId="0" applyFont="1" applyFill="1" applyBorder="1" applyAlignment="1">
      <alignment horizontal="center" vertical="center" wrapText="1"/>
    </xf>
    <xf numFmtId="0" fontId="3" fillId="24" borderId="26" xfId="0" applyFont="1" applyFill="1" applyBorder="1" applyAlignment="1">
      <alignment horizontal="center" vertical="center" wrapText="1"/>
    </xf>
    <xf numFmtId="0" fontId="3" fillId="24" borderId="26" xfId="0" applyFont="1" applyFill="1" applyBorder="1" applyAlignment="1">
      <alignment horizontal="center" vertical="center"/>
    </xf>
    <xf numFmtId="166" fontId="3" fillId="24" borderId="26" xfId="3" applyNumberFormat="1" applyFont="1" applyFill="1" applyBorder="1" applyAlignment="1">
      <alignment vertical="center"/>
    </xf>
    <xf numFmtId="165" fontId="3" fillId="24" borderId="26" xfId="3" applyNumberFormat="1" applyFont="1" applyFill="1" applyBorder="1" applyAlignment="1">
      <alignment vertical="center"/>
    </xf>
    <xf numFmtId="0" fontId="3" fillId="24" borderId="26" xfId="0" applyFont="1" applyFill="1" applyBorder="1"/>
    <xf numFmtId="165" fontId="3" fillId="0" borderId="0" xfId="3" applyNumberFormat="1" applyFont="1" applyBorder="1" applyAlignment="1">
      <alignment vertical="center"/>
    </xf>
    <xf numFmtId="0" fontId="61" fillId="4" borderId="21" xfId="0" applyFont="1" applyFill="1" applyBorder="1" applyAlignment="1">
      <alignment horizontal="left" vertical="top" wrapText="1"/>
    </xf>
    <xf numFmtId="0" fontId="3" fillId="0" borderId="78" xfId="0" applyFont="1" applyBorder="1" applyAlignment="1">
      <alignment vertical="top" wrapText="1"/>
    </xf>
    <xf numFmtId="0" fontId="62" fillId="4" borderId="22" xfId="0" applyFont="1" applyFill="1" applyBorder="1" applyAlignment="1">
      <alignment horizontal="left" vertical="top" wrapText="1"/>
    </xf>
    <xf numFmtId="0" fontId="53" fillId="0" borderId="0" xfId="0" applyFont="1" applyAlignment="1">
      <alignment vertical="top" wrapText="1"/>
    </xf>
    <xf numFmtId="165" fontId="3" fillId="6" borderId="0" xfId="3" applyNumberFormat="1"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center" wrapText="1"/>
    </xf>
    <xf numFmtId="166" fontId="3" fillId="0" borderId="0" xfId="3" applyNumberFormat="1" applyFont="1" applyAlignment="1">
      <alignment vertical="center"/>
    </xf>
    <xf numFmtId="165" fontId="3" fillId="0" borderId="0" xfId="3" applyNumberFormat="1" applyFont="1" applyAlignment="1">
      <alignment vertical="center"/>
    </xf>
    <xf numFmtId="165" fontId="53" fillId="0" borderId="0" xfId="3" applyNumberFormat="1" applyFont="1" applyAlignment="1">
      <alignment vertical="center"/>
    </xf>
    <xf numFmtId="9" fontId="3" fillId="0" borderId="0" xfId="1" applyFont="1" applyAlignment="1">
      <alignment vertical="center"/>
    </xf>
    <xf numFmtId="9" fontId="53" fillId="0" borderId="0" xfId="1" applyFont="1" applyAlignment="1">
      <alignment vertical="center"/>
    </xf>
    <xf numFmtId="9" fontId="23" fillId="2" borderId="26" xfId="1" applyFont="1" applyFill="1" applyBorder="1" applyAlignment="1">
      <alignment horizontal="center" vertical="center"/>
    </xf>
    <xf numFmtId="9" fontId="2" fillId="21" borderId="26" xfId="0" applyNumberFormat="1" applyFont="1" applyFill="1" applyBorder="1" applyAlignment="1">
      <alignment horizontal="center" vertical="center"/>
    </xf>
    <xf numFmtId="165" fontId="3" fillId="0" borderId="0" xfId="3" applyNumberFormat="1" applyFont="1" applyAlignment="1">
      <alignment vertical="center" wrapText="1"/>
    </xf>
    <xf numFmtId="0" fontId="0" fillId="0" borderId="0" xfId="0"/>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5" fillId="0" borderId="23" xfId="0" applyFont="1" applyBorder="1" applyAlignment="1">
      <alignment horizontal="justify" vertical="top" wrapText="1"/>
    </xf>
    <xf numFmtId="0" fontId="3" fillId="0" borderId="23" xfId="0" applyFont="1" applyBorder="1" applyAlignment="1">
      <alignment horizontal="justify" vertical="top"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3" fillId="4" borderId="23" xfId="0" applyFont="1" applyFill="1" applyBorder="1" applyAlignment="1">
      <alignment horizontal="left" vertical="center" wrapText="1"/>
    </xf>
    <xf numFmtId="0" fontId="3" fillId="0" borderId="67" xfId="0" applyFont="1" applyBorder="1" applyAlignment="1">
      <alignment horizontal="justify" vertical="top"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2" fillId="0" borderId="23" xfId="0" applyFont="1" applyBorder="1" applyAlignment="1">
      <alignment horizontal="left" vertical="top" wrapText="1"/>
    </xf>
    <xf numFmtId="0" fontId="0" fillId="0" borderId="0" xfId="0" applyAlignment="1">
      <alignment wrapText="1"/>
    </xf>
    <xf numFmtId="0" fontId="10" fillId="5" borderId="26" xfId="0" applyFont="1" applyFill="1" applyBorder="1" applyAlignment="1">
      <alignment horizontal="center" vertical="center" wrapText="1"/>
    </xf>
    <xf numFmtId="0" fontId="63" fillId="22" borderId="29"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0" fillId="0" borderId="26" xfId="0" applyBorder="1" applyAlignment="1">
      <alignment vertical="top" wrapText="1"/>
    </xf>
    <xf numFmtId="0" fontId="0" fillId="0" borderId="26" xfId="0" applyBorder="1" applyAlignment="1">
      <alignment vertical="top"/>
    </xf>
    <xf numFmtId="0" fontId="23" fillId="0" borderId="26" xfId="0" applyFont="1" applyBorder="1" applyAlignment="1">
      <alignment horizontal="center" vertical="center"/>
    </xf>
    <xf numFmtId="0" fontId="10" fillId="0" borderId="26" xfId="0" applyFont="1" applyBorder="1" applyAlignment="1">
      <alignment horizontal="center" vertical="center"/>
    </xf>
    <xf numFmtId="14" fontId="0" fillId="0" borderId="26" xfId="0" applyNumberFormat="1" applyBorder="1" applyAlignment="1">
      <alignment vertical="top" wrapText="1"/>
    </xf>
    <xf numFmtId="0" fontId="6" fillId="0" borderId="26" xfId="0" applyFont="1" applyBorder="1" applyAlignment="1">
      <alignment vertical="top" wrapText="1"/>
    </xf>
    <xf numFmtId="0" fontId="0" fillId="0" borderId="0" xfId="0" applyAlignment="1">
      <alignment vertical="top" wrapText="1"/>
    </xf>
    <xf numFmtId="0" fontId="6" fillId="0" borderId="26" xfId="0" applyFont="1" applyBorder="1" applyAlignment="1">
      <alignment horizontal="justify" vertical="justify" wrapText="1"/>
    </xf>
    <xf numFmtId="0" fontId="0" fillId="0" borderId="26" xfId="0" applyBorder="1" applyAlignment="1">
      <alignment horizontal="justify" vertical="top" wrapText="1"/>
    </xf>
    <xf numFmtId="0" fontId="6" fillId="0" borderId="26" xfId="0" applyFont="1" applyBorder="1" applyAlignment="1">
      <alignment horizontal="justify" vertical="top" wrapText="1"/>
    </xf>
    <xf numFmtId="0" fontId="0" fillId="0" borderId="26" xfId="0" applyBorder="1"/>
    <xf numFmtId="0" fontId="23" fillId="5" borderId="15" xfId="0" applyFont="1" applyFill="1" applyBorder="1" applyAlignment="1">
      <alignment horizontal="justify" vertical="top" wrapText="1"/>
    </xf>
    <xf numFmtId="0" fontId="0" fillId="0" borderId="26" xfId="0" applyFill="1" applyBorder="1" applyAlignment="1">
      <alignment vertical="top" wrapText="1"/>
    </xf>
    <xf numFmtId="0" fontId="34" fillId="2" borderId="12"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34" fillId="2" borderId="4" xfId="0" applyFont="1" applyFill="1" applyBorder="1" applyAlignment="1">
      <alignment horizontal="center" vertical="center" wrapText="1"/>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28" fillId="3" borderId="2" xfId="0" applyFont="1" applyFill="1" applyBorder="1" applyAlignment="1">
      <alignment horizontal="left" vertical="center" wrapText="1"/>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34" fillId="2" borderId="8" xfId="0" applyFont="1" applyFill="1" applyBorder="1" applyAlignment="1">
      <alignment horizontal="center" vertical="center" wrapText="1"/>
    </xf>
    <xf numFmtId="0" fontId="34" fillId="2" borderId="12" xfId="0" applyFont="1" applyFill="1" applyBorder="1" applyAlignment="1">
      <alignment horizontal="center" vertical="center" wrapText="1"/>
    </xf>
    <xf numFmtId="14" fontId="34" fillId="2" borderId="1" xfId="0" applyNumberFormat="1" applyFont="1" applyFill="1" applyBorder="1" applyAlignment="1">
      <alignment horizontal="center" vertical="center"/>
    </xf>
    <xf numFmtId="14" fontId="34" fillId="2" borderId="3" xfId="0" applyNumberFormat="1" applyFont="1" applyFill="1" applyBorder="1" applyAlignment="1">
      <alignment horizontal="center" vertical="center"/>
    </xf>
    <xf numFmtId="14" fontId="37" fillId="2" borderId="79" xfId="0" applyNumberFormat="1" applyFont="1" applyFill="1" applyBorder="1" applyAlignment="1">
      <alignment horizontal="center" vertical="center"/>
    </xf>
    <xf numFmtId="14" fontId="37" fillId="2" borderId="80" xfId="0" applyNumberFormat="1" applyFont="1" applyFill="1" applyBorder="1" applyAlignment="1">
      <alignment horizontal="center" vertical="center"/>
    </xf>
    <xf numFmtId="0" fontId="35" fillId="5" borderId="2" xfId="0" applyFont="1" applyFill="1" applyBorder="1" applyAlignment="1">
      <alignment horizontal="left" vertical="center" wrapText="1"/>
    </xf>
    <xf numFmtId="0" fontId="35" fillId="5" borderId="3" xfId="0" applyFont="1" applyFill="1" applyBorder="1" applyAlignment="1">
      <alignment horizontal="left" vertical="center" wrapText="1"/>
    </xf>
    <xf numFmtId="0" fontId="36" fillId="0" borderId="29" xfId="0" applyFont="1" applyBorder="1" applyAlignment="1">
      <alignment horizontal="center" vertical="center" wrapText="1"/>
    </xf>
    <xf numFmtId="0" fontId="36" fillId="0" borderId="18" xfId="0" applyFont="1" applyBorder="1" applyAlignment="1">
      <alignment horizontal="center" vertical="center" wrapText="1"/>
    </xf>
    <xf numFmtId="14" fontId="37" fillId="2" borderId="1" xfId="0" applyNumberFormat="1" applyFont="1" applyFill="1" applyBorder="1" applyAlignment="1">
      <alignment horizontal="center" vertical="center"/>
    </xf>
    <xf numFmtId="14" fontId="37" fillId="2" borderId="3" xfId="0" applyNumberFormat="1" applyFont="1" applyFill="1" applyBorder="1" applyAlignment="1">
      <alignment horizontal="center" vertical="center"/>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1" xfId="0"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5" borderId="65" xfId="0" applyFont="1" applyFill="1" applyBorder="1" applyAlignment="1">
      <alignment horizontal="center" vertical="center" wrapText="1"/>
    </xf>
    <xf numFmtId="0" fontId="28" fillId="5" borderId="66" xfId="0" applyFont="1" applyFill="1" applyBorder="1" applyAlignment="1">
      <alignment horizontal="center" vertical="center" wrapText="1"/>
    </xf>
    <xf numFmtId="0" fontId="28" fillId="5" borderId="82" xfId="0" applyFont="1" applyFill="1" applyBorder="1" applyAlignment="1">
      <alignment horizontal="center" vertical="center" wrapText="1"/>
    </xf>
    <xf numFmtId="0" fontId="50" fillId="2" borderId="4"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14" fontId="50" fillId="2" borderId="1" xfId="0" applyNumberFormat="1" applyFont="1" applyFill="1" applyBorder="1" applyAlignment="1">
      <alignment horizontal="center" vertical="center"/>
    </xf>
    <xf numFmtId="14" fontId="50" fillId="2" borderId="3" xfId="0" applyNumberFormat="1" applyFont="1" applyFill="1" applyBorder="1" applyAlignment="1">
      <alignment horizontal="center" vertical="center"/>
    </xf>
    <xf numFmtId="0" fontId="51" fillId="2" borderId="4" xfId="0" applyFont="1" applyFill="1" applyBorder="1" applyAlignment="1">
      <alignment horizontal="center" vertical="center" wrapText="1"/>
    </xf>
    <xf numFmtId="0" fontId="51" fillId="2" borderId="5" xfId="0" applyFont="1" applyFill="1" applyBorder="1" applyAlignment="1">
      <alignment horizontal="center" vertical="center"/>
    </xf>
    <xf numFmtId="0" fontId="51" fillId="2" borderId="6"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28" fillId="3" borderId="3" xfId="0" applyFont="1" applyFill="1" applyBorder="1" applyAlignment="1">
      <alignment horizontal="left" vertical="center" wrapText="1"/>
    </xf>
    <xf numFmtId="0" fontId="51" fillId="2" borderId="1" xfId="0" applyFont="1" applyFill="1" applyBorder="1" applyAlignment="1">
      <alignment horizontal="center" vertical="center" wrapText="1"/>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39" fillId="9" borderId="26" xfId="2" applyFont="1" applyFill="1" applyBorder="1" applyAlignment="1" applyProtection="1">
      <alignment horizontal="center" vertical="center" wrapText="1"/>
    </xf>
    <xf numFmtId="0" fontId="39" fillId="9" borderId="26" xfId="2" applyFont="1" applyFill="1" applyBorder="1" applyAlignment="1">
      <alignment horizontal="center" vertical="center" wrapText="1"/>
    </xf>
    <xf numFmtId="0" fontId="39" fillId="9" borderId="26" xfId="2" applyFont="1" applyFill="1" applyBorder="1" applyAlignment="1">
      <alignment horizontal="center" vertical="center"/>
    </xf>
    <xf numFmtId="0" fontId="13" fillId="8" borderId="39" xfId="0" applyFont="1" applyFill="1" applyBorder="1" applyAlignment="1" applyProtection="1">
      <alignment horizontal="center" vertical="center" wrapText="1"/>
      <protection locked="0"/>
    </xf>
    <xf numFmtId="0" fontId="13" fillId="8" borderId="38" xfId="0" applyFont="1" applyFill="1" applyBorder="1" applyAlignment="1" applyProtection="1">
      <alignment horizontal="center" vertical="center" wrapText="1"/>
      <protection locked="0"/>
    </xf>
    <xf numFmtId="0" fontId="11" fillId="7" borderId="41" xfId="0" applyFont="1" applyFill="1" applyBorder="1"/>
    <xf numFmtId="0" fontId="14" fillId="7" borderId="56" xfId="0" applyFont="1" applyFill="1" applyBorder="1" applyAlignment="1" applyProtection="1">
      <alignment horizontal="left" vertical="center" wrapText="1"/>
      <protection locked="0"/>
    </xf>
    <xf numFmtId="0" fontId="12" fillId="7" borderId="35"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36" xfId="0" applyFont="1" applyFill="1" applyBorder="1" applyAlignment="1">
      <alignment horizontal="center" vertical="center" wrapText="1"/>
    </xf>
    <xf numFmtId="14" fontId="12" fillId="7" borderId="35" xfId="0" applyNumberFormat="1"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40" xfId="0" applyFont="1" applyFill="1" applyBorder="1" applyAlignment="1">
      <alignment horizontal="center" vertical="center" wrapText="1"/>
    </xf>
    <xf numFmtId="0" fontId="14" fillId="7" borderId="46" xfId="0" applyFont="1" applyFill="1" applyBorder="1" applyAlignment="1" applyProtection="1">
      <alignment horizontal="left" vertical="center" wrapText="1"/>
      <protection locked="0"/>
    </xf>
    <xf numFmtId="0" fontId="14" fillId="7" borderId="52" xfId="0" applyFont="1" applyFill="1" applyBorder="1" applyAlignment="1" applyProtection="1">
      <alignment horizontal="left" vertical="center" wrapText="1"/>
      <protection locked="0"/>
    </xf>
    <xf numFmtId="0" fontId="14" fillId="7" borderId="50" xfId="0" applyFont="1" applyFill="1" applyBorder="1" applyAlignment="1" applyProtection="1">
      <alignment horizontal="left" vertical="center" wrapText="1"/>
      <protection locked="0"/>
    </xf>
    <xf numFmtId="0" fontId="14" fillId="7" borderId="49" xfId="0" applyFont="1" applyFill="1" applyBorder="1" applyAlignment="1" applyProtection="1">
      <alignment horizontal="left" vertical="center" wrapText="1"/>
      <protection locked="0"/>
    </xf>
    <xf numFmtId="0" fontId="14" fillId="7" borderId="57" xfId="0" applyFont="1" applyFill="1" applyBorder="1" applyAlignment="1" applyProtection="1">
      <alignment horizontal="left" vertical="center" wrapText="1"/>
      <protection locked="0"/>
    </xf>
    <xf numFmtId="0" fontId="14" fillId="7" borderId="55" xfId="0" applyFont="1" applyFill="1" applyBorder="1" applyAlignment="1" applyProtection="1">
      <alignment horizontal="left" vertical="center" wrapText="1"/>
      <protection locked="0"/>
    </xf>
    <xf numFmtId="0" fontId="14" fillId="7" borderId="54" xfId="0" applyFont="1" applyFill="1" applyBorder="1" applyAlignment="1" applyProtection="1">
      <alignment horizontal="left" vertical="center" wrapText="1"/>
      <protection locked="0"/>
    </xf>
    <xf numFmtId="0" fontId="14" fillId="7" borderId="53" xfId="0" applyFont="1" applyFill="1" applyBorder="1" applyAlignment="1" applyProtection="1">
      <alignment horizontal="left" vertical="center" wrapText="1"/>
      <protection locked="0"/>
    </xf>
    <xf numFmtId="0" fontId="14" fillId="7" borderId="45" xfId="0" applyFont="1" applyFill="1" applyBorder="1" applyAlignment="1" applyProtection="1">
      <alignment horizontal="left" vertical="center" wrapText="1"/>
      <protection locked="0"/>
    </xf>
    <xf numFmtId="0" fontId="14" fillId="7" borderId="44" xfId="0" applyFont="1" applyFill="1" applyBorder="1" applyAlignment="1" applyProtection="1">
      <alignment horizontal="left" vertical="center" wrapText="1"/>
      <protection locked="0"/>
    </xf>
    <xf numFmtId="0" fontId="14" fillId="7" borderId="51" xfId="0" applyFont="1" applyFill="1" applyBorder="1" applyAlignment="1" applyProtection="1">
      <alignment horizontal="left" vertical="center" wrapText="1"/>
      <protection locked="0"/>
    </xf>
    <xf numFmtId="0" fontId="11" fillId="7" borderId="0" xfId="0" applyFont="1" applyFill="1"/>
    <xf numFmtId="0" fontId="14" fillId="7" borderId="0" xfId="0" applyFont="1" applyFill="1" applyAlignment="1" applyProtection="1">
      <alignment horizontal="left" vertical="center" wrapText="1"/>
      <protection locked="0"/>
    </xf>
    <xf numFmtId="0" fontId="14" fillId="7" borderId="48" xfId="0" applyFont="1" applyFill="1" applyBorder="1" applyAlignment="1" applyProtection="1">
      <alignment horizontal="left" vertical="center" wrapText="1"/>
      <protection locked="0"/>
    </xf>
    <xf numFmtId="0" fontId="14" fillId="7" borderId="43" xfId="0" applyFont="1" applyFill="1" applyBorder="1" applyAlignment="1" applyProtection="1">
      <alignment horizontal="left" vertical="center" wrapText="1"/>
      <protection locked="0"/>
    </xf>
    <xf numFmtId="0" fontId="14" fillId="7" borderId="64" xfId="0" applyFont="1" applyFill="1" applyBorder="1" applyAlignment="1" applyProtection="1">
      <alignment horizontal="left" vertical="center" wrapText="1"/>
      <protection locked="0"/>
    </xf>
    <xf numFmtId="0" fontId="14" fillId="7" borderId="63" xfId="0" applyFont="1" applyFill="1" applyBorder="1" applyAlignment="1" applyProtection="1">
      <alignment horizontal="left" vertical="center" wrapText="1"/>
      <protection locked="0"/>
    </xf>
    <xf numFmtId="0" fontId="14" fillId="7" borderId="62" xfId="0" applyFont="1" applyFill="1" applyBorder="1" applyAlignment="1" applyProtection="1">
      <alignment horizontal="left" vertical="center" wrapText="1"/>
      <protection locked="0"/>
    </xf>
    <xf numFmtId="0" fontId="14" fillId="7" borderId="61" xfId="0" applyFont="1" applyFill="1" applyBorder="1" applyAlignment="1" applyProtection="1">
      <alignment horizontal="left" vertical="center" wrapText="1"/>
      <protection locked="0"/>
    </xf>
    <xf numFmtId="0" fontId="14" fillId="7" borderId="60" xfId="0" applyFont="1" applyFill="1" applyBorder="1" applyAlignment="1" applyProtection="1">
      <alignment horizontal="left" vertical="center" wrapText="1"/>
      <protection locked="0"/>
    </xf>
    <xf numFmtId="0" fontId="14" fillId="7" borderId="59" xfId="0" applyFont="1" applyFill="1" applyBorder="1" applyAlignment="1" applyProtection="1">
      <alignment horizontal="left" vertical="center" wrapText="1"/>
      <protection locked="0"/>
    </xf>
    <xf numFmtId="0" fontId="14" fillId="7" borderId="58" xfId="0" applyFont="1" applyFill="1" applyBorder="1" applyAlignment="1" applyProtection="1">
      <alignment horizontal="left" vertical="center" wrapText="1"/>
      <protection locked="0"/>
    </xf>
    <xf numFmtId="0" fontId="13" fillId="8" borderId="39"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5" borderId="26" xfId="0" applyFont="1" applyFill="1" applyBorder="1" applyAlignment="1">
      <alignment horizontal="center" vertical="center" wrapText="1"/>
    </xf>
    <xf numFmtId="0" fontId="16" fillId="5" borderId="26" xfId="0" applyFont="1" applyFill="1" applyBorder="1" applyAlignment="1">
      <alignment horizontal="center" vertical="center"/>
    </xf>
    <xf numFmtId="0" fontId="16" fillId="25" borderId="26" xfId="0" applyFont="1" applyFill="1" applyBorder="1" applyAlignment="1">
      <alignment horizontal="center" vertical="center" wrapText="1"/>
    </xf>
    <xf numFmtId="166" fontId="16" fillId="5" borderId="26" xfId="3" applyNumberFormat="1" applyFont="1" applyFill="1" applyBorder="1" applyAlignment="1">
      <alignment horizontal="center" vertical="center" wrapText="1"/>
    </xf>
    <xf numFmtId="165" fontId="16" fillId="5" borderId="26" xfId="3" applyNumberFormat="1" applyFont="1" applyFill="1" applyBorder="1" applyAlignment="1">
      <alignment horizontal="center" vertical="center" wrapText="1"/>
    </xf>
    <xf numFmtId="9" fontId="16" fillId="5" borderId="26" xfId="1" applyFont="1" applyFill="1" applyBorder="1" applyAlignment="1">
      <alignment horizontal="center" vertical="center" wrapText="1"/>
    </xf>
    <xf numFmtId="49" fontId="16" fillId="25" borderId="26" xfId="0" applyNumberFormat="1" applyFont="1" applyFill="1" applyBorder="1" applyAlignment="1" applyProtection="1">
      <alignment horizontal="center" vertical="center" wrapText="1"/>
      <protection locked="0"/>
    </xf>
    <xf numFmtId="49" fontId="16" fillId="25" borderId="26" xfId="0" applyNumberFormat="1" applyFont="1" applyFill="1" applyBorder="1" applyAlignment="1">
      <alignment horizontal="center" vertical="center"/>
    </xf>
    <xf numFmtId="0" fontId="16" fillId="25" borderId="29" xfId="0" applyFont="1" applyFill="1" applyBorder="1" applyAlignment="1">
      <alignment horizontal="center" vertical="center" textRotation="90"/>
    </xf>
    <xf numFmtId="0" fontId="16" fillId="25" borderId="83" xfId="0" applyFont="1" applyFill="1" applyBorder="1" applyAlignment="1">
      <alignment horizontal="center" vertical="center" textRotation="90"/>
    </xf>
    <xf numFmtId="0" fontId="16" fillId="25" borderId="21" xfId="0" applyFont="1" applyFill="1" applyBorder="1" applyAlignment="1">
      <alignment horizontal="center" vertical="center" textRotation="90"/>
    </xf>
    <xf numFmtId="0" fontId="16" fillId="25" borderId="29" xfId="0" applyFont="1" applyFill="1" applyBorder="1" applyAlignment="1">
      <alignment horizontal="center" vertical="center" textRotation="90" wrapText="1"/>
    </xf>
    <xf numFmtId="0" fontId="16" fillId="25" borderId="83" xfId="0" applyFont="1" applyFill="1" applyBorder="1" applyAlignment="1">
      <alignment horizontal="center" vertical="center" textRotation="90" wrapText="1"/>
    </xf>
    <xf numFmtId="0" fontId="16" fillId="25" borderId="21" xfId="0" applyFont="1" applyFill="1" applyBorder="1" applyAlignment="1">
      <alignment horizontal="center" vertical="center" textRotation="90" wrapText="1"/>
    </xf>
    <xf numFmtId="0" fontId="16" fillId="25" borderId="26"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8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63" fillId="22" borderId="26" xfId="0" applyFont="1" applyFill="1" applyBorder="1" applyAlignment="1">
      <alignment horizontal="center" vertical="center"/>
    </xf>
    <xf numFmtId="0" fontId="63" fillId="22" borderId="29" xfId="0" applyFont="1" applyFill="1" applyBorder="1" applyAlignment="1">
      <alignment horizontal="center" vertical="center"/>
    </xf>
    <xf numFmtId="0" fontId="63" fillId="22" borderId="22" xfId="0" applyFont="1" applyFill="1" applyBorder="1" applyAlignment="1">
      <alignment horizontal="center" vertical="center" wrapText="1"/>
    </xf>
    <xf numFmtId="0" fontId="63" fillId="22" borderId="8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84"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0" fillId="0" borderId="28" xfId="0" applyBorder="1" applyAlignment="1">
      <alignment vertical="top" wrapText="1"/>
    </xf>
    <xf numFmtId="0" fontId="0" fillId="0" borderId="26" xfId="0" applyBorder="1" applyAlignment="1">
      <alignment horizontal="center" vertical="center" wrapText="1"/>
    </xf>
    <xf numFmtId="14" fontId="0" fillId="0" borderId="26" xfId="0" applyNumberFormat="1" applyBorder="1" applyAlignment="1">
      <alignment vertical="top"/>
    </xf>
    <xf numFmtId="0" fontId="6" fillId="0" borderId="26" xfId="0" applyFont="1" applyBorder="1" applyAlignment="1">
      <alignment horizontal="center" vertical="center" wrapText="1"/>
    </xf>
    <xf numFmtId="14" fontId="0" fillId="0" borderId="26" xfId="0" applyNumberFormat="1" applyBorder="1" applyAlignment="1">
      <alignment horizontal="center" vertical="center" wrapText="1"/>
    </xf>
    <xf numFmtId="14"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wrapText="1"/>
    </xf>
    <xf numFmtId="0" fontId="0" fillId="0" borderId="26" xfId="0" applyBorder="1" applyAlignment="1">
      <alignment horizontal="center" vertical="center"/>
    </xf>
    <xf numFmtId="0" fontId="0" fillId="0" borderId="0" xfId="0" applyAlignment="1">
      <alignment vertical="top"/>
    </xf>
    <xf numFmtId="0" fontId="0" fillId="0" borderId="26" xfId="0" applyBorder="1" applyAlignment="1">
      <alignment horizontal="center" vertical="top" wrapText="1"/>
    </xf>
    <xf numFmtId="9" fontId="2" fillId="5" borderId="9" xfId="1" applyFont="1" applyFill="1" applyBorder="1" applyAlignment="1">
      <alignment horizontal="center" vertical="center"/>
    </xf>
  </cellXfs>
  <cellStyles count="5">
    <cellStyle name="Millares [0]" xfId="3" builtinId="6"/>
    <cellStyle name="Millares [0] 2" xfId="4" xr:uid="{35CA359E-63AA-4988-8D2A-A88DD7638D57}"/>
    <cellStyle name="Normal" xfId="0" builtinId="0"/>
    <cellStyle name="Normal 2 2" xfId="2" xr:uid="{00000000-0005-0000-0000-000002000000}"/>
    <cellStyle name="Porcentaje" xfId="1" builtinId="5"/>
  </cellStyles>
  <dxfs count="1620">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20-%20Componente%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3er%20CUATRIMESTRE%20DE%202019\Seguimiento_paac_tercer_cuatrimestre_2019-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_Comp_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PAAC%202020\1er%20Cuatrimestre\Sgto_PAAC_30_abril_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Componente4y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intranet.icbf.gov.co/sistema-integrado-de-gestion"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X103"/>
  <sheetViews>
    <sheetView tabSelected="1" view="pageLayout" topLeftCell="A2" zoomScale="50" zoomScaleNormal="70" zoomScalePageLayoutView="50" workbookViewId="0">
      <selection activeCell="D11" sqref="D11"/>
    </sheetView>
  </sheetViews>
  <sheetFormatPr baseColWidth="10" defaultColWidth="11.140625" defaultRowHeight="15.75"/>
  <cols>
    <col min="1" max="1" width="19.140625" style="130" customWidth="1"/>
    <col min="2" max="2" width="14.5703125" style="130" customWidth="1"/>
    <col min="3" max="3" width="30.42578125" style="130" customWidth="1"/>
    <col min="4" max="4" width="41.85546875" style="130" customWidth="1"/>
    <col min="5" max="5" width="14.5703125" style="130" customWidth="1"/>
    <col min="6" max="6" width="18.140625" style="130" customWidth="1"/>
    <col min="7" max="7" width="0.7109375" style="130" customWidth="1"/>
    <col min="8" max="8" width="14.140625" style="130" hidden="1" customWidth="1"/>
    <col min="9" max="9" width="17.85546875" style="130" hidden="1" customWidth="1"/>
    <col min="10" max="10" width="13.7109375" style="130" hidden="1" customWidth="1"/>
    <col min="11" max="11" width="15.140625" style="130" hidden="1" customWidth="1"/>
    <col min="12" max="12" width="115.7109375" style="130" hidden="1" customWidth="1"/>
    <col min="13" max="13" width="2.7109375" style="130" hidden="1" customWidth="1"/>
    <col min="14" max="14" width="37.5703125" style="130" customWidth="1"/>
    <col min="15" max="15" width="23.5703125" style="130" customWidth="1"/>
    <col min="16" max="16" width="19.28515625" style="130" customWidth="1"/>
    <col min="17" max="17" width="23.5703125" style="130" customWidth="1"/>
    <col min="18" max="18" width="212" style="130" customWidth="1"/>
    <col min="19" max="16384" width="11.140625" style="130"/>
  </cols>
  <sheetData>
    <row r="1" spans="1:24" s="117" customFormat="1">
      <c r="A1" s="113" t="s">
        <v>567</v>
      </c>
      <c r="B1" s="113"/>
      <c r="C1" s="114"/>
      <c r="D1" s="114"/>
      <c r="E1" s="114"/>
      <c r="F1" s="115"/>
      <c r="G1" s="114"/>
      <c r="H1" s="114"/>
      <c r="I1" s="114"/>
      <c r="J1" s="114"/>
      <c r="K1" s="114"/>
      <c r="L1" s="114"/>
      <c r="M1" s="114"/>
      <c r="N1" s="114"/>
      <c r="O1" s="114"/>
      <c r="P1" s="114"/>
      <c r="Q1" s="114"/>
      <c r="R1" s="114"/>
      <c r="S1" s="116"/>
      <c r="T1" s="114"/>
      <c r="U1" s="114"/>
      <c r="V1" s="114"/>
      <c r="W1" s="114"/>
      <c r="X1" s="114"/>
    </row>
    <row r="2" spans="1:24" s="117" customFormat="1">
      <c r="A2" s="118"/>
      <c r="B2" s="119"/>
      <c r="C2" s="120"/>
      <c r="D2" s="118"/>
      <c r="E2" s="118"/>
      <c r="F2" s="121"/>
      <c r="I2" s="118"/>
      <c r="J2" s="118"/>
      <c r="L2" s="122"/>
      <c r="R2" s="122"/>
      <c r="S2" s="123"/>
    </row>
    <row r="3" spans="1:24" s="117" customFormat="1">
      <c r="A3" s="124" t="s">
        <v>563</v>
      </c>
      <c r="B3" s="124"/>
      <c r="C3" s="125" t="s">
        <v>564</v>
      </c>
      <c r="D3" s="118"/>
      <c r="E3" s="118"/>
      <c r="F3" s="121"/>
      <c r="I3" s="118"/>
      <c r="J3" s="118"/>
      <c r="L3" s="122"/>
      <c r="R3" s="122"/>
      <c r="S3" s="123"/>
    </row>
    <row r="4" spans="1:24" s="117" customFormat="1">
      <c r="A4" s="124" t="s">
        <v>565</v>
      </c>
      <c r="B4" s="124"/>
      <c r="C4" s="126">
        <v>2020</v>
      </c>
      <c r="D4" s="118"/>
      <c r="E4" s="118"/>
      <c r="F4" s="121"/>
      <c r="I4" s="118"/>
      <c r="J4" s="118"/>
      <c r="L4" s="122"/>
      <c r="R4" s="122"/>
      <c r="S4" s="123"/>
    </row>
    <row r="5" spans="1:24" s="117" customFormat="1">
      <c r="A5" s="127" t="s">
        <v>566</v>
      </c>
      <c r="B5" s="127"/>
      <c r="C5" s="128" t="s">
        <v>1609</v>
      </c>
      <c r="D5" s="118"/>
      <c r="E5" s="118"/>
      <c r="F5" s="121"/>
      <c r="I5" s="118"/>
      <c r="J5" s="118"/>
      <c r="L5" s="122"/>
      <c r="R5" s="122"/>
      <c r="S5" s="123"/>
    </row>
    <row r="6" spans="1:24" s="117" customFormat="1" ht="16.5" thickBot="1">
      <c r="A6" s="127"/>
      <c r="B6" s="127"/>
      <c r="C6" s="128"/>
      <c r="D6" s="118"/>
      <c r="E6" s="118"/>
      <c r="F6" s="121"/>
      <c r="I6" s="118"/>
      <c r="J6" s="118"/>
      <c r="L6" s="122"/>
      <c r="R6" s="122"/>
      <c r="S6" s="123"/>
    </row>
    <row r="7" spans="1:24" ht="35.25" customHeight="1" thickBot="1">
      <c r="A7" s="431" t="str">
        <f>+Comp_1!A1</f>
        <v>Plan Anticorrupción y de Atención al Ciudadano</v>
      </c>
      <c r="B7" s="432">
        <f>+Comp_1!B1</f>
        <v>0</v>
      </c>
      <c r="C7" s="432">
        <f>+Comp_1!C1</f>
        <v>0</v>
      </c>
      <c r="D7" s="432">
        <f>+Comp_1!D1</f>
        <v>0</v>
      </c>
      <c r="E7" s="432">
        <f>+Comp_1!E1</f>
        <v>0</v>
      </c>
      <c r="F7" s="433">
        <f>+Comp_1!F1</f>
        <v>0</v>
      </c>
      <c r="G7" s="129"/>
      <c r="H7" s="473" t="str">
        <f>+Comp_1!H1</f>
        <v>Seguimiento 1 OCI
Componente 1: GESTION DEL RIESGO</v>
      </c>
      <c r="I7" s="435">
        <f>+Comp_1!I1</f>
        <v>0</v>
      </c>
      <c r="J7" s="435">
        <f>+Comp_1!J1</f>
        <v>0</v>
      </c>
      <c r="K7" s="435">
        <f>+Comp_1!K1</f>
        <v>0</v>
      </c>
      <c r="L7" s="436">
        <f>+Comp_1!L1</f>
        <v>0</v>
      </c>
      <c r="N7" s="461" t="str">
        <f>+Comp_1!T1</f>
        <v>Seguimiento 3 OCI
Componente 1: GESTION DEL RIESGO</v>
      </c>
      <c r="O7" s="462">
        <f>+Comp_1!O1</f>
        <v>0</v>
      </c>
      <c r="P7" s="462">
        <f>+Comp_1!P1</f>
        <v>0</v>
      </c>
      <c r="Q7" s="462">
        <f>+Comp_1!Q1</f>
        <v>0</v>
      </c>
      <c r="R7" s="463">
        <f>+Comp_1!R1</f>
        <v>0</v>
      </c>
    </row>
    <row r="8" spans="1:24" ht="68.25" customHeight="1" thickBot="1">
      <c r="A8" s="131" t="str">
        <f>+Comp_1!A2</f>
        <v>Componente 1:</v>
      </c>
      <c r="B8" s="437" t="s">
        <v>579</v>
      </c>
      <c r="C8" s="437">
        <v>0</v>
      </c>
      <c r="D8" s="437">
        <v>0</v>
      </c>
      <c r="E8" s="437">
        <v>0</v>
      </c>
      <c r="F8" s="474">
        <v>0</v>
      </c>
      <c r="G8" s="132"/>
      <c r="H8" s="133" t="str">
        <f>+Comp_1!H2</f>
        <v xml:space="preserve">             Fecha seguimiento:</v>
      </c>
      <c r="I8" s="442">
        <f>+Comp_1!J2</f>
        <v>43951</v>
      </c>
      <c r="J8" s="443"/>
      <c r="K8" s="440" t="str">
        <f>+Comp_1!K2</f>
        <v>Responsable del Seguimiento</v>
      </c>
      <c r="L8" s="440" t="str">
        <f>+Comp_1!L2</f>
        <v>Observaciones</v>
      </c>
      <c r="N8" s="133" t="str">
        <f>+Comp_1!N2</f>
        <v xml:space="preserve">             Fecha seguimiento:</v>
      </c>
      <c r="O8" s="464">
        <v>44196</v>
      </c>
      <c r="P8" s="465">
        <f>+Comp_1!P2</f>
        <v>44073</v>
      </c>
      <c r="Q8" s="440" t="str">
        <f>+Comp_1!Q2</f>
        <v>Responsable del Seguimiento</v>
      </c>
      <c r="R8" s="440" t="str">
        <f>+Comp_1!R2</f>
        <v>Observaciones</v>
      </c>
    </row>
    <row r="9" spans="1:24" ht="79.5" thickBot="1">
      <c r="A9" s="134" t="str">
        <f>+Comp_1!A3</f>
        <v>Subcomponente</v>
      </c>
      <c r="B9" s="431" t="str">
        <f>+Comp_1!B3</f>
        <v>Objetivos y Actividades</v>
      </c>
      <c r="C9" s="433">
        <f>+Comp_1!C3</f>
        <v>0</v>
      </c>
      <c r="D9" s="135" t="str">
        <f>+Comp_1!D3</f>
        <v>Meta</v>
      </c>
      <c r="E9" s="135" t="str">
        <f>+Comp_1!E3</f>
        <v xml:space="preserve">Responsable </v>
      </c>
      <c r="F9" s="136" t="str">
        <f>+Comp_1!F3</f>
        <v>Fecha programada</v>
      </c>
      <c r="G9" s="137"/>
      <c r="H9" s="138" t="str">
        <f>+Comp_1!H3</f>
        <v>Actividades programadas hasta la fecha</v>
      </c>
      <c r="I9" s="139" t="str">
        <f>+Comp_1!I3</f>
        <v>Actividades cumplidas hasta la fecha</v>
      </c>
      <c r="J9" s="139" t="str">
        <f>+Comp_1!J3</f>
        <v>% de avance</v>
      </c>
      <c r="K9" s="441">
        <f>+Comp_1!K3</f>
        <v>0</v>
      </c>
      <c r="L9" s="441">
        <f>+Comp_1!L3</f>
        <v>0</v>
      </c>
      <c r="N9" s="138" t="str">
        <f>+Comp_1!N3</f>
        <v>Actividades programadas hasta la fecha</v>
      </c>
      <c r="O9" s="427" t="str">
        <f>+Comp_1!O3</f>
        <v>Actividades cumplidas hasta la fecha</v>
      </c>
      <c r="P9" s="427" t="str">
        <f>+Comp_1!P3</f>
        <v>% de avance</v>
      </c>
      <c r="Q9" s="441">
        <f>+Comp_1!Q3</f>
        <v>0</v>
      </c>
      <c r="R9" s="441">
        <f>+Comp_1!R3</f>
        <v>0</v>
      </c>
    </row>
    <row r="10" spans="1:24" ht="16.5" thickBot="1">
      <c r="A10" s="428" t="str">
        <f>+Comp_1!A4</f>
        <v>Subcomponente 1</v>
      </c>
      <c r="B10" s="140"/>
      <c r="C10" s="446" t="str">
        <f>+Comp_1!C4</f>
        <v>Política de Administración de Riesgos</v>
      </c>
      <c r="D10" s="446">
        <f>+Comp_1!D4</f>
        <v>0</v>
      </c>
      <c r="E10" s="446">
        <f>+Comp_1!E4</f>
        <v>0</v>
      </c>
      <c r="F10" s="447">
        <f>+Comp_1!F4</f>
        <v>0</v>
      </c>
      <c r="G10" s="132"/>
      <c r="H10" s="141">
        <f>+Comp_1!H4</f>
        <v>1</v>
      </c>
      <c r="I10" s="142">
        <f>+Comp_1!I4</f>
        <v>0</v>
      </c>
      <c r="J10" s="143">
        <f>+Comp_1!J4</f>
        <v>0</v>
      </c>
      <c r="K10" s="144"/>
      <c r="L10" s="145"/>
      <c r="N10" s="141">
        <f>+Comp_1!N4</f>
        <v>1</v>
      </c>
      <c r="O10" s="142">
        <f>+Comp_1!O4</f>
        <v>1</v>
      </c>
      <c r="P10" s="143">
        <f>+Comp_1!P4</f>
        <v>1</v>
      </c>
      <c r="Q10" s="144">
        <f>+Comp_1!Q4</f>
        <v>0</v>
      </c>
      <c r="R10" s="145"/>
    </row>
    <row r="11" spans="1:24" ht="264" customHeight="1" thickBot="1">
      <c r="A11" s="430">
        <f>+Comp_1!A5</f>
        <v>0</v>
      </c>
      <c r="B11" s="146" t="str">
        <f>+Comp_1!B5</f>
        <v>1.1</v>
      </c>
      <c r="C11" s="147" t="str">
        <f>+Comp_1!C5</f>
        <v>Divulgar y socializar la Política de riesgos aprobada por el Comité Institucional de Coordinación de Control Interno.</v>
      </c>
      <c r="D11" s="147" t="str">
        <f>+Comp_1!D5</f>
        <v xml:space="preserve"> 2 socializaciones de la política de riesgos de corrupción en la sede de la dirección general y regionales. Así como su divulgación a todos los colaboradores de la entidad</v>
      </c>
      <c r="E11" s="148" t="str">
        <f>+Comp_1!E5</f>
        <v xml:space="preserve">Subdirección de Mejoramiento Organizacional. </v>
      </c>
      <c r="F11" s="149" t="str">
        <f>+Comp_1!F5</f>
        <v>30-06-2020
30-08-2020</v>
      </c>
      <c r="G11" s="150"/>
      <c r="H11" s="151"/>
      <c r="I11" s="152" t="str">
        <f>+Comp_1!I5</f>
        <v>N/A</v>
      </c>
      <c r="J11" s="153"/>
      <c r="K11" s="154" t="str">
        <f>+Comp_1!K5</f>
        <v>Maritza Liliana Beltrán Albadán
Yaneth Burgos Duitama</v>
      </c>
      <c r="L11" s="155" t="str">
        <f>+Comp_1!L5</f>
        <v>Actividad que inicia en Junio de 2020</v>
      </c>
      <c r="N11" s="151">
        <f>+Comp_1!T5</f>
        <v>1</v>
      </c>
      <c r="O11" s="152" t="str">
        <f>+Comp_1!U5</f>
        <v>Cumplida (DT)</v>
      </c>
      <c r="P11" s="153"/>
      <c r="Q11" s="154" t="str">
        <f>+Comp_1!W5</f>
        <v>Maritza Liliana Beltrán Albadan
Yaneth Burgos Duitama</v>
      </c>
      <c r="R11" s="162" t="str">
        <f>+Comp_1!X5</f>
        <v xml:space="preserve">Actividad cumplida en el corte del 30 de agosto de 2020. II Cuatrimestre </v>
      </c>
    </row>
    <row r="12" spans="1:24" ht="16.5" thickBot="1">
      <c r="A12" s="428" t="str">
        <f>+Comp_1!A6</f>
        <v>Subcomponente 2</v>
      </c>
      <c r="B12" s="140"/>
      <c r="C12" s="446" t="str">
        <f>+Comp_1!C6</f>
        <v>Construcción de la Matriz de Riesgos de Corrupción</v>
      </c>
      <c r="D12" s="446">
        <f>+Comp_1!D6</f>
        <v>0</v>
      </c>
      <c r="E12" s="446">
        <f>+Comp_1!E6</f>
        <v>0</v>
      </c>
      <c r="F12" s="447">
        <f>+Comp_1!F6</f>
        <v>0</v>
      </c>
      <c r="G12" s="132"/>
      <c r="H12" s="141">
        <f>+Comp_1!H6</f>
        <v>3</v>
      </c>
      <c r="I12" s="142">
        <f>+Comp_1!I6</f>
        <v>2</v>
      </c>
      <c r="J12" s="143">
        <f>+Comp_1!J6</f>
        <v>0.66666666666666663</v>
      </c>
      <c r="K12" s="144"/>
      <c r="L12" s="145"/>
      <c r="N12" s="141">
        <f>+Comp_1!T6</f>
        <v>3</v>
      </c>
      <c r="O12" s="142">
        <f>+Comp_1!U6</f>
        <v>3</v>
      </c>
      <c r="P12" s="143">
        <f>+Comp_1!V6</f>
        <v>1</v>
      </c>
      <c r="Q12" s="144">
        <f>+Comp_1!W6</f>
        <v>0</v>
      </c>
      <c r="R12" s="145">
        <f>+Comp_1!X6</f>
        <v>0</v>
      </c>
    </row>
    <row r="13" spans="1:24" ht="105">
      <c r="A13" s="429">
        <f>+Comp_1!A7</f>
        <v>0</v>
      </c>
      <c r="B13" s="156" t="str">
        <f>+Comp_1!B7</f>
        <v>2.1</v>
      </c>
      <c r="C13" s="157" t="str">
        <f>+Comp_1!C7</f>
        <v>Consolidar la Matriz de Riesgos de Corrupción para la vigencia 2020.</v>
      </c>
      <c r="D13" s="158" t="str">
        <f>+Comp_1!D7</f>
        <v xml:space="preserve">Matriz de Riesgos de Corrupción consolidada. </v>
      </c>
      <c r="E13" s="158" t="str">
        <f>+Comp_1!E7</f>
        <v>Subdirección de Mejoramiento Organizacional</v>
      </c>
      <c r="F13" s="159">
        <f>+Comp_1!F7</f>
        <v>43861</v>
      </c>
      <c r="G13" s="150"/>
      <c r="H13" s="160"/>
      <c r="I13" s="152" t="str">
        <f>+Comp_1!I7</f>
        <v>Cumplida (DT)</v>
      </c>
      <c r="J13" s="161"/>
      <c r="K13" s="154" t="str">
        <f>+Comp_1!K7</f>
        <v>Maritza Liliana Beltrán Albadán
Yaneth Burgos Duitama</v>
      </c>
      <c r="L13" s="162" t="str">
        <f>+Comp_1!L7</f>
        <v>Se evidencia matriz consolidada de Riesgos de corrupción para la vigencia 2020
Evidencia
Matriz de riesgos de corrupción en formato Excel (16 riesgos) . Consolidada vigencia 2020</v>
      </c>
      <c r="N13" s="160">
        <f>+Comp_1!T7</f>
        <v>1</v>
      </c>
      <c r="O13" s="152" t="str">
        <f>+Comp_1!U7</f>
        <v>Cumplida (DT)</v>
      </c>
      <c r="P13" s="161"/>
      <c r="Q13" s="154" t="str">
        <f>+Comp_1!W7</f>
        <v>Maritza Liliana Beltrán Albadan
Yaneth Burgos Duitama</v>
      </c>
      <c r="R13" s="162" t="str">
        <f>+Comp_1!X7</f>
        <v>Actividad cumplida en el corte del 30 de Abril 2020. (I Cuatrimestre)</v>
      </c>
    </row>
    <row r="14" spans="1:24" ht="240">
      <c r="A14" s="429">
        <f>+Comp_1!A8</f>
        <v>0</v>
      </c>
      <c r="B14" s="156">
        <f>+Comp_1!B8</f>
        <v>2.2000000000000002</v>
      </c>
      <c r="C14" s="157" t="str">
        <f>+Comp_1!C8</f>
        <v xml:space="preserve">Aprobar la Matriz de Riesgos de Corrupción para la vigencia 2020. </v>
      </c>
      <c r="D14" s="163" t="str">
        <f>+Comp_1!D8</f>
        <v>Matriz de Riesgos de Corrupción aprobada por Comité</v>
      </c>
      <c r="E14" s="164" t="str">
        <f>+Comp_1!E8</f>
        <v>Comité Institucional de Gestión y Desempeño / Dirección de Planeación y Control de Gestión</v>
      </c>
      <c r="F14" s="159">
        <f>+Comp_1!F8</f>
        <v>43861</v>
      </c>
      <c r="G14" s="150"/>
      <c r="H14" s="160"/>
      <c r="I14" s="152" t="str">
        <f>+Comp_1!I8</f>
        <v>Cumplida (DT)</v>
      </c>
      <c r="J14" s="161"/>
      <c r="K14" s="154" t="str">
        <f>+Comp_1!K8</f>
        <v>Maritza Liliana Beltrán Albadán
Yaneth Burgos Duitama</v>
      </c>
      <c r="L14" s="162" t="str">
        <f>+Comp_1!L8</f>
        <v xml:space="preserve">Se evidencia que el Plan Anticorrupción y de Atención al Ciudadano PAAC fue aprobado por el  Comité Institucional de Gestión y Desempeño en sesión presencial del día 28/01/2020.
Evidencia 
Acta Comité Institucional de Gestión y Desempeño  de la sesión del  28/01/2020
Recomendación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v>
      </c>
      <c r="N14" s="160">
        <f>+Comp_1!T8</f>
        <v>1</v>
      </c>
      <c r="O14" s="152" t="str">
        <f>+Comp_1!U8</f>
        <v>Cumplida (DT)</v>
      </c>
      <c r="P14" s="161"/>
      <c r="Q14" s="154" t="str">
        <f>+Comp_1!W8</f>
        <v>Maritza Liliana Beltrán Albadan
Yaneth Burgos Duitama</v>
      </c>
      <c r="R14" s="162" t="str">
        <f>+Comp_1!X8</f>
        <v>Actividad cumplida en el corte del 30 de Abril 2020. (I Cuatrimestre)</v>
      </c>
    </row>
    <row r="15" spans="1:24" ht="409.5" customHeight="1" thickBot="1">
      <c r="A15" s="429">
        <f>+Comp_1!A9</f>
        <v>0</v>
      </c>
      <c r="B15" s="156">
        <f>+Comp_1!B9</f>
        <v>2.2999999999999998</v>
      </c>
      <c r="C15" s="157" t="str">
        <f>+Comp_1!C9</f>
        <v>Realizar mesas de trabajo con los líderes de proceso para la validación y/o actualización de los riesgos de corrupción definidos</v>
      </c>
      <c r="D15" s="158" t="str">
        <f>+Comp_1!D9</f>
        <v>Actas de aprobación de las matrices de riesgos de calidad y corrupción por procesos en la sede de la Dirección General  para la vigencia 2020.</v>
      </c>
      <c r="E15" s="158" t="str">
        <f>+Comp_1!E9</f>
        <v xml:space="preserve">Subdirección de Mejoramiento Organizacional. </v>
      </c>
      <c r="F15" s="159">
        <f>+Comp_1!F9</f>
        <v>44180</v>
      </c>
      <c r="G15" s="150"/>
      <c r="H15" s="160"/>
      <c r="I15" s="152" t="str">
        <f>+Comp_1!I9</f>
        <v>N/A</v>
      </c>
      <c r="J15" s="161"/>
      <c r="K15" s="154" t="str">
        <f>+Comp_1!K9</f>
        <v>Maritza Liliana Beltrán Albadán
Yaneth Burgos Duitama</v>
      </c>
      <c r="L15" s="165" t="str">
        <f>+Comp_1!L9</f>
        <v>Actividad se desarrolla a partir de 15/12/2020</v>
      </c>
      <c r="N15" s="160">
        <f>+Comp_1!T9</f>
        <v>1</v>
      </c>
      <c r="O15" s="152" t="str">
        <f>+Comp_1!U9</f>
        <v>Cumplida (DT)</v>
      </c>
      <c r="P15" s="161"/>
      <c r="Q15" s="154" t="str">
        <f>+Comp_1!W9</f>
        <v>Maritza Liliana Beltrán Albadan
Yaneth Burgos Duitama</v>
      </c>
      <c r="R15" s="165" t="str">
        <f>+Comp_1!X9</f>
        <v xml:space="preserve">Se evidenció que durante el mes de dicembre de 2020 se realizaron mesas de trabajo con lideres y responsables de procesos  el fin de concertar la gestion de riesgos de calidad y corrupción para la vigencia 2021. 
Evidencia
Proceso de Adquisicion de bienes y servicios 
Correo electrónico.07/12/2020  Asunto:   RV: MESA DE RIESGOS 2021 - ABS
Correo electrónico. 07/12/2020 Asunto:  RV: MESA DE RIESGOS 2021 - ABS-PROPUESTA DIRECCIÓN DE ABASTECIMIENTO 
Corroe electrónico 09/12/2020. Asunto: Riesgos Proceso ABS 2021 final 
Matriz de Riesgo vigencia 2020 ABS 
Correo electrónico 21/12/2020.. Acta aprobación de ajustes al mapa de riesgos ABS  
Proceso Comunicacion Estratégica 
Correo electrónico: 16/12/2020. Asunto: Acta mesa de riesgos comunicación estratégica  
Acta 4 de Dciembre 2020. Realizar la identificación, análisis, evaluación de controles y planes de tratamiento para los riesgos de la vigencia 2021. 
Matriz de Riesgos vigencia 2021
Proceso Direccionamiento Estratégico 
Correo electrónico: 9/12/2020. Asunto: DIRECCIONAMIENTO -RIESGO DE3+ ajustado vigencia 2021 
Proceso Gestión de la Tecnología e Información 
Correo electrónico 15/12/2020. Asunto: Matriz de riesgos eje de calidad 2021_DIT
Matrriz de riesgos DIT 2021-14-12-20-VF
Acta 03/12/2020-14/12/2020.  Revisar y asjustar la matriz de riesgos para el proceso 2021
Proceso Evaluación Independiente
Correo electrónico 16/12/2020. Asunto: Acta Aprobación Matriz de Riesgos  Evaluación Independiente 2021 
Correo electrónico 16/12/2020. Asunto:  Matriz de Riesgos  Evaluación Independiente 2021 
Matriz de Riesgos Evaluación Independiente 
Correo electrónico 17/12/2020. Acta aprobación Evaluación Independiente 2021
Proceso Gestión Financiera 
Correo electrónico 15/12/2020. Asunto: Matriz de Riesgos Gestión Financiera 2021
Matriz de riesgos 2021. Dirección Financiera 
Proceso Inspección, vigilancia y control 
Correo electrónico 7/12/2020-Plan de tratamiento Matriz de Riesgos
Matriz  de Riesgos IVC2021(OAC)
Correo electrónico 22/12/2020. Aprobación de riesgos- Matriz riesgos 2021. Dirección Financiera 
Proceso Inspección vigilancia y control 
Correo electrónico 7/12/2020. Plan de tratamiento Matriz de riesgos 
Proceso Gestión Juridica 
Correo electrónico 17/12/2020. Asunto:Aprobación Acta N° 9 CICCI 24 de noviembre 2020
Acta 24 de noviembre 2020. CICCI.
Matriz de riesgo GJ 2021
Correo electrónico 11/12/2020. Asunto: Riesgos Juridica 
Acta diciembre 16 de 2020. DEfinit matriz de riesgos 2021
Proceso Mejora e Innovación 
Matriz de riesgos Proceso Mejora e Innovación 2021 VF
Acta 18/12/2020.  Validar y aprobar la matriz de Riesgos del proceso de mejroa e innvación
Proceso Monitoreo y Seguimiento a la Gestión
Matriz de riesgos MS2021
Acta 24/12/2020. Revisión y aprobación riesgos de calidad y corrupción 2021  
Proceso Protección 
Correo electrónico 15/12/2020. Asunto: Matriz de riesgos 2021 y Acta Dir. de Protección 
Acta 11/12/2020. Especificar riesgos identificados para la vigecnia 2021...
Acta 23/11/2020. Realizar la identificación, análisis, evaluación de controles y planes de tratamiento para los riesgos de la vigencia 2021
Matriz de riesgo PROT 2021 VF
Acta 23/11/2020 Realizar la identificación, analasis, evaluación de controles 
Correo electrónico 15/12/(2020. Matriz de riesgos- Acta Dir protección 
Proceso Promoción y prevención
Correo electrónico 3 de diciembre 2020. Asunto Matgriz de riesgos "021-PROMYPREV
Correo electronico 10/12/2020. Asunto: Riesgos de Calidad -Primera Infancia vigencia 2021
Correo electrónico 3/12/2020. Asunto: Matriz de riesgos 2021. PROMYPREV
Matriz de riesgo promoción y prevención 2021
Correo electrónico 22/12/2020. Acta aprobación de Riesgos 2021- Promoción y prevención 
Proceso Relación con el Ciudadano
Correo electrónico 15/12/2020. Asunto: Mesa de Rirsgos2021-Relación con el Ciudadano
Acta 28/12/2020. Revisión y aprobación de la Mattiz de Riesgo del proceso Administrativo  
Procesos Coordinación y articulación SNBF
Acta 9/12/2020.  Aprobar la Matriz de Riesgos 2021.
Correo electrónico 14/12/2020. Mesa de riesgos 2021.
Correo electrónico 15/12/2020. Mesa de riesgos 2021- Relación con el ciudadano 
Acta 9/12/2020. Aprobación matriz de riesgos 
Proceso Talento humano 
Acta 21/12/2020. Determnar los ajustes para la aprobación del mapa de riesgos 2021
</v>
      </c>
    </row>
    <row r="16" spans="1:24" ht="16.5" thickBot="1">
      <c r="A16" s="429" t="str">
        <f>+Comp_1!A10</f>
        <v>Subcomponente 3</v>
      </c>
      <c r="B16" s="140"/>
      <c r="C16" s="446" t="str">
        <f>+Comp_1!C10</f>
        <v>Consulta y Divulgación</v>
      </c>
      <c r="D16" s="446">
        <f>+Comp_1!D10</f>
        <v>0</v>
      </c>
      <c r="E16" s="446">
        <f>+Comp_1!E10</f>
        <v>0</v>
      </c>
      <c r="F16" s="447">
        <f>+Comp_1!F10</f>
        <v>0</v>
      </c>
      <c r="G16" s="132"/>
      <c r="H16" s="141">
        <f>+Comp_1!H10</f>
        <v>3</v>
      </c>
      <c r="I16" s="142">
        <f>+Comp_1!I10</f>
        <v>2</v>
      </c>
      <c r="J16" s="143">
        <f>+Comp_1!J10</f>
        <v>0.66666666666666663</v>
      </c>
      <c r="K16" s="144"/>
      <c r="L16" s="145"/>
      <c r="N16" s="141">
        <f>+Comp_1!T10</f>
        <v>3</v>
      </c>
      <c r="O16" s="142">
        <f>+Comp_1!U10</f>
        <v>3</v>
      </c>
      <c r="P16" s="143">
        <f>+Comp_1!V10</f>
        <v>1</v>
      </c>
      <c r="Q16" s="144">
        <f>+Comp_1!W10</f>
        <v>0</v>
      </c>
      <c r="R16" s="145">
        <f>+Comp_1!X10</f>
        <v>0</v>
      </c>
    </row>
    <row r="17" spans="1:18" ht="165" customHeight="1">
      <c r="A17" s="429">
        <f>+Comp_1!A11</f>
        <v>0</v>
      </c>
      <c r="B17" s="156" t="str">
        <f>+Comp_1!B11</f>
        <v>3.1.</v>
      </c>
      <c r="C17" s="166" t="str">
        <f>+Comp_1!C11</f>
        <v>Publicar la Matriz de Riesgos de Corrupción vigencia 2020</v>
      </c>
      <c r="D17" s="167" t="str">
        <f>+Comp_1!D11</f>
        <v>Matriz de Riesgos de Corrupción Publicada</v>
      </c>
      <c r="E17" s="164" t="str">
        <f>+Comp_1!E11</f>
        <v>Subdirección de Mejoramiento Organizacional</v>
      </c>
      <c r="F17" s="159">
        <f>+Comp_1!F11</f>
        <v>43861</v>
      </c>
      <c r="G17" s="150"/>
      <c r="H17" s="160"/>
      <c r="I17" s="152" t="str">
        <f>+Comp_1!I11</f>
        <v>Cumplida (DT)</v>
      </c>
      <c r="J17" s="156"/>
      <c r="K17" s="154" t="str">
        <f>+Comp_1!K11</f>
        <v>Maritza Liliana Beltrán Albadán
Yaneth Burgos Duitama</v>
      </c>
      <c r="L17" s="162" t="str">
        <f>+Comp_1!L11</f>
        <v xml:space="preserve">Matriz de riesgos de corrupción de la Entidad se encuentra publicada en la pagina web de la Entidad https://www.icbf.gov.co/plan-anticorrupcion-y-atencion-al-ciudadano-2020
Evidencia 
Pantallazo de la pagina web donde se encuentra publicada la matriz de riesgos corrupción </v>
      </c>
      <c r="N17" s="160">
        <f>+Comp_1!T11</f>
        <v>1</v>
      </c>
      <c r="O17" s="152" t="str">
        <f>+Comp_1!U11</f>
        <v>Cumplida (DT)</v>
      </c>
      <c r="P17" s="156"/>
      <c r="Q17" s="154" t="str">
        <f>+Comp_1!W11</f>
        <v>Maritza Liliana Beltrán Albadán
Yaneth Burgos Duitama</v>
      </c>
      <c r="R17" s="162" t="str">
        <f>+Comp_1!X11</f>
        <v>Actividad cumplida en el corte del 30 de Abril 2020. (I Cuatrimestre)</v>
      </c>
    </row>
    <row r="18" spans="1:18" ht="171.75" customHeight="1">
      <c r="A18" s="429">
        <f>+Comp_1!A12</f>
        <v>0</v>
      </c>
      <c r="B18" s="156">
        <f>+Comp_1!B12</f>
        <v>3.2</v>
      </c>
      <c r="C18" s="157" t="str">
        <f>+Comp_1!C12</f>
        <v>Publicar y divulgar la Política de Riesgos Actualizada.</v>
      </c>
      <c r="D18" s="158" t="str">
        <f>+Comp_1!D12</f>
        <v>Política de Riesgos publicada y divulgada.</v>
      </c>
      <c r="E18" s="164" t="str">
        <f>+Comp_1!E12</f>
        <v>Subdirección de Mejoramiento Organizacional</v>
      </c>
      <c r="F18" s="159">
        <f>+Comp_1!F12</f>
        <v>43889</v>
      </c>
      <c r="G18" s="150"/>
      <c r="H18" s="160"/>
      <c r="I18" s="152" t="str">
        <f>+Comp_1!I12</f>
        <v>Cumplida (DT)</v>
      </c>
      <c r="J18" s="156"/>
      <c r="K18" s="154" t="str">
        <f>+Comp_1!K12</f>
        <v>Maritza Liliana Beltrán Albadán
Yaneth Burgos Duitama</v>
      </c>
      <c r="L18" s="168" t="str">
        <f>+Comp_1!L12</f>
        <v>Política de Gestión de Riesgos se encuentra publicada en la intranet y en la Web.
https://intranet.icbf.gov.co/sistema-integrado-de- y en la pagina web de la Entidad 
https://www.icbf.gov.co/instituto/sistema-integrado-gestion
Evidencia 
Pantallazo de la Política de Gestión de Riesgos en la Intranet y en la pagina WEB</v>
      </c>
      <c r="N18" s="160">
        <f>+Comp_1!T12</f>
        <v>1</v>
      </c>
      <c r="O18" s="152" t="str">
        <f>+Comp_1!U12</f>
        <v>Cumplida (DT)</v>
      </c>
      <c r="P18" s="156"/>
      <c r="Q18" s="154" t="str">
        <f>+Comp_1!W12</f>
        <v>Maritza Liliana Beltrán Albadán
Yaneth Burgos Duitama</v>
      </c>
      <c r="R18" s="168" t="str">
        <f>+Comp_1!X12</f>
        <v>Actividad cumplida en el corte del 30 de Abril 2020. (I Cuatrimestre)</v>
      </c>
    </row>
    <row r="19" spans="1:18" ht="218.25" customHeight="1" thickBot="1">
      <c r="A19" s="429">
        <f>+Comp_1!A13</f>
        <v>0</v>
      </c>
      <c r="B19" s="156">
        <f>+Comp_1!B13</f>
        <v>3.3</v>
      </c>
      <c r="C19" s="166" t="str">
        <f>+Comp_1!C13</f>
        <v>Divulgar información sobre  riesgos de corrupción de la Entidad a las partes interesadas</v>
      </c>
      <c r="D19" s="158" t="str">
        <f>+Comp_1!D13</f>
        <v>Piezas de Divulgación de información en la WEB y en el Boletín</v>
      </c>
      <c r="E19" s="164" t="str">
        <f>+Comp_1!E13</f>
        <v>Dirección de Planeación y Control de Gestión</v>
      </c>
      <c r="F19" s="159">
        <f>+Comp_1!F13</f>
        <v>44192</v>
      </c>
      <c r="G19" s="150"/>
      <c r="H19" s="160"/>
      <c r="I19" s="152" t="str">
        <f>+Comp_1!I13</f>
        <v>En Avance</v>
      </c>
      <c r="J19" s="156"/>
      <c r="K19" s="154" t="str">
        <f>+Comp_1!K13</f>
        <v>Maritza Liliana Beltrán Albadán
Yaneth Burgos Duitama</v>
      </c>
      <c r="L19" s="169" t="str">
        <f>+Comp_1!L13</f>
        <v xml:space="preserve">Se evidencia avance de manera general con el tema de Transparencia y Lucha contra la Corrupción pero no específicamente en lo concerniente a riesgos de corrupción.
Evidencias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v>
      </c>
      <c r="N19" s="160">
        <f>+Comp_1!T13</f>
        <v>1</v>
      </c>
      <c r="O19" s="152" t="str">
        <f>+Comp_1!U13</f>
        <v>Cumplida (DT)</v>
      </c>
      <c r="P19" s="156"/>
      <c r="Q19" s="154" t="str">
        <f>+Comp_1!W13</f>
        <v>Maritza Liliana Beltrán Albadán
Yaneth Burgos Duitama</v>
      </c>
      <c r="R19" s="171" t="str">
        <f>+Comp_1!X13</f>
        <v xml:space="preserve">Se evidenció divulgación de información sobre  riesgos de corrupción de la Entidad a las partes interesadas mediante el boletin Vive ICBF.
Evidencia 
Boletín  Vive ICBF.N° 122. Septiembre 21 de 2020.  "Líneas de defensa Fortalecimiento en la cultura del control Tercera Línea"
Boletín  Vive ICBF.N° 127.  Octubre  16 de 2020. _x001C_"Segundo Seguimiento  al avance del Plan Anticorrupción y de Atención al Ciudadano"
Boletín  Vive ICBF.N° 130.  Noviembre   6 de 2020".Actualización Guía de Riesgos y Peligros"
Boletín  Vive ICBF.N° 135.  Diciembre 11 de 2020. "Matrices de riesgos de calidad y corrupción 2021"
</v>
      </c>
    </row>
    <row r="20" spans="1:18" ht="16.5" thickBot="1">
      <c r="A20" s="428" t="str">
        <f>+Comp_1!A14</f>
        <v>Subcomponente 4</v>
      </c>
      <c r="B20" s="140">
        <f>+Comp_1!B14</f>
        <v>0</v>
      </c>
      <c r="C20" s="446" t="str">
        <f>+Comp_1!C14</f>
        <v>Monitoreo y revisión</v>
      </c>
      <c r="D20" s="446">
        <f>+Comp_1!D14</f>
        <v>0</v>
      </c>
      <c r="E20" s="446">
        <f>+Comp_1!E14</f>
        <v>0</v>
      </c>
      <c r="F20" s="447">
        <f>+Comp_1!F14</f>
        <v>0</v>
      </c>
      <c r="G20" s="132"/>
      <c r="H20" s="141">
        <f>+Comp_1!H14</f>
        <v>4</v>
      </c>
      <c r="I20" s="142">
        <f>+Comp_1!I14</f>
        <v>0</v>
      </c>
      <c r="J20" s="143"/>
      <c r="K20" s="144"/>
      <c r="L20" s="145"/>
      <c r="N20" s="141">
        <f>+Comp_1!T14</f>
        <v>4</v>
      </c>
      <c r="O20" s="142">
        <f>+Comp_1!U14</f>
        <v>4</v>
      </c>
      <c r="P20" s="143">
        <f>+Comp_1!V14</f>
        <v>1</v>
      </c>
      <c r="Q20" s="144">
        <f>+Comp_1!W14</f>
        <v>0</v>
      </c>
      <c r="R20" s="145">
        <f>+Comp_1!X14</f>
        <v>0</v>
      </c>
    </row>
    <row r="21" spans="1:18" ht="200.25" customHeight="1">
      <c r="A21" s="429">
        <f>+Comp_1!A15</f>
        <v>0</v>
      </c>
      <c r="B21" s="156" t="str">
        <f>+Comp_1!B15</f>
        <v>4.1.</v>
      </c>
      <c r="C21" s="157" t="str">
        <f>+Comp_1!C15</f>
        <v>Realizar seguimiento y monitoreo a la gestión de riesgos de corrupción</v>
      </c>
      <c r="D21" s="158" t="str">
        <f>+Comp_1!D15</f>
        <v xml:space="preserve">Reporte del seguimiento realizado. </v>
      </c>
      <c r="E21" s="158" t="str">
        <f>+Comp_1!E15</f>
        <v>Lideres de Proceso
Subdirección de Mejoramiento Organizacional</v>
      </c>
      <c r="F21" s="170">
        <f>+Comp_1!F15</f>
        <v>44192</v>
      </c>
      <c r="G21" s="150"/>
      <c r="H21" s="160"/>
      <c r="I21" s="152" t="str">
        <f>+Comp_1!I15</f>
        <v>En Avance</v>
      </c>
      <c r="J21" s="156"/>
      <c r="K21" s="154" t="str">
        <f>+Comp_1!K15</f>
        <v>Maritza Liliana Beltrán Albadán
Yaneth Burgos Duitama</v>
      </c>
      <c r="L21" s="171" t="str">
        <f>+Comp_1!L15</f>
        <v>Se observa seguimiento al Plan de Tratamiento de los Riesgos de la Sede de la Dirección General para los meses de Enero y Febrero 2020
Evidencia 
Matriz de riesgos de corrupción con seguimiento en el plan de tratamiento de los meses de Enero y febrero para la Sede de la Dirección General.
Recomendación: Adelantar las gestiones necesarias para evidenciar el seguimiento al mes de Marzo 2020.</v>
      </c>
      <c r="N21" s="160">
        <f>+Comp_1!T15</f>
        <v>1</v>
      </c>
      <c r="O21" s="152" t="str">
        <f>+Comp_1!U15</f>
        <v>Cumplida (DT)</v>
      </c>
      <c r="P21" s="156"/>
      <c r="Q21" s="154" t="str">
        <f>+Comp_1!W15</f>
        <v>Maritza Liliana Beltrán Albadán
Yaneth Burgos Duitama</v>
      </c>
      <c r="R21" s="171" t="str">
        <f>+Comp_1!X15</f>
        <v>Se evidenció seguimiento mensual a la ejecución del plan de tratamiento de los riesgos de corrupción de los meses  de septiembrea noviembre 2020 para la Sede de la Dirección General
Para las Sedes Regionales se evidencia seguimiento al plan de tratamiento mediante el reporte del Indicador de riesgos PA134
Evidencia 
Correo electrónico 1/10/2020. Asunto: Reporte ISOLUCIÓN. Riesgos Anticorrupción -SEPTIEMBRE 
Matriz de riesgo consolidado. Seguimiento Julio -septeimbre 2020 SDG
Correo electrónico 4/11/2020. Asunto:RE: Reporte ISOLUCION Riesgos Anticorrupción - OCTUBRE
Matriz de riesgo consolidado. Seguimiento Julio -ocubre  2020 SDG
Correo electrónico 2/12/2020. Asunto:RE: Reporte ISOLUCION Riesgos Anticorrupción - NOVIEMBRE
Matriz de riesgo consolidado. Seguimiento Julio -noviembre   2020 SDG
Correo  electrónico 12/01/2021. archivos seguimiento riesgos procesos regionales 
Correoe lectrónico 12/01/2021. Formato plan de tratatamiento 
Correo electrónico 11/01/2021 Reporte Indicador  de riesgos diciembre 2020- Regional Meta 
Correoe lectrónico 12/01/2021. Reporte indicador PA134 Riesgo Relación con el ciudadano -corte diciembre 2020
Correo electrónico 22/12/2020. Indicador Regional Boyaca
Correo electrónico 26/12/2020. Evaluación de riesgos III trimestre 2020</v>
      </c>
    </row>
    <row r="22" spans="1:18" ht="118.5" customHeight="1">
      <c r="A22" s="429">
        <f>+Comp_1!A16</f>
        <v>0</v>
      </c>
      <c r="B22" s="156" t="str">
        <f>+Comp_1!B16</f>
        <v>4.2</v>
      </c>
      <c r="C22" s="166" t="str">
        <f>+Comp_1!C16</f>
        <v>Realizar monitoreo a la  materialización de riesgos de corrupción y verificar de ser necesario las acciones correctivas derivadas</v>
      </c>
      <c r="D22" s="167" t="str">
        <f>+Comp_1!D16</f>
        <v xml:space="preserve">Correos electrónicos, archivo de Excel que evidencia el monitoreo a la materialización de riesgos de corrupción. </v>
      </c>
      <c r="E22" s="164" t="str">
        <f>+Comp_1!E16</f>
        <v xml:space="preserve">Subdirección de Mejoramiento Organizacional. </v>
      </c>
      <c r="F22" s="172" t="str">
        <f>+Comp_1!F16</f>
        <v>30-05-2020
30-09-2020
27-12-2020</v>
      </c>
      <c r="G22" s="150"/>
      <c r="H22" s="160"/>
      <c r="I22" s="152" t="str">
        <f>+Comp_1!I16</f>
        <v>N/A</v>
      </c>
      <c r="J22" s="156"/>
      <c r="K22" s="154" t="str">
        <f>+Comp_1!K16</f>
        <v>Maritza Liliana Beltrán Albadán
Yaneth Burgos Duitama</v>
      </c>
      <c r="L22" s="169" t="str">
        <f>+Comp_1!L16</f>
        <v xml:space="preserve">El  primer seguimiento a la materialización de los riesgos se verifica con corte 30/05/2020 </v>
      </c>
      <c r="N22" s="160">
        <f>+Comp_1!T16</f>
        <v>1</v>
      </c>
      <c r="O22" s="152" t="str">
        <f>+Comp_1!U16</f>
        <v>Cumplida (DT)</v>
      </c>
      <c r="P22" s="156"/>
      <c r="Q22" s="154" t="str">
        <f>+Comp_1!W16</f>
        <v>Maritza Liliana Beltrán Albadán
Yaneth Burgos Duitama</v>
      </c>
      <c r="R22" s="171" t="str">
        <f>+Comp_1!X16</f>
        <v xml:space="preserve">Se observó seguimiento a la materialización de riesgos de corrupción con corte al segundo cuatrimestre 2020 (agosto-septiembre)
Evidencia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v>
      </c>
    </row>
    <row r="23" spans="1:18" ht="121.5" customHeight="1">
      <c r="A23" s="429">
        <f>+Comp_1!A17</f>
        <v>0</v>
      </c>
      <c r="B23" s="156" t="str">
        <f>+Comp_1!B17</f>
        <v>4.3</v>
      </c>
      <c r="C23" s="166" t="str">
        <f>+Comp_1!C17</f>
        <v xml:space="preserve">Realizar monitoreo a los controles definidos en las matrices de riesgos de corrupción </v>
      </c>
      <c r="D23" s="167" t="str">
        <f>+Comp_1!D17</f>
        <v xml:space="preserve">Correos electrónicos, archivo de Excel que evidencia el monitoreo  a los controles de los riesgos de corrupción. </v>
      </c>
      <c r="E23" s="164" t="str">
        <f>+Comp_1!E17</f>
        <v xml:space="preserve">Subdirección de Mejoramiento Organizacional. </v>
      </c>
      <c r="F23" s="172" t="str">
        <f>+Comp_1!F17</f>
        <v>30-05-2020
30-09-2020
27-12-2020</v>
      </c>
      <c r="G23" s="150"/>
      <c r="H23" s="160"/>
      <c r="I23" s="152" t="str">
        <f>+Comp_1!I17</f>
        <v>En Avance</v>
      </c>
      <c r="J23" s="156"/>
      <c r="K23" s="154" t="str">
        <f>+Comp_1!K17</f>
        <v>Maritza Liliana Beltrán Albadán
Yaneth Burgos Duitama</v>
      </c>
      <c r="L23" s="173" t="str">
        <f>+Comp_1!L17</f>
        <v xml:space="preserve">Se evidencia que realizó  el primer monitoreo a los controles establecidos para los riesgos de corrupción 
Evidencia 
Matriz de controles 2020 en formato Excel </v>
      </c>
      <c r="N23" s="160">
        <f>+Comp_1!T17</f>
        <v>1</v>
      </c>
      <c r="O23" s="152" t="str">
        <f>+Comp_1!U17</f>
        <v>Cumplida (DT)</v>
      </c>
      <c r="P23" s="156"/>
      <c r="Q23" s="154" t="str">
        <f>+Comp_1!W17</f>
        <v>Maritza Liliana Beltrán Albadán
Yaneth Burgos Duitama</v>
      </c>
      <c r="R23" s="253" t="str">
        <f>+Comp_1!X17</f>
        <v xml:space="preserve">Se evidenció monitoreo a la aplicación de controles en las matrices de corrupción para la SDG.
Recomendación : Se recomienda ampliar el seguimiento y monitoreo de controles a la gestión de riesgos de corrupción ejecutados por las Regionales y Centros Zonales tiendo en cuenta que una de las funciones establecidas por MIPG para la segunda línea Indica: "Asegura que los controles y procesos de gestión del riesgo de la 1ª Línea de Defensa sean apropiados y funcionen correctamente, supervisan la implementación de prácticas de gestión de riesgo eficaces" 
Evidencia 
Presentación power point.  INFORME DE MONITOREO ​MATERIALIZACIÓN DE LOS RIESGOS​  EJECUCIÓN DE CONTROLES​. Tercer cuatrimestre 
Correo electrónico 25/09/2020. Asunto: Monitoreo materialización de Riesgos y ejecución de controles Sep.-SDG
Correo electrónico 25/09/2020. Asunto: Monitoreo materialización de Riesgos y ejecución de controles Sep.-REG.
Archivo Excel. Matriz controles 2020
Correo electrónico 9/12/2020. Reporte indicadores riesgos y PÑOSIGE fin de año </v>
      </c>
    </row>
    <row r="24" spans="1:18" ht="109.5" customHeight="1" thickBot="1">
      <c r="A24" s="430">
        <f>+Comp_1!A18</f>
        <v>0</v>
      </c>
      <c r="B24" s="156" t="str">
        <f>+Comp_1!B18</f>
        <v>4.4</v>
      </c>
      <c r="C24" s="174" t="str">
        <f>+Comp_1!C18</f>
        <v>Consolidar el indicador de riesgos</v>
      </c>
      <c r="D24" s="175" t="str">
        <f>+Comp_1!D18</f>
        <v>Indicador de riesgos informado a los lideres de proceso</v>
      </c>
      <c r="E24" s="176" t="str">
        <f>+Comp_1!E18</f>
        <v xml:space="preserve">Subdirección de Mejoramiento Organizacional. </v>
      </c>
      <c r="F24" s="177" t="str">
        <f>+Comp_1!F18</f>
        <v>30-05-2020
30-09-2020
27-12-2020</v>
      </c>
      <c r="G24" s="150"/>
      <c r="H24" s="160"/>
      <c r="I24" s="152" t="str">
        <f>+Comp_1!I18</f>
        <v>N/A</v>
      </c>
      <c r="J24" s="156"/>
      <c r="K24" s="154" t="str">
        <f>+Comp_1!K18</f>
        <v>Maritza Liliana Beltrán Albadán
Yaneth Burgos Duitama</v>
      </c>
      <c r="L24" s="162" t="str">
        <f>+Comp_1!L18</f>
        <v>El indicador de riesgo se consolida el 30/05/20019</v>
      </c>
      <c r="N24" s="160">
        <f>+Comp_1!T18</f>
        <v>1</v>
      </c>
      <c r="O24" s="152" t="str">
        <f>+Comp_1!U18</f>
        <v>Cumplida (DT)</v>
      </c>
      <c r="P24" s="156"/>
      <c r="Q24" s="154" t="str">
        <f>+Comp_1!W18</f>
        <v>Maritza Liliana Beltrán Albadán
Yaneth Burgos Duitama</v>
      </c>
      <c r="R24" s="162" t="str">
        <f>+Comp_1!X18</f>
        <v>Se observó reporte del consolidado del indicador de Riesgos en aplicativo SIMEI con corte a 30/09/2020
Evidencia
Reporte aplicativo SIMEI Indicador de Riesgo de corrupción para los 3 niveles (Sede de la Dirección General Regional y Centro Zonal) con corte 30/09/2020</v>
      </c>
    </row>
    <row r="25" spans="1:18" ht="16.5" thickBot="1">
      <c r="A25" s="428" t="str">
        <f>+Comp_1!A19</f>
        <v>Subcomponente 5</v>
      </c>
      <c r="B25" s="140">
        <f>+Comp_1!B19</f>
        <v>0</v>
      </c>
      <c r="C25" s="446" t="str">
        <f>+Comp_1!C19</f>
        <v>Seguimiento</v>
      </c>
      <c r="D25" s="446">
        <f>+Comp_1!D19</f>
        <v>0</v>
      </c>
      <c r="E25" s="446">
        <f>+Comp_1!E19</f>
        <v>0</v>
      </c>
      <c r="F25" s="447">
        <f>+Comp_1!F19</f>
        <v>0</v>
      </c>
      <c r="G25" s="132"/>
      <c r="H25" s="141">
        <f>+Comp_1!H19</f>
        <v>2</v>
      </c>
      <c r="I25" s="142">
        <f>+Comp_1!I19</f>
        <v>0</v>
      </c>
      <c r="J25" s="143"/>
      <c r="K25" s="144"/>
      <c r="L25" s="145"/>
      <c r="N25" s="141">
        <f>+Comp_1!T19</f>
        <v>2</v>
      </c>
      <c r="O25" s="142">
        <f>+Comp_1!U19</f>
        <v>2</v>
      </c>
      <c r="P25" s="143">
        <f>+Comp_1!V19</f>
        <v>1</v>
      </c>
      <c r="Q25" s="144">
        <f>+Comp_1!W19</f>
        <v>0</v>
      </c>
      <c r="R25" s="145">
        <f>+Comp_1!X19</f>
        <v>0</v>
      </c>
    </row>
    <row r="26" spans="1:18" ht="285" customHeight="1">
      <c r="A26" s="429">
        <f>+Comp_1!A20</f>
        <v>0</v>
      </c>
      <c r="B26" s="178" t="str">
        <f>+Comp_1!B20</f>
        <v>5.1</v>
      </c>
      <c r="C26" s="174" t="str">
        <f>+Comp_1!C20</f>
        <v>Verificar evidencias de la gestión de riesgos de corrupción</v>
      </c>
      <c r="D26" s="448" t="str">
        <f>+Comp_1!D20</f>
        <v>3 Informes de seguimiento a la gestión de riesgos de corrupción</v>
      </c>
      <c r="E26" s="179" t="str">
        <f>+Comp_1!E20</f>
        <v xml:space="preserve">Oficina de Control Interno </v>
      </c>
      <c r="F26" s="177" t="str">
        <f>+Comp_1!F20</f>
        <v>16-01-2020
15-05-2020
13-09-2020</v>
      </c>
      <c r="G26" s="150"/>
      <c r="H26" s="160"/>
      <c r="I26" s="152" t="str">
        <f>+Comp_1!I20</f>
        <v>En Avance</v>
      </c>
      <c r="J26" s="156"/>
      <c r="K26" s="154" t="str">
        <f>+Comp_1!K20</f>
        <v>Maritza Liliana Beltrán Albadán
Yaneth Burgos Duitama</v>
      </c>
      <c r="L26" s="180" t="str">
        <f>+Comp_1!L20</f>
        <v>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Evidencia 
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v>
      </c>
      <c r="N26" s="160">
        <f>+Comp_1!T20</f>
        <v>1</v>
      </c>
      <c r="O26" s="152" t="str">
        <f>+Comp_1!U20</f>
        <v>Cumplida (DT)</v>
      </c>
      <c r="P26" s="156"/>
      <c r="Q26" s="154" t="str">
        <f>+Comp_1!W20</f>
        <v>Maritza Liliana Beltrán Albadán
Yaneth Burgos Duitama</v>
      </c>
      <c r="R26" s="180" t="str">
        <f>+Comp_1!X20</f>
        <v xml:space="preserve">Se observó comunicado y cronograma para el seguimiento del PAAC para el segundo cuatrimestre 2020
Evidencia 
Correo electrónico 11/09/2020. Asunto: Comunicación Informe preliminar Seguimiento PAAC 30 agosto 2020.
Correo electrónico 24/08/2020. Asunto:  Comunicación Seguimiento PAAC -Corte 30 de agosto 2020
Cronograma segui miento Plan Anticorrupción y de Atención al Ciudadano 
egui miento Plan Anticorrupción y de Atención al Ciudadano  II Cuatrimestre </v>
      </c>
    </row>
    <row r="27" spans="1:18" ht="147.75" customHeight="1" thickBot="1">
      <c r="A27" s="429">
        <f>+Comp_1!A21</f>
        <v>0</v>
      </c>
      <c r="B27" s="181" t="str">
        <f>+Comp_1!B21</f>
        <v>5.2</v>
      </c>
      <c r="C27" s="182" t="str">
        <f>+Comp_1!C21</f>
        <v>Elaborar informe de seguimiento a la gestión de riesgos de corrupción</v>
      </c>
      <c r="D27" s="449">
        <f>+Comp_1!D21</f>
        <v>0</v>
      </c>
      <c r="E27" s="183" t="str">
        <f>+Comp_1!E21</f>
        <v xml:space="preserve">Oficina de Control Interno </v>
      </c>
      <c r="F27" s="177" t="str">
        <f>+Comp_1!F21</f>
        <v>16-01-2020
15-05-2020
13-09-2020</v>
      </c>
      <c r="G27" s="150"/>
      <c r="H27" s="160"/>
      <c r="I27" s="152" t="str">
        <f>+Comp_1!I21</f>
        <v>En Avance</v>
      </c>
      <c r="J27" s="156">
        <f>+Comp_1!J21</f>
        <v>0</v>
      </c>
      <c r="K27" s="154" t="str">
        <f>+Comp_1!K21</f>
        <v>Maritza Liliana Beltrán Albadán
Yaneth Burgos Duitama</v>
      </c>
      <c r="L27" s="184" t="str">
        <f>+Comp_1!L21</f>
        <v>Se evidencia que la Oficina de Control Interno realizó el seguimiento al PAAC y lo público en la web de la Entidad el día 16 de Enero de 2020
Evidencia
Informe seguimiento PAAC tercer cuatrimestre de 2019
Correo electrónico Publicación Seguimiento Plan Anticorrupción y Atención al Ciudadano - 31 Diciembre 2019</v>
      </c>
      <c r="N27" s="160">
        <f>+Comp_1!T21</f>
        <v>1</v>
      </c>
      <c r="O27" s="152" t="str">
        <f>+Comp_1!U21</f>
        <v>Cumplida (DT)</v>
      </c>
      <c r="P27" s="156"/>
      <c r="Q27" s="154" t="str">
        <f>+Comp_1!W21</f>
        <v>Maritza Liliana Beltrán Albadán
Yaneth Burgos Duitama</v>
      </c>
      <c r="R27" s="184" t="str">
        <f>+Comp_1!X21</f>
        <v>Se evidenció publicación seguimiento  Plan Anticorrupción y Atención al Ciudano en la sección de transparencia. Web: https://www.icbf.gov.co/transparencia/planeacion/informe-seguimiento
Evidencia 
Correo electrónico 15/09/2020. Asunto: Publicación Seguimiento Plan Anticorrupción y Atención al Ciudano</v>
      </c>
    </row>
    <row r="28" spans="1:18" ht="16.5" thickBot="1"/>
    <row r="29" spans="1:18" ht="51" customHeight="1" thickBot="1">
      <c r="A29" s="431" t="str">
        <f>+Comp_3!A1</f>
        <v>Plan Anticorrupción y de Atención al Ciudadano</v>
      </c>
      <c r="B29" s="432"/>
      <c r="C29" s="432"/>
      <c r="D29" s="432"/>
      <c r="E29" s="432"/>
      <c r="F29" s="432"/>
      <c r="G29" s="129"/>
      <c r="H29" s="455" t="str">
        <f>+Comp_3!H1</f>
        <v>Seguimiento 1 OCI
Componente 3: RENDICIÓN DE CUENTAS</v>
      </c>
      <c r="I29" s="453"/>
      <c r="J29" s="453"/>
      <c r="K29" s="453"/>
      <c r="L29" s="454"/>
      <c r="N29" s="466" t="str">
        <f>+Comp_3!T1</f>
        <v>Seguimiento 3 OCI
Componente 3: RENDICIÓN DE CUENTAS</v>
      </c>
      <c r="O29" s="467">
        <f>+Comp_3!O1</f>
        <v>0</v>
      </c>
      <c r="P29" s="467">
        <f>+Comp_3!P1</f>
        <v>0</v>
      </c>
      <c r="Q29" s="467">
        <f>+Comp_3!Q1</f>
        <v>0</v>
      </c>
      <c r="R29" s="468">
        <f>+Comp_3!R1</f>
        <v>0</v>
      </c>
    </row>
    <row r="30" spans="1:18" ht="81" customHeight="1" thickBot="1">
      <c r="A30" s="131" t="str">
        <f>+Comp_3!A2</f>
        <v>Componente 3:</v>
      </c>
      <c r="B30" s="456"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30" s="456"/>
      <c r="D30" s="456"/>
      <c r="E30" s="456"/>
      <c r="F30" s="457"/>
      <c r="G30" s="185"/>
      <c r="H30" s="133" t="str">
        <f>+Comp_3!H2</f>
        <v xml:space="preserve">             Fecha seguimiento:</v>
      </c>
      <c r="I30" s="450">
        <f>+Comp_3!J2</f>
        <v>43951</v>
      </c>
      <c r="J30" s="451"/>
      <c r="K30" s="250" t="str">
        <f>+Comp_3!K2</f>
        <v>Responsable del Seguimiento</v>
      </c>
      <c r="L30" s="250" t="str">
        <f>+Comp_3!L2</f>
        <v>Observaciones</v>
      </c>
      <c r="N30" s="471" t="str">
        <f>+Comp_3!N2</f>
        <v xml:space="preserve">             Fecha seguimiento:</v>
      </c>
      <c r="O30" s="472"/>
      <c r="P30" s="255">
        <v>44196</v>
      </c>
      <c r="Q30" s="469" t="str">
        <f>+Comp_3!Q2</f>
        <v>Responsable del Seguimiento</v>
      </c>
      <c r="R30" s="469" t="str">
        <f>+Comp_3!R2</f>
        <v>Observaciones</v>
      </c>
    </row>
    <row r="31" spans="1:18" ht="63.75" thickBot="1">
      <c r="A31" s="134" t="str">
        <f>+Comp_3!A3</f>
        <v>Subcomponente</v>
      </c>
      <c r="B31" s="431" t="str">
        <f>+Comp_3!B3</f>
        <v>Objetivos y Actividades</v>
      </c>
      <c r="C31" s="433">
        <f>+Comp_3!C3</f>
        <v>0</v>
      </c>
      <c r="D31" s="135" t="str">
        <f>+Comp_3!D3</f>
        <v>Meta</v>
      </c>
      <c r="E31" s="135" t="str">
        <f>+Comp_3!E3</f>
        <v xml:space="preserve">Responsable </v>
      </c>
      <c r="F31" s="136" t="str">
        <f>+Comp_3!F3</f>
        <v>Fecha programada</v>
      </c>
      <c r="G31" s="150"/>
      <c r="H31" s="138" t="str">
        <f>+Comp_3!H3</f>
        <v>Actividades programadas</v>
      </c>
      <c r="I31" s="139" t="str">
        <f>+Comp_3!I3</f>
        <v>Actividades cumplidas</v>
      </c>
      <c r="J31" s="139" t="str">
        <f>+Comp_3!J3</f>
        <v>% de avance por objetivo</v>
      </c>
      <c r="K31" s="251">
        <f>+Comp_3!K3</f>
        <v>0</v>
      </c>
      <c r="L31" s="251">
        <f>+Comp_3!L3</f>
        <v>0</v>
      </c>
      <c r="N31" s="67" t="str">
        <f>+Comp_3!N3</f>
        <v>Actividades programadas</v>
      </c>
      <c r="O31" s="252" t="str">
        <f>+Comp_3!O3</f>
        <v>Actividades cumplidas</v>
      </c>
      <c r="P31" s="252" t="str">
        <f>+Comp_3!P3</f>
        <v>% de avance por objetivo</v>
      </c>
      <c r="Q31" s="470">
        <f>+Comp_3!Q3</f>
        <v>0</v>
      </c>
      <c r="R31" s="470">
        <f>+Comp_3!R3</f>
        <v>0</v>
      </c>
    </row>
    <row r="32" spans="1:18" ht="16.5" customHeight="1" thickBot="1">
      <c r="A32" s="458" t="str">
        <f>+Comp_3!A4</f>
        <v>I. Fase de alistamiento</v>
      </c>
      <c r="B32" s="140">
        <f>+Comp_3!B4</f>
        <v>0</v>
      </c>
      <c r="C32" s="186" t="str">
        <f>+Comp_3!C4</f>
        <v>Fase de alistamiento</v>
      </c>
      <c r="D32" s="140">
        <f>+Comp_3!D4</f>
        <v>0</v>
      </c>
      <c r="E32" s="140">
        <f>+Comp_3!E4</f>
        <v>0</v>
      </c>
      <c r="F32" s="187">
        <f>+Comp_3!F4</f>
        <v>0</v>
      </c>
      <c r="G32" s="132"/>
      <c r="H32" s="141">
        <f>+Comp_3!H4</f>
        <v>9</v>
      </c>
      <c r="I32" s="142">
        <f>+Comp_3!I4</f>
        <v>5</v>
      </c>
      <c r="J32" s="143">
        <f>+Comp_3!J4</f>
        <v>0.55555555555555558</v>
      </c>
      <c r="K32" s="144">
        <f>+Comp_3!K4</f>
        <v>0</v>
      </c>
      <c r="L32" s="145"/>
      <c r="N32" s="11">
        <f>+Comp_3!T4</f>
        <v>9</v>
      </c>
      <c r="O32" s="11">
        <f>+Comp_3!U4</f>
        <v>9</v>
      </c>
      <c r="P32" s="573">
        <f>+Comp_3!V4</f>
        <v>1</v>
      </c>
      <c r="Q32" s="13">
        <f>+Comp_3!Q4</f>
        <v>0</v>
      </c>
      <c r="R32" s="14"/>
    </row>
    <row r="33" spans="1:18" ht="150">
      <c r="A33" s="459">
        <f>+Comp_3!A5</f>
        <v>0</v>
      </c>
      <c r="B33" s="156">
        <f>+Comp_3!B5</f>
        <v>1</v>
      </c>
      <c r="C33" s="188"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3" s="188" t="str">
        <f>+Comp_3!D5</f>
        <v>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v>
      </c>
      <c r="E33" s="189" t="str">
        <f>+Comp_3!E5</f>
        <v xml:space="preserve">Subdirección de  Monitoreo y Evaluación </v>
      </c>
      <c r="F33" s="177">
        <f>+Comp_3!F5</f>
        <v>43861</v>
      </c>
      <c r="G33" s="150"/>
      <c r="H33" s="160"/>
      <c r="I33" s="152" t="str">
        <f>+Comp_3!I5</f>
        <v>Cumplida (DT)</v>
      </c>
      <c r="J33" s="156"/>
      <c r="K33" s="154" t="str">
        <f>+Comp_3!K5</f>
        <v>Maritza Liliana Beltrán Albadán
Yaneth Burgos Duitama</v>
      </c>
      <c r="L33" s="171" t="str">
        <f>+Comp_3!L5</f>
        <v xml:space="preserve">Se evidencia cumplimiento de la actividad mediante el informe final de Rendición pública de cuentas y mesa publica  publicada en el siguiente link:  https://www.icbf.gov.co/system/files/informe_final_rpc_y_mp_2019_.pdf
Evidencias 
Informe rendición de Cuentas 2019 EDI DANE 
Reporte Final de de transparencia </v>
      </c>
      <c r="N33" s="31">
        <f>+Comp_3!T5</f>
        <v>1</v>
      </c>
      <c r="O33" s="21" t="str">
        <f>+Comp_3!U5</f>
        <v>Cumplida (DT)</v>
      </c>
      <c r="P33" s="27">
        <f>+Comp_3!V5</f>
        <v>0</v>
      </c>
      <c r="Q33" s="23" t="str">
        <f>+Comp_3!W5</f>
        <v>Maritza Liliana Beltrán Albadán
Yaneth Burgos Duitama</v>
      </c>
      <c r="R33" s="33" t="str">
        <f>+Comp_3!X5</f>
        <v>Actividad cumplida en el corte del 30 de Abril 2020.</v>
      </c>
    </row>
    <row r="34" spans="1:18" ht="219" customHeight="1">
      <c r="A34" s="459">
        <f>+Comp_3!A6</f>
        <v>0</v>
      </c>
      <c r="B34" s="190">
        <f>+Comp_3!B6</f>
        <v>2</v>
      </c>
      <c r="C34" s="188" t="str">
        <f>+Comp_3!C6</f>
        <v>Definir directrices de Mesas Publicas y Rendición Publica de Cuentas 2020.</v>
      </c>
      <c r="D34" s="188" t="str">
        <f>+Comp_3!D6</f>
        <v>Directrices 2020 para Mesas Públicas y Rendición Pública de Cuentas</v>
      </c>
      <c r="E34" s="189" t="str">
        <f>+Comp_3!E6</f>
        <v xml:space="preserve">Subdirección de  Monitoreo y Evaluación </v>
      </c>
      <c r="F34" s="177">
        <f>+Comp_3!F6</f>
        <v>43921</v>
      </c>
      <c r="G34" s="150"/>
      <c r="H34" s="160"/>
      <c r="I34" s="152" t="str">
        <f>+Comp_3!I6</f>
        <v>Cumplida (DT)</v>
      </c>
      <c r="J34" s="156"/>
      <c r="K34" s="154" t="str">
        <f>+Comp_3!K6</f>
        <v>Maritza Liliana Beltrán Albadán
Yaneth Burgos Duitama</v>
      </c>
      <c r="L34" s="155" t="str">
        <f>+Comp_3!L6</f>
        <v>Se  evidencia que la Entidad definió las directrices de Mesas públicas y rendición pública de cuentas para la vigencia 2020
Evidencia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v>
      </c>
      <c r="N34" s="31">
        <f>+Comp_3!T6</f>
        <v>1</v>
      </c>
      <c r="O34" s="21" t="str">
        <f>+Comp_3!U6</f>
        <v>Cumplida (DT)</v>
      </c>
      <c r="P34" s="27">
        <f>+Comp_3!V6</f>
        <v>0</v>
      </c>
      <c r="Q34" s="23" t="str">
        <f>+Comp_3!W6</f>
        <v>Maritza Liliana Beltrán Albadán
Yaneth Burgos Duitama</v>
      </c>
      <c r="R34" s="33" t="str">
        <f>+Comp_3!X6</f>
        <v>Actividad cumplida en el corte del 30 de Abril 2020.</v>
      </c>
    </row>
    <row r="35" spans="1:18" ht="238.5" customHeight="1">
      <c r="A35" s="459">
        <f>+Comp_3!A7</f>
        <v>0</v>
      </c>
      <c r="B35" s="190">
        <f>+Comp_3!B7</f>
        <v>3</v>
      </c>
      <c r="C35" s="188" t="str">
        <f>+Comp_3!C7</f>
        <v>Definir roles a nivel nacional, regional y zonal en el procedimiento Rendición de Cuentas y Mesas Públicas</v>
      </c>
      <c r="D35" s="188" t="str">
        <f>+Comp_3!D7</f>
        <v>Procedimiento Rendición de Cuentas y Mesas Públicas con roles definidos a nivel nacional, regional y zonal.</v>
      </c>
      <c r="E35" s="189" t="str">
        <f>+Comp_3!E7</f>
        <v xml:space="preserve">Subdirección de  Monitoreo y Evaluación </v>
      </c>
      <c r="F35" s="177">
        <f>+Comp_3!F7</f>
        <v>43951</v>
      </c>
      <c r="G35" s="150"/>
      <c r="H35" s="160"/>
      <c r="I35" s="152" t="str">
        <f>+Comp_3!I7</f>
        <v>Cumplida (FT)</v>
      </c>
      <c r="J35" s="156"/>
      <c r="K35" s="154" t="str">
        <f>+Comp_3!K7</f>
        <v>Maritza Liliana Beltrán Albadán
Yaneth Burgos Duitama</v>
      </c>
      <c r="L35" s="171" t="str">
        <f>+Comp_3!L7</f>
        <v>Se verifica que el procedimiento P2.MS en versión 4 del 16 de abril de 2020 se encuentra publicado dentro de los documentos controlados de la Entidad.
Evidencia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v>
      </c>
      <c r="N35" s="31">
        <f>+Comp_3!T7</f>
        <v>1</v>
      </c>
      <c r="O35" s="21" t="str">
        <f>+Comp_3!U7</f>
        <v>Cumplida (FT)</v>
      </c>
      <c r="P35" s="27">
        <f>+Comp_3!V7</f>
        <v>0</v>
      </c>
      <c r="Q35" s="23" t="str">
        <f>+Comp_3!W7</f>
        <v>Maritza Liliana Beltrán Albadán
Yaneth Burgos Duitama</v>
      </c>
      <c r="R35" s="33" t="str">
        <f>+Comp_3!X7</f>
        <v>Actividad cumplida en el corte del 30 de Abril 2020.</v>
      </c>
    </row>
    <row r="36" spans="1:18" ht="105">
      <c r="A36" s="459">
        <f>+Comp_3!A8</f>
        <v>0</v>
      </c>
      <c r="B36" s="156">
        <f>+Comp_3!B8</f>
        <v>4</v>
      </c>
      <c r="C36" s="188" t="str">
        <f>+Comp_3!C8</f>
        <v>Ajustar los instrumentos de acuerdo a las directrices definidas</v>
      </c>
      <c r="D36" s="188" t="str">
        <f>+Comp_3!D8</f>
        <v>Formatos relacionados con el Procedimiento Rendición Pública de Cuentas y Mesas Públicas ajustados</v>
      </c>
      <c r="E36" s="189" t="str">
        <f>+Comp_3!E8</f>
        <v xml:space="preserve">Subdirección de  Monitoreo y Evaluación </v>
      </c>
      <c r="F36" s="177">
        <f>+Comp_3!F8</f>
        <v>43921</v>
      </c>
      <c r="G36" s="150"/>
      <c r="H36" s="160"/>
      <c r="I36" s="152" t="str">
        <f>+Comp_3!I8</f>
        <v>Cumplida (DT)</v>
      </c>
      <c r="J36" s="156"/>
      <c r="K36" s="154" t="str">
        <f>+Comp_3!K8</f>
        <v>Maritza Liliana Beltrán Albadán
Yaneth Burgos Duitama</v>
      </c>
      <c r="L36" s="191" t="str">
        <f>+Comp_3!L8</f>
        <v>Los soportes presentandos dan cuenta del desarrollo de la actiividad 
Evidencia 
Correo electrónico 31 de marzo 2020 Solicitud publicación de formatos a SMO
 Publicación pagina web de la Entidad  https://www.icbf.gov.co/rendicion-de-cuentas-icbf</v>
      </c>
      <c r="N36" s="31">
        <f>+Comp_3!T8</f>
        <v>1</v>
      </c>
      <c r="O36" s="21" t="str">
        <f>+Comp_3!U8</f>
        <v>Cumplida (DT)</v>
      </c>
      <c r="P36" s="27">
        <f>+Comp_3!V8</f>
        <v>0</v>
      </c>
      <c r="Q36" s="23" t="str">
        <f>+Comp_3!W8</f>
        <v>Maritza Liliana Beltrán Albadán
Yaneth Burgos Duitama</v>
      </c>
      <c r="R36" s="33" t="str">
        <f>+Comp_3!X8</f>
        <v>Actividad cumplida en el corte del 30 de Abril 2020.</v>
      </c>
    </row>
    <row r="37" spans="1:18" ht="221.25" customHeight="1">
      <c r="A37" s="459">
        <f>+Comp_3!A9</f>
        <v>0</v>
      </c>
      <c r="B37" s="190">
        <f>+Comp_3!B9</f>
        <v>5</v>
      </c>
      <c r="C37" s="188" t="str">
        <f>+Comp_3!C9</f>
        <v>Socializar directrices de Mesas Publicas y Rendición Publica de Cuentas 2020.</v>
      </c>
      <c r="D37" s="188" t="str">
        <f>+Comp_3!D9</f>
        <v>Directrices e instrumentos socializados</v>
      </c>
      <c r="E37" s="189" t="str">
        <f>+Comp_3!E9</f>
        <v xml:space="preserve">Subdirección de  Monitoreo y Evaluación </v>
      </c>
      <c r="F37" s="177">
        <f>+Comp_3!F9</f>
        <v>43951</v>
      </c>
      <c r="G37" s="150"/>
      <c r="H37" s="160"/>
      <c r="I37" s="152" t="str">
        <f>+Comp_3!I9</f>
        <v>Cumplida (DT)</v>
      </c>
      <c r="J37" s="156"/>
      <c r="K37" s="154" t="str">
        <f>+Comp_3!K9</f>
        <v>Maritza Liliana Beltrán Albadán
Yaneth Burgos Duitama</v>
      </c>
      <c r="L37" s="191" t="str">
        <f>+Comp_3!L9</f>
        <v xml:space="preserve">Se evidencia que la directrices e Instrumentos fueron socializados 
Evidencia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v>
      </c>
      <c r="N37" s="31">
        <f>+Comp_3!T9</f>
        <v>1</v>
      </c>
      <c r="O37" s="21" t="str">
        <f>+Comp_3!U9</f>
        <v>Cumplida (DT)</v>
      </c>
      <c r="P37" s="27">
        <f>+Comp_3!V9</f>
        <v>0</v>
      </c>
      <c r="Q37" s="23" t="str">
        <f>+Comp_3!W9</f>
        <v>Maritza Liliana Beltrán Albadán
Yaneth Burgos Duitama</v>
      </c>
      <c r="R37" s="33" t="str">
        <f>+Comp_3!X9</f>
        <v>Actividad cumplida en el corte del 30 de Abril 2020.</v>
      </c>
    </row>
    <row r="38" spans="1:18" ht="139.5" customHeight="1">
      <c r="A38" s="459">
        <f>+Comp_3!A10</f>
        <v>0</v>
      </c>
      <c r="B38" s="190">
        <f>+Comp_3!B10</f>
        <v>6</v>
      </c>
      <c r="C38" s="188" t="str">
        <f>+Comp_3!C10</f>
        <v>Disponer los recursos para la logística de realización o divulgación de Rendición Pública de Cuentas y Mesas Públicas.</v>
      </c>
      <c r="D38" s="188" t="str">
        <f>+Comp_3!D10</f>
        <v xml:space="preserve">Recursos para logística garantizados </v>
      </c>
      <c r="E38" s="189" t="str">
        <f>+Comp_3!E10</f>
        <v>Dirección de Abastecimiento</v>
      </c>
      <c r="F38" s="177">
        <f>+Comp_3!F10</f>
        <v>44180</v>
      </c>
      <c r="G38" s="150"/>
      <c r="H38" s="160"/>
      <c r="I38" s="152" t="str">
        <f>+Comp_3!I10</f>
        <v>N/A</v>
      </c>
      <c r="J38" s="156"/>
      <c r="K38" s="154" t="str">
        <f>+Comp_3!K10</f>
        <v>Maritza Liliana Beltrán Albadán
Yaneth Burgos Duitama</v>
      </c>
      <c r="L38" s="191" t="str">
        <f>+Comp_3!L10</f>
        <v>La actividad tiene feha de ejecución 15/12/2020</v>
      </c>
      <c r="N38" s="31">
        <f>+Comp_3!T10</f>
        <v>1</v>
      </c>
      <c r="O38" s="21" t="str">
        <f>+Comp_3!U10</f>
        <v>Cumplida (DT)</v>
      </c>
      <c r="P38" s="27">
        <f>+Comp_3!V10</f>
        <v>0</v>
      </c>
      <c r="Q38" s="23" t="str">
        <f>+Comp_3!W10</f>
        <v>Maritza Liliana Beltrán Albadán
Yaneth Burgos Duitama</v>
      </c>
      <c r="R38" s="36" t="str">
        <f>+Comp_3!X10</f>
        <v>La Entidad dispuso de rescursos para la logística de Rendición de Cuentas y Mesas Públicas, por medio del Operador  logistico UNIÓN TEMPORAL VISIÓN ICBF(contrato No.1378 de 11 de julio de 2019 con plazo de ejecución Julio 2022) para las mesas que se realizaron presencialmente.  Para las demás se dispuso de la plata forma Microsoft Teams para ser realizadas de manera virtual teniendo en cuenta la Emergencia Sanitaria.
Evidencia
- Disposición Microsoft Teams 
- No. Orden 167: Rendición de cuentas realizada en la Regional Santander, el 12 de noviembre de 2020. 
- No. Orden 213: Rendición de cuentas realizada en la Regional Guainía, el 30 de noviembre de 2020. El operador logístico radicó factura No. 165 el 7 de diciembre y fue radicada ante la Dirección Financiera el 14 de diciembre.</v>
      </c>
    </row>
    <row r="39" spans="1:18" ht="165" customHeight="1">
      <c r="A39" s="459">
        <f>+Comp_3!A11</f>
        <v>0</v>
      </c>
      <c r="B39" s="156">
        <f>+Comp_3!B11</f>
        <v>7</v>
      </c>
      <c r="C39" s="188" t="str">
        <f>+Comp_3!C11</f>
        <v>Generar boletín  de  análisis de PQRS</v>
      </c>
      <c r="D39" s="188" t="str">
        <f>+Comp_3!D11</f>
        <v xml:space="preserve">Publicar boletín con análisis de PQRS </v>
      </c>
      <c r="E39" s="189" t="str">
        <f>+Comp_3!E11</f>
        <v>Dirección de Servicios y Atención</v>
      </c>
      <c r="F39" s="192">
        <f>+Comp_3!F11</f>
        <v>44180</v>
      </c>
      <c r="G39" s="150"/>
      <c r="H39" s="160"/>
      <c r="I39" s="152" t="str">
        <f>+Comp_3!I11</f>
        <v>En Avance</v>
      </c>
      <c r="J39" s="156"/>
      <c r="K39" s="154" t="str">
        <f>+Comp_3!K11</f>
        <v>Maritza Liliana Beltrán Albadán
Yaneth Burgos Duitama</v>
      </c>
      <c r="L39" s="162" t="str">
        <f>+Comp_3!L11</f>
        <v>Se evidencia publicación de los informes de PQRS en la pagina web de la Entidad https://www.icbf.gov.co/servicios/informes-boletines-pqrds
Evidencia 
Informe de PQRS de los mess de Emero, febrero y marzo 2020</v>
      </c>
      <c r="N39" s="31">
        <f>+Comp_3!T11</f>
        <v>1</v>
      </c>
      <c r="O39" s="21" t="str">
        <f>+Comp_3!U11</f>
        <v>Cumplida (DT)</v>
      </c>
      <c r="P39" s="27">
        <f>+Comp_3!V11</f>
        <v>0</v>
      </c>
      <c r="Q39" s="23" t="str">
        <f>+Comp_3!W11</f>
        <v>Maritza Liliana Beltrán Albadán
Yaneth Burgos Duitama</v>
      </c>
      <c r="R39" s="33" t="str">
        <f>+Comp_3!X11</f>
        <v xml:space="preserve">Se evidencia publicación de los informes de PQRS en la pagina web de la Entidad https://www.icbf.gov.co/servicios/informes-boletines-pqrds
Evidencia 
Informe de PQRS de los mes de agosto,  septiembre, octubre y noviembre de 2020
</v>
      </c>
    </row>
    <row r="40" spans="1:18" ht="105">
      <c r="A40" s="459">
        <f>+Comp_3!A12</f>
        <v>0</v>
      </c>
      <c r="B40" s="190">
        <f>+Comp_3!B12</f>
        <v>8</v>
      </c>
      <c r="C40" s="188" t="str">
        <f>+Comp_3!C12</f>
        <v>Definir temática de la Mesa Publica</v>
      </c>
      <c r="D40" s="188" t="str">
        <f>+Comp_3!D12</f>
        <v>Temas definidos para dialogar con la comunidad en Mesas Públicas</v>
      </c>
      <c r="E40" s="189" t="str">
        <f>+Comp_3!E12</f>
        <v xml:space="preserve">Subdirección de  Monitoreo y Evaluación </v>
      </c>
      <c r="F40" s="192">
        <f>+Comp_3!F12</f>
        <v>44012</v>
      </c>
      <c r="G40" s="150"/>
      <c r="H40" s="160"/>
      <c r="I40" s="152" t="str">
        <f>+Comp_3!I12</f>
        <v>N/A</v>
      </c>
      <c r="J40" s="156"/>
      <c r="K40" s="154" t="str">
        <f>+Comp_3!K12</f>
        <v>Maritza Liliana Beltrán Albadán
Yaneth Burgos Duitama</v>
      </c>
      <c r="L40" s="191" t="str">
        <f>+Comp_3!L12</f>
        <v>Actividad con fecha de compromiso 30/06/2020</v>
      </c>
      <c r="N40" s="31">
        <f>+Comp_3!T12</f>
        <v>1</v>
      </c>
      <c r="O40" s="21" t="str">
        <f>+Comp_3!U12</f>
        <v>Cumplida (DT)</v>
      </c>
      <c r="P40" s="27">
        <f>+Comp_3!V12</f>
        <v>0</v>
      </c>
      <c r="Q40" s="23" t="str">
        <f>+Comp_3!W12</f>
        <v>Maritza Liliana Beltrán Albadán
Yaneth Burgos Duitama</v>
      </c>
      <c r="R40" s="36" t="str">
        <f>+Comp_3!X12</f>
        <v xml:space="preserve">Actividad cumplida al 30 de agosto 2020.
</v>
      </c>
    </row>
    <row r="41" spans="1:18" ht="99.75" customHeight="1" thickBot="1">
      <c r="A41" s="460">
        <f>+Comp_3!A13</f>
        <v>0</v>
      </c>
      <c r="B41" s="190">
        <f>+Comp_3!B13</f>
        <v>9</v>
      </c>
      <c r="C41" s="188" t="str">
        <f>+Comp_3!C13</f>
        <v>Actualizar y publicar el time line de mesas públicas y rendición pública de cuentas de la entidad  en la pagina WEB de la entidad.</v>
      </c>
      <c r="D41" s="188" t="str">
        <f>+Comp_3!D13</f>
        <v>Calendario de eventos de mesas públicas y rendición pública de cuentas publicado en la pagina WEB de la entidad.</v>
      </c>
      <c r="E41" s="189" t="str">
        <f>+Comp_3!E13</f>
        <v xml:space="preserve">Subdirección de  Monitoreo y Evaluación </v>
      </c>
      <c r="F41" s="192">
        <f>+Comp_3!F13</f>
        <v>44135</v>
      </c>
      <c r="G41" s="150"/>
      <c r="H41" s="160"/>
      <c r="I41" s="152" t="str">
        <f>+Comp_3!I13</f>
        <v>N/A</v>
      </c>
      <c r="J41" s="156"/>
      <c r="K41" s="154" t="str">
        <f>+Comp_3!K13</f>
        <v>Maritza Liliana Beltrán Albadán
Yaneth Burgos Duitama</v>
      </c>
      <c r="L41" s="191" t="str">
        <f>+Comp_3!L13</f>
        <v>Actividad con fecha de compromiso 30/10/2020</v>
      </c>
      <c r="N41" s="31">
        <f>+Comp_3!T13</f>
        <v>1</v>
      </c>
      <c r="O41" s="21" t="str">
        <f>+Comp_3!U13</f>
        <v>Cumplida (DT)</v>
      </c>
      <c r="P41" s="27">
        <f>+Comp_3!V13</f>
        <v>0</v>
      </c>
      <c r="Q41" s="23" t="str">
        <f>+Comp_3!W13</f>
        <v>Maritza Liliana Beltrán Albadán
Yaneth Burgos Duitama</v>
      </c>
      <c r="R41" s="36" t="str">
        <f>+Comp_3!X13</f>
        <v>Publicación y actualización del Time Line de realización de mesas públicas ICBF y rendición de cuentas realizadas en las diferentes regionales del país durante el último cuatrimestre.
Evidencia:
https://www.icbf.gov.co/rendicion-de-cuentas-icbf.  Enlace de cada Regional</v>
      </c>
    </row>
    <row r="42" spans="1:18" ht="30.75" thickBot="1">
      <c r="A42" s="428" t="str">
        <f>+Comp_3!A14</f>
        <v>Subcomponente 1</v>
      </c>
      <c r="B42" s="140">
        <f>+Comp_3!B14</f>
        <v>0</v>
      </c>
      <c r="C42" s="186" t="str">
        <f>+Comp_3!C14</f>
        <v>Información de calidad y en lenguaje comprensible</v>
      </c>
      <c r="D42" s="140">
        <f>+Comp_3!D14</f>
        <v>0</v>
      </c>
      <c r="E42" s="140">
        <f>+Comp_3!E14</f>
        <v>0</v>
      </c>
      <c r="F42" s="187">
        <f>+Comp_3!F14</f>
        <v>0</v>
      </c>
      <c r="G42" s="132"/>
      <c r="H42" s="141">
        <f>+Comp_3!H14</f>
        <v>2</v>
      </c>
      <c r="I42" s="142">
        <f>+Comp_3!I14</f>
        <v>0</v>
      </c>
      <c r="J42" s="143">
        <f>+Comp_3!J14</f>
        <v>0</v>
      </c>
      <c r="K42" s="144">
        <f>+Comp_3!K14</f>
        <v>0</v>
      </c>
      <c r="L42" s="145"/>
      <c r="N42" s="11">
        <f>+Comp_3!T14</f>
        <v>2</v>
      </c>
      <c r="O42" s="12">
        <f>+Comp_3!U14</f>
        <v>2</v>
      </c>
      <c r="P42" s="15">
        <f>+Comp_3!V14</f>
        <v>1</v>
      </c>
      <c r="Q42" s="13">
        <f>+Comp_3!W14</f>
        <v>0</v>
      </c>
      <c r="R42" s="14"/>
    </row>
    <row r="43" spans="1:18" ht="105">
      <c r="A43" s="429">
        <f>+Comp_3!A15</f>
        <v>0</v>
      </c>
      <c r="B43" s="158">
        <f>+Comp_3!B15</f>
        <v>10</v>
      </c>
      <c r="C43" s="188" t="str">
        <f>+Comp_3!C15</f>
        <v>Producir la información que se utilizara en Rendición Pública de Cuentas y Mesas Publicas de cada Regional / CZ</v>
      </c>
      <c r="D43" s="188" t="str">
        <f>+Comp_3!D15</f>
        <v>Información en su medio de soporte construida para la Rendición Pública de Cuentas y Mesas Públicas en cada Regional / CZ</v>
      </c>
      <c r="E43" s="189" t="str">
        <f>+Comp_3!E15</f>
        <v xml:space="preserve">Subdirección de  Monitoreo y Evaluación </v>
      </c>
      <c r="F43" s="177">
        <f>+Comp_3!F15</f>
        <v>44180</v>
      </c>
      <c r="G43" s="150"/>
      <c r="H43" s="160"/>
      <c r="I43" s="152" t="str">
        <f>+Comp_3!I15</f>
        <v>N/A</v>
      </c>
      <c r="J43" s="156"/>
      <c r="K43" s="154" t="str">
        <f>+Comp_3!K15</f>
        <v>Maritza Liliana Beltrán Albadán
Yaneth Burgos Duitama</v>
      </c>
      <c r="L43" s="191" t="str">
        <f>+Comp_3!L15</f>
        <v>Actividad con fecha de compromiso 15/12/2020</v>
      </c>
      <c r="N43" s="31">
        <f>+Comp_3!T15</f>
        <v>1</v>
      </c>
      <c r="O43" s="21" t="str">
        <f>+Comp_3!U15</f>
        <v>Cumplida (DT)</v>
      </c>
      <c r="P43" s="27">
        <f>+Comp_3!V15</f>
        <v>0</v>
      </c>
      <c r="Q43" s="23" t="str">
        <f>+Comp_3!W15</f>
        <v>Maritza Liliana Beltrán Albadán
Yaneth Burgos Duitama</v>
      </c>
      <c r="R43" s="36" t="str">
        <f>+Comp_3!X15</f>
        <v>Se evidenciaron, a diciembre de 2020, 247 informes (presentaciones) con la información sobre la gestión realizada, y el avance en la garantía de derechos de los CZ  en el marco de las audiencias virtuales .
Evidencia
-Presentaciones publicadas en el portal  https://www.icbf.gov.co/rendicion-de-cuentas-icbf/rendicion-de-cuentas-en-regiones.
- Pantallazos de publicación en página Web.</v>
      </c>
    </row>
    <row r="44" spans="1:18" ht="105.75" thickBot="1">
      <c r="A44" s="430">
        <f>+Comp_3!A16</f>
        <v>0</v>
      </c>
      <c r="B44" s="158">
        <f>+Comp_3!B16</f>
        <v>11</v>
      </c>
      <c r="C44" s="188" t="str">
        <f>+Comp_3!C16</f>
        <v>Publicar en la pagina WEB la información correspondiente a cada Rendición Pública de Cuentas y Mesas Públicas.</v>
      </c>
      <c r="D44" s="188" t="str">
        <f>+Comp_3!D16</f>
        <v>Documentos en pagina WEB institucional</v>
      </c>
      <c r="E44" s="189" t="str">
        <f>+Comp_3!E16</f>
        <v xml:space="preserve">Subdirección de  Monitoreo y Evaluación </v>
      </c>
      <c r="F44" s="192">
        <f>+Comp_3!F16</f>
        <v>44180</v>
      </c>
      <c r="G44" s="150"/>
      <c r="H44" s="160"/>
      <c r="I44" s="152" t="str">
        <f>+Comp_3!I16</f>
        <v>N/A</v>
      </c>
      <c r="J44" s="156"/>
      <c r="K44" s="154" t="str">
        <f>+Comp_3!K16</f>
        <v>Maritza Liliana Beltrán Albadán
Yaneth Burgos Duitama</v>
      </c>
      <c r="L44" s="191" t="str">
        <f>+Comp_3!L16</f>
        <v>Actividad con fecha de compromiso 15/12/2020</v>
      </c>
      <c r="N44" s="31">
        <f>+Comp_3!T16</f>
        <v>1</v>
      </c>
      <c r="O44" s="21" t="str">
        <f>+Comp_3!U16</f>
        <v>Cumplida (DT)</v>
      </c>
      <c r="P44" s="27">
        <f>+Comp_3!V16</f>
        <v>0</v>
      </c>
      <c r="Q44" s="23" t="str">
        <f>+Comp_3!W16</f>
        <v>Maritza Liliana Beltrán Albadán
Yaneth Burgos Duitama</v>
      </c>
      <c r="R44" s="36" t="str">
        <f>+Comp_3!X16</f>
        <v>Se evidenciaron, a diciembre de 2020, 247 informes (presentaciones) con la información sobre la gestión realizada, y el avance en la garantía de derechos de los CZ  en el marco de las audiencias virtuales .
Evidencia
-Presentaciones publicadas en el portal  https://www.icbf.gov.co/rendicion-de-cuentas-icbf/rendicion-de-cuentas-en-regiones.
- Pantallazos de publicación en página Web.
- Se cuenta con el enlace \\icbf.gov.co\fs_dpc\DPC\RPC_y_MP\2020\</v>
      </c>
    </row>
    <row r="45" spans="1:18" ht="45.75" thickBot="1">
      <c r="A45" s="428" t="str">
        <f>+Comp_3!A17</f>
        <v>Subcomponente 2</v>
      </c>
      <c r="B45" s="140">
        <f>+Comp_3!B17</f>
        <v>0</v>
      </c>
      <c r="C45" s="186" t="str">
        <f>+Comp_3!C17</f>
        <v>Diálogo de doble vía con la ciudadanía y sus organizaciones</v>
      </c>
      <c r="D45" s="140">
        <f>+Comp_3!D17</f>
        <v>0</v>
      </c>
      <c r="E45" s="140">
        <f>+Comp_3!E17</f>
        <v>0</v>
      </c>
      <c r="F45" s="187">
        <f>+Comp_3!F17</f>
        <v>0</v>
      </c>
      <c r="G45" s="132"/>
      <c r="H45" s="141">
        <f>+Comp_3!H17</f>
        <v>2</v>
      </c>
      <c r="I45" s="142">
        <f>+Comp_3!I17</f>
        <v>0</v>
      </c>
      <c r="J45" s="143">
        <f>+Comp_3!J17</f>
        <v>0</v>
      </c>
      <c r="K45" s="144">
        <f>+Comp_3!K17</f>
        <v>0</v>
      </c>
      <c r="L45" s="145"/>
      <c r="N45" s="11">
        <f>+Comp_3!T17</f>
        <v>2</v>
      </c>
      <c r="O45" s="12">
        <f>+Comp_3!U17</f>
        <v>2</v>
      </c>
      <c r="P45" s="15">
        <f>+Comp_3!V17</f>
        <v>1</v>
      </c>
      <c r="Q45" s="13">
        <f>+Comp_3!W17</f>
        <v>0</v>
      </c>
      <c r="R45" s="14"/>
    </row>
    <row r="46" spans="1:18" ht="105">
      <c r="A46" s="429">
        <f>+Comp_3!A18</f>
        <v>0</v>
      </c>
      <c r="B46" s="158">
        <f>+Comp_3!B18</f>
        <v>2.1</v>
      </c>
      <c r="C46" s="188" t="str">
        <f>+Comp_3!C18</f>
        <v>Convocar a las partes interesadas</v>
      </c>
      <c r="D46" s="188" t="str">
        <f>+Comp_3!D18</f>
        <v>Actores involucrados convocados e invitados a participar en las Mesas Públicas y Rendición Pública de Cuentas verificable a partir de oficios, correos electrónicos e imágenes de invitaciones dispuestas en carteleras físicas.</v>
      </c>
      <c r="E46" s="189" t="str">
        <f>+Comp_3!E18</f>
        <v xml:space="preserve">Subdirección de  Monitoreo y Evaluación </v>
      </c>
      <c r="F46" s="192">
        <f>+Comp_3!F18</f>
        <v>44180</v>
      </c>
      <c r="G46" s="150"/>
      <c r="H46" s="160"/>
      <c r="I46" s="152" t="str">
        <f>+Comp_3!I18</f>
        <v>N/A</v>
      </c>
      <c r="J46" s="156"/>
      <c r="K46" s="154" t="str">
        <f>+Comp_3!K18</f>
        <v>Maritza Liliana Beltrán Albadán
Yaneth Burgos Duitama</v>
      </c>
      <c r="L46" s="191" t="str">
        <f>+Comp_3!L18</f>
        <v>Actividad con fecha de compromiso 15/12/2020</v>
      </c>
      <c r="N46" s="31">
        <f>+Comp_3!T18</f>
        <v>1</v>
      </c>
      <c r="O46" s="21" t="str">
        <f>+Comp_3!U18</f>
        <v>Cumplida (DT)</v>
      </c>
      <c r="P46" s="27">
        <f>+Comp_3!V18</f>
        <v>0</v>
      </c>
      <c r="Q46" s="23" t="str">
        <f>+Comp_3!W18</f>
        <v>Maritza Liliana Beltrán Albadán
Yaneth Burgos Duitama</v>
      </c>
      <c r="R46" s="36" t="str">
        <f>+Comp_3!X18</f>
        <v>Se  realizó la convocatoria a las diferentes partes interesadas (teniendo en cuenta las condiciones de la Emergencia Sanitaria) a las mesas públicas y rendiciones de cuentas adelantadas durante la vigencia 2020.
Evidencias
Soportes de invitanciones a  partes interesadas clasificadas por Regional en la ruta Y:\2020\Evidencias_RPC_y_MP_2020\Antioquia\CZ_ Rosales\5_Invitaciones</v>
      </c>
    </row>
    <row r="47" spans="1:18" ht="105.75" thickBot="1">
      <c r="A47" s="430">
        <f>+Comp_3!A19</f>
        <v>0</v>
      </c>
      <c r="B47" s="158">
        <f>+Comp_3!B19</f>
        <v>2.2000000000000002</v>
      </c>
      <c r="C47" s="188" t="str">
        <f>+Comp_3!C19</f>
        <v>Realizar audiencias publicas participativas</v>
      </c>
      <c r="D47" s="188" t="str">
        <f>+Comp_3!D19</f>
        <v>Mesas Públicas y Rendición Pública de Cuentas realizadas</v>
      </c>
      <c r="E47" s="189" t="str">
        <f>+Comp_3!E19</f>
        <v xml:space="preserve">Subdirección de  Monitoreo y Evaluación </v>
      </c>
      <c r="F47" s="192">
        <f>+Comp_3!F19</f>
        <v>44180</v>
      </c>
      <c r="G47" s="150"/>
      <c r="H47" s="160"/>
      <c r="I47" s="152" t="str">
        <f>+Comp_3!I19</f>
        <v>N/A</v>
      </c>
      <c r="J47" s="156"/>
      <c r="K47" s="154" t="str">
        <f>+Comp_3!K19</f>
        <v>Maritza Liliana Beltrán Albadán
Yaneth Burgos Duitama</v>
      </c>
      <c r="L47" s="191" t="str">
        <f>+Comp_3!L19</f>
        <v>Actividad con fecha de compromiso 15/12/2020</v>
      </c>
      <c r="N47" s="31">
        <f>+Comp_3!T19</f>
        <v>1</v>
      </c>
      <c r="O47" s="21" t="str">
        <f>+Comp_3!U19</f>
        <v>Cumplida (DT)</v>
      </c>
      <c r="P47" s="27">
        <f>+Comp_3!V19</f>
        <v>0</v>
      </c>
      <c r="Q47" s="23" t="str">
        <f>+Comp_3!W19</f>
        <v>Maritza Liliana Beltrán Albadán
Yaneth Burgos Duitama</v>
      </c>
      <c r="R47" s="36" t="str">
        <f>+Comp_3!X19</f>
        <v>Se realizaron 247 eventos (214 Mesas Públicas y 33 Rendiciones de Cuenta).  Las audiencias  virtuales contaron con la participación de 48.378 ciudadanos, entre ellos, veedurías ciudadanas y otras partes
Evidencia
- Listado de Asistencia a los 247 eventos (Mesas Públicas y Rendiciones de Cuenta).
-Reporte estadístico de participación para la vigencia 2020: Usuarios: 13893  correspondiente al 34%; Estado: 9486  representantdo el 16%; Proveedores: 2996  equivalentes al 6%; Aliados Estrategicos: 14805  correspondiente al 24%; Comunidad: 6071 representados con un 17%; Sociedad (veedurias, medio-comunicacion): 1127 equivalentes al 3%.</v>
      </c>
    </row>
    <row r="48" spans="1:18" ht="45.75" thickBot="1">
      <c r="A48" s="428" t="str">
        <f>+Comp_3!A20</f>
        <v>Subcomponente 3</v>
      </c>
      <c r="B48" s="140">
        <f>+Comp_3!B20</f>
        <v>0</v>
      </c>
      <c r="C48" s="186" t="str">
        <f>+Comp_3!C20</f>
        <v>Incentivos para motivar la cultura de la rendición y petición de cuentas</v>
      </c>
      <c r="D48" s="140">
        <f>+Comp_3!D20</f>
        <v>0</v>
      </c>
      <c r="E48" s="140">
        <f>+Comp_3!E20</f>
        <v>0</v>
      </c>
      <c r="F48" s="187">
        <f>+Comp_3!F20</f>
        <v>0</v>
      </c>
      <c r="G48" s="132"/>
      <c r="H48" s="141">
        <f>+Comp_3!H20</f>
        <v>3</v>
      </c>
      <c r="I48" s="142">
        <f>+Comp_3!I20</f>
        <v>2</v>
      </c>
      <c r="J48" s="143">
        <f>+Comp_3!J20</f>
        <v>0.66666666666666663</v>
      </c>
      <c r="K48" s="144">
        <f>+Comp_3!K20</f>
        <v>0</v>
      </c>
      <c r="L48" s="145"/>
      <c r="N48" s="11">
        <f>+Comp_3!T20</f>
        <v>3</v>
      </c>
      <c r="O48" s="12">
        <f>+Comp_3!U20</f>
        <v>3</v>
      </c>
      <c r="P48" s="15">
        <f>+Comp_3!V20</f>
        <v>1</v>
      </c>
      <c r="Q48" s="13">
        <f>+Comp_3!W20</f>
        <v>0</v>
      </c>
      <c r="R48" s="14"/>
    </row>
    <row r="49" spans="1:18" ht="99" customHeight="1">
      <c r="A49" s="429">
        <f>+Comp_3!A21</f>
        <v>0</v>
      </c>
      <c r="B49" s="158" t="str">
        <f>+Comp_3!B21</f>
        <v>3.1</v>
      </c>
      <c r="C49" s="188" t="str">
        <f>+Comp_3!C21</f>
        <v>Fortalecer la temática Rendición de Cuentas en el Aula Virtual Estrategia de Transparencia, Participación y Buen Gobierno</v>
      </c>
      <c r="D49" s="188" t="str">
        <f>+Comp_3!D21</f>
        <v>Aula virtual con información actualizada</v>
      </c>
      <c r="E49" s="189" t="str">
        <f>+Comp_3!E21</f>
        <v xml:space="preserve">Subdirección de  Monitoreo y Evaluación </v>
      </c>
      <c r="F49" s="192">
        <f>+Comp_3!F21</f>
        <v>43951</v>
      </c>
      <c r="G49" s="150"/>
      <c r="H49" s="160"/>
      <c r="I49" s="152" t="str">
        <f>+Comp_3!I21</f>
        <v>Cumplida (DT)</v>
      </c>
      <c r="J49" s="156"/>
      <c r="K49" s="154" t="str">
        <f>+Comp_3!K21</f>
        <v>Maritza Liliana Beltrán Albadán
Yaneth Burgos Duitama</v>
      </c>
      <c r="L49" s="155" t="str">
        <f>+Comp_3!L21</f>
        <v>Actividad cumplida al 30 de abril de 2020</v>
      </c>
      <c r="N49" s="31">
        <f>+Comp_3!T21</f>
        <v>1</v>
      </c>
      <c r="O49" s="21" t="str">
        <f>+Comp_3!U21</f>
        <v>Cumplida (DT)</v>
      </c>
      <c r="P49" s="27">
        <f>+Comp_3!V21</f>
        <v>0</v>
      </c>
      <c r="Q49" s="23" t="str">
        <f>+Comp_3!W21</f>
        <v>Maritza Liliana Beltrán Albadán
Yaneth Burgos Duitama</v>
      </c>
      <c r="R49" s="24" t="str">
        <f>+Comp_3!X21</f>
        <v>Actividad cumplida en el corte del 30 de Abril 2020.</v>
      </c>
    </row>
    <row r="50" spans="1:18" ht="241.5" customHeight="1">
      <c r="A50" s="429">
        <f>+Comp_3!A22</f>
        <v>0</v>
      </c>
      <c r="B50" s="158" t="str">
        <f>+Comp_3!B22</f>
        <v>3.2</v>
      </c>
      <c r="C50" s="188" t="str">
        <f>+Comp_3!C22</f>
        <v xml:space="preserve">Socializar y visibilizar la información </v>
      </c>
      <c r="D50" s="188" t="str">
        <f>+Comp_3!D22</f>
        <v xml:space="preserve">Estrategia de Comunicación: de transparencia verificable a partir de boletines ICBF, correos electrónicos o mensajes en redes sociales. </v>
      </c>
      <c r="E50" s="189" t="str">
        <f>+Comp_3!E22</f>
        <v>Oficina Asesora de Comunicaciones</v>
      </c>
      <c r="F50" s="192">
        <f>+Comp_3!F22</f>
        <v>44180</v>
      </c>
      <c r="G50" s="150"/>
      <c r="H50" s="160"/>
      <c r="I50" s="152" t="str">
        <f>+Comp_3!I22</f>
        <v>En Avance</v>
      </c>
      <c r="J50" s="156"/>
      <c r="K50" s="154" t="str">
        <f>+Comp_3!K22</f>
        <v>Maritza Liliana Beltrán Albadán
Yaneth Burgos Duitama</v>
      </c>
      <c r="L50" s="193" t="str">
        <f>+Comp_3!L22</f>
        <v>Se observa que en los boletines ICBF sepublicaron  temas de rendción de cuentas 
Evidencia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
-Boletin 115 de Julio 2020
- Boletin 118 de Agosto 2020</v>
      </c>
      <c r="N50" s="31">
        <f>+Comp_3!T22</f>
        <v>1</v>
      </c>
      <c r="O50" s="21" t="str">
        <f>+Comp_3!U22</f>
        <v>Cumplida (DT)</v>
      </c>
      <c r="P50" s="27">
        <f>+Comp_3!V22</f>
        <v>0</v>
      </c>
      <c r="Q50" s="23" t="str">
        <f>+Comp_3!W22</f>
        <v>Maritza Liliana Beltrán Albadán
Yaneth Burgos Duitama</v>
      </c>
      <c r="R50" s="62" t="str">
        <f>+Comp_3!X22</f>
        <v>Se observa que en los boletines ICBF se publicaron  temas de rendición de cuentas 
Evidencia 
-  Boletín Vive ICBF No. 122 del 11 de septiembre de 2020, se publica pieza de Rendición de Cuentas sobre: Rendición de cuentas: centros zonales 2020
- Boletín Vive ICBF No 125 el 2 de octubre, pieza de rendición de cuentas sobre: comprometido con la rendición de cuentas https://www.icbf.gov.co/system/files/vive_icbf_125.pdf?utm_source=web&amp;utm_medium=boletin&amp;utm_campaign=boletin125&amp;utm_term=boletin125    https://www.icbf.gov.co/system/files/vive_icbf_129.pdf?utm_source=boletin&amp;utm_medium=mail&amp;utm_campaign=vive&amp;utm_content=boletin%20vive
-Boletín 131 del 13 de noviembrsobre: Espacios de participación virtual en las mesas públicas  https://www.icbf.gov.co/system/files/vive_icbf_131_final.pdf
- Boletín Vive ICBF del 18 de diciembre pieza de Rendición de Cuentas sobre: ICBF, finalista entre las entidades del orden nacional en el concurso del Día Nacional de la Rendición de Cuentas
https://www.icbf.gov.co/system/files/vive_icbf_136_final.pdf</v>
      </c>
    </row>
    <row r="51" spans="1:18" ht="173.25" customHeight="1" thickBot="1">
      <c r="A51" s="430">
        <f>+Comp_3!A23</f>
        <v>0</v>
      </c>
      <c r="B51" s="158" t="str">
        <f>+Comp_3!B23</f>
        <v>3.3</v>
      </c>
      <c r="C51" s="188" t="str">
        <f>+Comp_3!C23</f>
        <v>Emitir directrices para uso de la información generada en las Mesas Públicas (compromisos adquiridos en el nivel zonal) para uso en la Rendición Pública de Cuentas (Nivel Regional).</v>
      </c>
      <c r="D51" s="188" t="str">
        <f>+Comp_3!D23</f>
        <v>Directrices emitidas</v>
      </c>
      <c r="E51" s="189" t="str">
        <f>+Comp_3!E23</f>
        <v xml:space="preserve">Subdirección de  Monitoreo y Evaluación </v>
      </c>
      <c r="F51" s="192">
        <f>+Comp_3!F23</f>
        <v>43921</v>
      </c>
      <c r="G51" s="150"/>
      <c r="H51" s="160"/>
      <c r="I51" s="152" t="str">
        <f>+Comp_3!I23</f>
        <v>Cumplida (DT)</v>
      </c>
      <c r="J51" s="156"/>
      <c r="K51" s="154" t="str">
        <f>+Comp_3!K23</f>
        <v>Maritza Liliana Beltrán Albadán
Yaneth Burgos Duitama</v>
      </c>
      <c r="L51" s="194" t="str">
        <f>+Comp_3!L23</f>
        <v xml:space="preserve">Se evidencia que las directrices fueron emitidas a nivel nacional 
Evidencia 
Correo electrónico 13 marzo de 2020. Alcance memorandoNo.202013000000047803Socialización directrices rendición de cuentas2020
Correo electrónico 17 de abril 2020AlcanceMemorandoRendiciónPúblicadeCuentasyMesasPúblicas–Directrices2020
Memorando con radicado  4780 del 2020-03-09 . Rendición pública de cuentas y mesas publicas -Directrices 2020 </v>
      </c>
      <c r="N51" s="31">
        <f>+Comp_3!T23</f>
        <v>1</v>
      </c>
      <c r="O51" s="21" t="str">
        <f>+Comp_3!U23</f>
        <v>Cumplida (DT)</v>
      </c>
      <c r="P51" s="27">
        <f>+Comp_3!V23</f>
        <v>0</v>
      </c>
      <c r="Q51" s="23" t="str">
        <f>+Comp_3!W23</f>
        <v>Maritza Liliana Beltrán Albadán
Yaneth Burgos Duitama</v>
      </c>
      <c r="R51" s="63" t="str">
        <f>+Comp_3!X23</f>
        <v>Actividad cumplida al 30 de abril de 2020</v>
      </c>
    </row>
    <row r="52" spans="1:18" ht="45.75" thickBot="1">
      <c r="A52" s="428" t="str">
        <f>+Comp_3!A24</f>
        <v>Subcomponente 4</v>
      </c>
      <c r="B52" s="140">
        <f>+Comp_3!B24</f>
        <v>0</v>
      </c>
      <c r="C52" s="186" t="str">
        <f>+Comp_3!C24</f>
        <v>Evaluación y retroalimentación a la gestión institucional</v>
      </c>
      <c r="D52" s="140">
        <f>+Comp_3!D24</f>
        <v>0</v>
      </c>
      <c r="E52" s="140">
        <f>+Comp_3!E24</f>
        <v>0</v>
      </c>
      <c r="F52" s="187">
        <f>+Comp_3!F24</f>
        <v>0</v>
      </c>
      <c r="G52" s="132"/>
      <c r="H52" s="141">
        <f>+Comp_3!H24</f>
        <v>7</v>
      </c>
      <c r="I52" s="142">
        <f>+Comp_3!I24</f>
        <v>2</v>
      </c>
      <c r="J52" s="143">
        <f>+Comp_3!J24</f>
        <v>0.2857142857142857</v>
      </c>
      <c r="K52" s="144">
        <f>+Comp_3!K24</f>
        <v>0</v>
      </c>
      <c r="L52" s="145"/>
      <c r="N52" s="11">
        <f>+Comp_3!T24</f>
        <v>8</v>
      </c>
      <c r="O52" s="12">
        <f>+Comp_3!U24</f>
        <v>8</v>
      </c>
      <c r="P52" s="15">
        <f>+Comp_3!V24</f>
        <v>1</v>
      </c>
      <c r="Q52" s="13">
        <f>+Comp_3!W24</f>
        <v>0</v>
      </c>
      <c r="R52" s="14"/>
    </row>
    <row r="53" spans="1:18" ht="123.75" customHeight="1">
      <c r="A53" s="429">
        <f>+Comp_3!A25</f>
        <v>0</v>
      </c>
      <c r="B53" s="158" t="str">
        <f>+Comp_3!B25</f>
        <v>4.1</v>
      </c>
      <c r="C53" s="188" t="str">
        <f>+Comp_3!C25</f>
        <v>Realizar seguimiento a la gestión de los eventos de Rendición Pública de Cuentas y Mesas Públicas</v>
      </c>
      <c r="D53" s="188" t="str">
        <f>+Comp_3!D25</f>
        <v xml:space="preserve">(4) Informe trimestral de Rendición de Cuentas y Mesas Públicas realizadas </v>
      </c>
      <c r="E53" s="189" t="str">
        <f>+Comp_3!E25</f>
        <v xml:space="preserve">Subdirección de  Monitoreo y Evaluación </v>
      </c>
      <c r="F53" s="192">
        <f>+Comp_3!F25</f>
        <v>44195</v>
      </c>
      <c r="G53" s="150"/>
      <c r="H53" s="160"/>
      <c r="I53" s="152" t="str">
        <f>+Comp_3!I25</f>
        <v>En Avance</v>
      </c>
      <c r="J53" s="156"/>
      <c r="K53" s="154" t="str">
        <f>+Comp_3!K25</f>
        <v>Maritza Liliana Beltrán Albadán
Yaneth Burgos Duitama</v>
      </c>
      <c r="L53" s="171" t="str">
        <f>+Comp_3!L25</f>
        <v>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Evidencia 
Informe de rendición de Cuentas y mesa publicas segundo  trimestre 2020</v>
      </c>
      <c r="N53" s="31">
        <f>+Comp_3!T25</f>
        <v>1</v>
      </c>
      <c r="O53" s="21" t="str">
        <f>+Comp_3!U25</f>
        <v>Cumplida (DT)</v>
      </c>
      <c r="P53" s="27">
        <f>+Comp_3!V25</f>
        <v>0</v>
      </c>
      <c r="Q53" s="23" t="str">
        <f>+Comp_3!W25</f>
        <v>Maritza Liliana Beltrán Albadán
Yaneth Burgos Duitama</v>
      </c>
      <c r="R53" s="39" t="str">
        <f>+Comp_3!X25</f>
        <v xml:space="preserve">Se publica el tercer y cuarto informe trimetsral  de  Mesas Públicas y Rendición de Cuentas.
Evidencias
- Portal web institucional / Sección Rendición de Cuentas.  Link: https://www.icbf.gov.co/rendicion-de-cuentas-icbf/sede-direccion-general
</v>
      </c>
    </row>
    <row r="54" spans="1:18" ht="105">
      <c r="A54" s="429">
        <f>+Comp_3!A26</f>
        <v>0</v>
      </c>
      <c r="B54" s="158" t="str">
        <f>+Comp_3!B26</f>
        <v>4.2</v>
      </c>
      <c r="C54" s="188" t="str">
        <f>+Comp_3!C26</f>
        <v>Realizar encuestas de evaluación del evento en cada una de las actividades de Rendición Pública de Cuentas y Mesas Públicas</v>
      </c>
      <c r="D54" s="188" t="str">
        <f>+Comp_3!D26</f>
        <v>Encuestas de evaluación del evento</v>
      </c>
      <c r="E54" s="189" t="str">
        <f>+Comp_3!E26</f>
        <v xml:space="preserve">Subdirección de  Monitoreo y Evaluación </v>
      </c>
      <c r="F54" s="192">
        <f>+Comp_3!F26</f>
        <v>44180</v>
      </c>
      <c r="G54" s="150"/>
      <c r="H54" s="160"/>
      <c r="I54" s="152" t="str">
        <f>+Comp_3!I26</f>
        <v>N/A</v>
      </c>
      <c r="J54" s="156"/>
      <c r="K54" s="154" t="str">
        <f>+Comp_3!K26</f>
        <v>Maritza Liliana Beltrán Albadán
Yaneth Burgos Duitama</v>
      </c>
      <c r="L54" s="171" t="str">
        <f>+Comp_3!L26</f>
        <v>Actividad con fecha de compromiso 15/12/2020</v>
      </c>
      <c r="N54" s="31">
        <f>+Comp_3!T26</f>
        <v>1</v>
      </c>
      <c r="O54" s="21" t="str">
        <f>+Comp_3!U26</f>
        <v>Cumplida (DT)</v>
      </c>
      <c r="P54" s="27">
        <f>+Comp_3!V26</f>
        <v>0</v>
      </c>
      <c r="Q54" s="23" t="str">
        <f>+Comp_3!W26</f>
        <v>Maritza Liliana Beltrán Albadán
Yaneth Burgos Duitama</v>
      </c>
      <c r="R54" s="39" t="str">
        <f>+Comp_3!X26</f>
        <v>A diciembre 2020 se realizaron  21.077 encuestas de evaluación  de las mesas públicas y rendiones de cuentas adelantadas.
Evidencias:
Ruta file server . Y:\2020\Evidencias_RPC_y_MP_2020 .  Subcarpetas de cada regional referenciadas 7_Analisis_evaluacion</v>
      </c>
    </row>
    <row r="55" spans="1:18" ht="199.5" customHeight="1">
      <c r="A55" s="429">
        <f>+Comp_3!A27</f>
        <v>0</v>
      </c>
      <c r="B55" s="158" t="str">
        <f>+Comp_3!B27</f>
        <v>4.3</v>
      </c>
      <c r="C55" s="188" t="str">
        <f>+Comp_3!C27</f>
        <v>Realizar seguimiento a los compromisos adquiridos con las comunidades en el desarrollo de las mesas públicas.</v>
      </c>
      <c r="D55" s="188" t="str">
        <f>+Comp_3!D27</f>
        <v>Reporte indicador PA 98, de acuerdo con los cortes del aplicativo SIMEI,  se tendra en cuentra pare el último bimestre de la vigencia 2020 el reporte parcial del grupo de monitoreo dado que el cierre oficial de indicadores se realiza en el mes de enero de 2021</v>
      </c>
      <c r="E55" s="189" t="str">
        <f>+Comp_3!E27</f>
        <v xml:space="preserve">Subdirección de  Monitoreo y Evaluación </v>
      </c>
      <c r="F55" s="192">
        <f>+Comp_3!F27</f>
        <v>44196</v>
      </c>
      <c r="G55" s="150"/>
      <c r="H55" s="160"/>
      <c r="I55" s="152" t="str">
        <f>+Comp_3!I27</f>
        <v>N/A</v>
      </c>
      <c r="J55" s="156"/>
      <c r="K55" s="154" t="str">
        <f>+Comp_3!K27</f>
        <v>Maritza Liliana Beltrán Albadán
Yaneth Burgos Duitama</v>
      </c>
      <c r="L55" s="171" t="str">
        <f>+Comp_3!L27</f>
        <v>Actividad para el último bimestre de 2020</v>
      </c>
      <c r="N55" s="31">
        <f>+Comp_3!T27</f>
        <v>1</v>
      </c>
      <c r="O55" s="21" t="str">
        <f>+Comp_3!U27</f>
        <v>Cumplida (DT)</v>
      </c>
      <c r="P55" s="27">
        <f>+Comp_3!V27</f>
        <v>0</v>
      </c>
      <c r="Q55" s="23" t="str">
        <f>+Comp_3!W27</f>
        <v>Maritza Liliana Beltrán Albadán
Yaneth Burgos Duitama</v>
      </c>
      <c r="R55" s="39" t="str">
        <f>+Comp_3!X27</f>
        <v>Se realizó el seguimiento a   los compromisos a través del aplicativo SIMEI adquiridos con las partes intersadas en el desarrollo de las mesas públicas y rendición pública de cuentas realizadas de formas virtual.  se evidencia el cargue de cumplimiento para   la medición del indicador PA 98 Porcentaje de cumplimiento de compromisos formulados en las mesas públicas y rendición pública de cuentas, .
Evidencia:
Reporte SIMEI de 178  compromisos adquiridos  correo electronico enviado por el referente técnico del grupo de monitoreo con fecha martes 22 de diciembre de  2020.  
Carpeta file server Y:\2020\Evidencias_RPC_y_MP_2020 . Compromisos</v>
      </c>
    </row>
    <row r="56" spans="1:18" ht="225">
      <c r="A56" s="429">
        <f>+Comp_3!A28</f>
        <v>0</v>
      </c>
      <c r="B56" s="158" t="str">
        <f>+Comp_3!B28</f>
        <v>4.3</v>
      </c>
      <c r="C56" s="188" t="str">
        <f>+Comp_3!C28</f>
        <v>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v>
      </c>
      <c r="D56" s="188" t="str">
        <f>+Comp_3!D28</f>
        <v>Informe</v>
      </c>
      <c r="E56" s="189" t="str">
        <f>+Comp_3!E28</f>
        <v xml:space="preserve">Subdirección General ICBF delegada a Mesa de Posconflicto </v>
      </c>
      <c r="F56" s="192">
        <f>+Comp_3!F28</f>
        <v>43920</v>
      </c>
      <c r="G56" s="150"/>
      <c r="H56" s="160"/>
      <c r="I56" s="152" t="str">
        <f>+Comp_3!I28</f>
        <v>Cumplida (DT)</v>
      </c>
      <c r="J56" s="156"/>
      <c r="K56" s="154" t="str">
        <f>+Comp_3!K28</f>
        <v>Maritza Liliana Beltrán Albadán
Yaneth Burgos Duitama</v>
      </c>
      <c r="L56" s="171" t="str">
        <f>+Comp_3!L28</f>
        <v>Actividad cumplida al 30 de abril de 2020</v>
      </c>
      <c r="N56" s="31">
        <f>+Comp_3!T28</f>
        <v>1</v>
      </c>
      <c r="O56" s="21" t="str">
        <f>+Comp_3!U28</f>
        <v>Cumplida (DT)</v>
      </c>
      <c r="P56" s="27">
        <f>+Comp_3!V28</f>
        <v>0</v>
      </c>
      <c r="Q56" s="23" t="str">
        <f>+Comp_3!W28</f>
        <v>Maritza Liliana Beltrán Albadán
Yaneth Burgos Duitama</v>
      </c>
      <c r="R56" s="39" t="str">
        <f>+Comp_3!X28</f>
        <v>Actividad cumplida al 30 de abril de 2020</v>
      </c>
    </row>
    <row r="57" spans="1:18" ht="180">
      <c r="A57" s="429">
        <f>+Comp_3!A29</f>
        <v>0</v>
      </c>
      <c r="B57" s="158" t="str">
        <f>+Comp_3!B29</f>
        <v>4.3</v>
      </c>
      <c r="C57" s="188" t="str">
        <f>+Comp_3!C29</f>
        <v>Producir y documentar de manera permanente en el año 2020 la información sobre los avances de la gestión en la implementación del Acuerdo de Paz bajo los lineamientos del Sistema de Rendición de Cuentas a cargo del Departamento Adminsitrativo de la Función Pública.</v>
      </c>
      <c r="D57" s="188" t="str">
        <f>+Comp_3!D29</f>
        <v>Reporte Documento de avances</v>
      </c>
      <c r="E57" s="189" t="str">
        <f>+Comp_3!E29</f>
        <v xml:space="preserve">Subdirección General ICBF delegada a Mesa de Posconflicto </v>
      </c>
      <c r="F57" s="177" t="str">
        <f>+Comp_3!F29</f>
        <v>30/06/2020
31/12/2020</v>
      </c>
      <c r="G57" s="150"/>
      <c r="H57" s="160"/>
      <c r="I57" s="152" t="str">
        <f>+Comp_3!I29</f>
        <v>En Avance</v>
      </c>
      <c r="J57" s="156"/>
      <c r="K57" s="154" t="str">
        <f>+Comp_3!K29</f>
        <v>Maritza Liliana Beltrán Albadán
Yaneth Burgos Duitama</v>
      </c>
      <c r="L57" s="171" t="str">
        <f>+Comp_3!L29</f>
        <v>Se tiene el reporte en una infografia  que registra los avances del  primer semestre de la vigencia. fecha del 01/07/20:
Evidencia:
file server  Y:\2020\Evidencias_RPC_y_MP_2020\Sede Dir General\Acuerdo de Paz
Infografía</v>
      </c>
      <c r="N57" s="31">
        <f>+Comp_3!T29</f>
        <v>1</v>
      </c>
      <c r="O57" s="21" t="str">
        <f>+Comp_3!U29</f>
        <v>Cumplida (DT)</v>
      </c>
      <c r="P57" s="27">
        <f>+Comp_3!V29</f>
        <v>0</v>
      </c>
      <c r="Q57" s="23" t="str">
        <f>+Comp_3!W29</f>
        <v>Maritza Liliana Beltrán Albadán
Yaneth Burgos Duitama</v>
      </c>
      <c r="R57" s="39" t="str">
        <f>+Comp_3!X29</f>
        <v>Se evidencia publicación  de Infografía/informe No. 2 "Informe de Rendición de Cuentas - CONSTRUCCIÓN DE PAZ" en la página Web de la Entidad.  Sección Tranparencia/Acuerdos de Paz.
Evidencia
https://www.icbf.gov.co/transparencia/acuerdos-de-paz</v>
      </c>
    </row>
    <row r="58" spans="1:18" ht="130.5" customHeight="1">
      <c r="A58" s="429">
        <f>+Comp_3!A30</f>
        <v>0</v>
      </c>
      <c r="B58" s="158" t="str">
        <f>+Comp_3!B30</f>
        <v>4.3</v>
      </c>
      <c r="C58" s="188" t="str">
        <f>+Comp_3!C30</f>
        <v>Diseñar  una estragegia de divulgación de los avances de las entidad respecto a la implementación del Acuerdo de Paz</v>
      </c>
      <c r="D58" s="188" t="str">
        <f>+Comp_3!D30</f>
        <v xml:space="preserve"> Estragegia de divulgación</v>
      </c>
      <c r="E58" s="189" t="str">
        <f>+Comp_3!E30</f>
        <v xml:space="preserve">Subdirección de  Monitoreo y Evaluación </v>
      </c>
      <c r="F58" s="192" t="str">
        <f>+Comp_3!F30</f>
        <v xml:space="preserve">	_x000D_
30/mayo/2020</v>
      </c>
      <c r="G58" s="150"/>
      <c r="N58" s="31">
        <f>+Comp_3!T30</f>
        <v>1</v>
      </c>
      <c r="O58" s="21" t="str">
        <f>+Comp_3!U30</f>
        <v>Cumplida (DT)</v>
      </c>
      <c r="P58" s="27">
        <f>+Comp_3!V30</f>
        <v>0</v>
      </c>
      <c r="Q58" s="23" t="str">
        <f>+Comp_3!W30</f>
        <v>Maritza Liliana Beltrán Albadán
Yaneth Burgos Duitama</v>
      </c>
      <c r="R58" s="39" t="str">
        <f>+Comp_3!X30</f>
        <v xml:space="preserve">Actividad Cumplida con corte al 30 de Agosto 2020.
</v>
      </c>
    </row>
    <row r="59" spans="1:18" ht="156" customHeight="1">
      <c r="A59" s="429">
        <f>+Comp_3!A31</f>
        <v>0</v>
      </c>
      <c r="B59" s="158" t="str">
        <f>+Comp_3!B31</f>
        <v>4.3</v>
      </c>
      <c r="C59" s="188" t="str">
        <f>+Comp_3!C31</f>
        <v>Implementar una estragegia de divulgación de los avances de las entidad respecto a la implementación del Acuerdo de Paz</v>
      </c>
      <c r="D59" s="188" t="str">
        <f>+Comp_3!D31</f>
        <v>Divulgación en  medios institucionales</v>
      </c>
      <c r="E59" s="189" t="str">
        <f>+Comp_3!E31</f>
        <v xml:space="preserve">Subdirección de  Monitoreo y Evaluación </v>
      </c>
      <c r="F59" s="192">
        <f>+Comp_3!F31</f>
        <v>44195</v>
      </c>
      <c r="G59" s="150"/>
      <c r="N59" s="31">
        <f>+Comp_3!T31</f>
        <v>1</v>
      </c>
      <c r="O59" s="21" t="str">
        <f>+Comp_3!U31</f>
        <v>Cumplida (DT)</v>
      </c>
      <c r="P59" s="27">
        <f>+Comp_3!V31</f>
        <v>0</v>
      </c>
      <c r="Q59" s="23" t="str">
        <f>+Comp_3!W31</f>
        <v>Maritza Liliana Beltrán Albadán
Yaneth Burgos Duitama</v>
      </c>
      <c r="R59" s="39" t="str">
        <f>+Comp_3!X31</f>
        <v xml:space="preserve">Se evidencia la publicación de información en cumplimeinto de la Estrategia de divulgación de los avances de la entidad respecto a la implementación de los acuerdos de Paz.  Lo anterior se evidenció por medio de publicaciones en redes sociales, Notas del programa de televisión institucional "Mis manos te enseñan TV", publicación en redes sociales de informativos tales como "Acciones del consejro para la estabilización".
Evidencia: 
Octubre 
En las redes socialesdelICBF:
https://twitter.com/ICBFColombia/status/1318738518043250688?
https://twitter.com/ICBFColombia/status/1316141495741812743?s=
https://twitter.com/LuzHelenaGU1/status/1316081591467282432?s
Programa de Televisión del ICBF:
Se realizó una nota la cual fue presentada en el capítulo 31,minuto8:00
-https://youtu.be/cgWXV0LIwIQ
Noviembre
La nota fue publicada en los canales de aliados como la Agencia de Renovación y Territorio -ART
https://twitter.com/RenovacionCo/status/1321211571507376128?s=20
Para el informativo de acciones del Consejero para la Estabilización, Emilio Archila se entregaron cifras de atención por parte del ICBF las cuales fueron presentadas en la nota de TV realizada por el ICBF, fue presentada en el Informativo de la Paz con Legalidad el cual además de ser transmitido de manera virtual por la Consejería para la Estabilización, también se comparte en medios regionales.
https://www.youtube.com/watch?v=Q2s5il84cbU&amp;ab_channel=Consejer%C3%ADaparalaEstabiliz
aci%C3%B3n
https://www.youtube.com/watch?v=dohSCtXt1Eg&amp;ab_channel=Consejer%C3%ADaparalaEstabiliz
aci%C3%B3n
Se publicó en la página web del ICBF infografía sobre la ruta de Reincorporación.
https://www.icbf.gov.co/ruta-reincorporacion
Diciembre
Se publicaron mensajes de redes sociales y comunicado.
https://twitter.com/icbfcolombia/status/1339694995805245447?s=24
https://twitter.com/icbfcolombia/status/1339634190594281473?s=24
https://www.icbf.gov.co/noticias/icbf-avanza-en-el-cumplimiento-de-compromisos-del-acuerdode-paz-en-espacios-territoriales
</v>
      </c>
    </row>
    <row r="60" spans="1:18" ht="156" customHeight="1">
      <c r="A60" s="254">
        <f>+Comp_3!A32</f>
        <v>0</v>
      </c>
      <c r="B60" s="158" t="str">
        <f>+Comp_3!B32</f>
        <v>4.3</v>
      </c>
      <c r="C60" s="188" t="str">
        <f>+Comp_3!C32</f>
        <v>Diseñar e implementar espacios de diálogo nacionales y territoriales con base en los lineamientos del Manual único de Rendición de Cuentas de acuerdo con el Cronograma establecido por el sitema de Rendición de Cuentas.</v>
      </c>
      <c r="D60" s="188" t="str">
        <f>+Comp_3!D32</f>
        <v>Directrices 2020 para Mesas Públicas y Rendición Pública de Cuentas</v>
      </c>
      <c r="E60" s="189" t="str">
        <f>+Comp_3!E32</f>
        <v xml:space="preserve">Subdirección de  Monitoreo y Evaluación </v>
      </c>
      <c r="F60" s="192">
        <f>+Comp_3!F32</f>
        <v>43920</v>
      </c>
      <c r="G60" s="150"/>
      <c r="H60" s="160"/>
      <c r="I60" s="152" t="str">
        <f>+Comp_3!I32</f>
        <v>Cumplida (DT)</v>
      </c>
      <c r="J60" s="156"/>
      <c r="K60" s="154" t="str">
        <f>+Comp_3!K32</f>
        <v>Maritza Liliana Beltrán Albadán
Yaneth Burgos Duitama</v>
      </c>
      <c r="L60" s="171" t="str">
        <f>+Comp_3!L32</f>
        <v>Actividad cumplida al 30 de abril de 2020</v>
      </c>
      <c r="N60" s="31">
        <f>+Comp_3!T32</f>
        <v>1</v>
      </c>
      <c r="O60" s="21" t="str">
        <f>+Comp_3!U32</f>
        <v>Cumplida (DT)</v>
      </c>
      <c r="P60" s="27">
        <f>+Comp_3!V32</f>
        <v>0</v>
      </c>
      <c r="Q60" s="23" t="str">
        <f>+Comp_3!W32</f>
        <v>Maritza Liliana Beltrán Albadán
Yaneth Burgos Duitama</v>
      </c>
      <c r="R60" s="39" t="str">
        <f>+Comp_3!X32</f>
        <v>Actividad cumplida al 30 de abril de 2020</v>
      </c>
    </row>
    <row r="61" spans="1:18" ht="16.5" thickBot="1"/>
    <row r="62" spans="1:18" ht="45.75" customHeight="1" thickBot="1">
      <c r="A62" s="431" t="str">
        <f>+Comp_4!A1</f>
        <v>Plan Anticorrupción y de Atención al Ciudadano</v>
      </c>
      <c r="B62" s="432">
        <f>+Comp_4!B1</f>
        <v>0</v>
      </c>
      <c r="C62" s="432">
        <f>+Comp_4!C1</f>
        <v>0</v>
      </c>
      <c r="D62" s="432">
        <f>+Comp_4!D1</f>
        <v>0</v>
      </c>
      <c r="E62" s="432">
        <f>+Comp_4!E1</f>
        <v>0</v>
      </c>
      <c r="F62" s="433">
        <f>+Comp_4!F1</f>
        <v>0</v>
      </c>
      <c r="G62" s="129"/>
      <c r="H62" s="452" t="str">
        <f>+Comp_4!H1</f>
        <v>Seguimiento 1 OCI
Componente 4: MECANISMOS PARA LA ATENCIÓN AL CIUDADANO</v>
      </c>
      <c r="I62" s="453">
        <f>+Comp_4!I1</f>
        <v>0</v>
      </c>
      <c r="J62" s="453">
        <f>+Comp_4!J1</f>
        <v>0</v>
      </c>
      <c r="K62" s="453">
        <f>+Comp_4!K1</f>
        <v>0</v>
      </c>
      <c r="L62" s="454">
        <f>+Comp_4!L1</f>
        <v>0</v>
      </c>
      <c r="N62" s="475" t="str">
        <f>+Comp_4!T1</f>
        <v>Seguimiento 3 OCI
Componente 4: MECANISMOS PARA LA ATENCIÓN AL CIUDADANO</v>
      </c>
      <c r="O62" s="476">
        <f>+Comp_4!O1</f>
        <v>0</v>
      </c>
      <c r="P62" s="476">
        <f>+Comp_4!P1</f>
        <v>0</v>
      </c>
      <c r="Q62" s="476">
        <f>+Comp_4!Q1</f>
        <v>0</v>
      </c>
      <c r="R62" s="477">
        <f>+Comp_4!R1</f>
        <v>0</v>
      </c>
    </row>
    <row r="63" spans="1:18" ht="103.5" customHeight="1" thickBot="1">
      <c r="A63" s="131" t="str">
        <f>+Comp_4!A2</f>
        <v>Componente 4:</v>
      </c>
      <c r="B63" s="437"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63" s="438">
        <f>+Comp_4!C2</f>
        <v>0</v>
      </c>
      <c r="D63" s="438">
        <f>+Comp_4!D2</f>
        <v>0</v>
      </c>
      <c r="E63" s="438">
        <f>+Comp_4!E2</f>
        <v>0</v>
      </c>
      <c r="F63" s="439">
        <f>+Comp_4!F2</f>
        <v>0</v>
      </c>
      <c r="G63" s="185"/>
      <c r="H63" s="133" t="str">
        <f>+Comp_4!H2</f>
        <v xml:space="preserve">             Fecha seguimiento: 30/04/2020</v>
      </c>
      <c r="I63" s="444">
        <v>43924</v>
      </c>
      <c r="J63" s="445"/>
      <c r="K63" s="440" t="str">
        <f>+Comp_4!K2</f>
        <v>Responsable del Seguimiento</v>
      </c>
      <c r="L63" s="440" t="str">
        <f>+Comp_4!L2</f>
        <v>Observaciones</v>
      </c>
      <c r="N63" s="455" t="str">
        <f>+Comp_4!T2</f>
        <v xml:space="preserve">             Fecha seguimiento: 31/12/2020</v>
      </c>
      <c r="O63" s="453"/>
      <c r="P63" s="454"/>
      <c r="Q63" s="440" t="str">
        <f>+Comp_4!Q2</f>
        <v>Responsable del Seguimiento</v>
      </c>
      <c r="R63" s="440" t="str">
        <f>+Comp_4!R2</f>
        <v>Observaciones</v>
      </c>
    </row>
    <row r="64" spans="1:18" ht="63.75" thickBot="1">
      <c r="A64" s="134" t="str">
        <f>+Comp_4!A3</f>
        <v>Subcomponente</v>
      </c>
      <c r="B64" s="431" t="str">
        <f>+Comp_4!B3</f>
        <v>Objetivos y Actividades</v>
      </c>
      <c r="C64" s="433">
        <f>+Comp_4!C3</f>
        <v>0</v>
      </c>
      <c r="D64" s="135" t="str">
        <f>+Comp_4!D3</f>
        <v>Meta</v>
      </c>
      <c r="E64" s="135" t="str">
        <f>+Comp_4!E3</f>
        <v xml:space="preserve">Responsable </v>
      </c>
      <c r="F64" s="136" t="str">
        <f>+Comp_4!F3</f>
        <v>Fecha programada</v>
      </c>
      <c r="G64" s="150"/>
      <c r="H64" s="138" t="str">
        <f>+Comp_4!H3</f>
        <v>Actividades programadas</v>
      </c>
      <c r="I64" s="139" t="str">
        <f>+Comp_4!I3</f>
        <v>Actividades cumplidas</v>
      </c>
      <c r="J64" s="139" t="str">
        <f>+Comp_4!J3</f>
        <v>% de avance por objetivo</v>
      </c>
      <c r="K64" s="441">
        <f>+Comp_4!K3</f>
        <v>0</v>
      </c>
      <c r="L64" s="441">
        <f>+Comp_4!L3</f>
        <v>0</v>
      </c>
      <c r="N64" s="138" t="str">
        <f>+Comp_4!N3</f>
        <v>Actividades programadas</v>
      </c>
      <c r="O64" s="251" t="str">
        <f>+Comp_4!O3</f>
        <v>Actividades cumplidas</v>
      </c>
      <c r="P64" s="251" t="str">
        <f>+Comp_4!P3</f>
        <v>% de avance por objetivo</v>
      </c>
      <c r="Q64" s="441">
        <f>+Comp_4!Q3</f>
        <v>0</v>
      </c>
      <c r="R64" s="441">
        <f>+Comp_4!R3</f>
        <v>0</v>
      </c>
    </row>
    <row r="65" spans="1:18" ht="77.25" customHeight="1" thickBot="1">
      <c r="A65" s="428" t="str">
        <f>+Comp_4!A4</f>
        <v>Subcomponente 1</v>
      </c>
      <c r="B65" s="140">
        <f>+Comp_4!B4</f>
        <v>0</v>
      </c>
      <c r="C65" s="186" t="str">
        <f>+Comp_4!C4</f>
        <v>Estructura Administrativa y Direccionamiento Estratégico</v>
      </c>
      <c r="D65" s="140"/>
      <c r="E65" s="140"/>
      <c r="F65" s="187"/>
      <c r="G65" s="132"/>
      <c r="H65" s="141">
        <f>+Comp_4!H4</f>
        <v>1</v>
      </c>
      <c r="I65" s="142">
        <f>+Comp_4!I4</f>
        <v>0</v>
      </c>
      <c r="J65" s="143">
        <f>+Comp_4!J4</f>
        <v>0</v>
      </c>
      <c r="K65" s="144"/>
      <c r="L65" s="145"/>
      <c r="N65" s="141">
        <f>+Comp_4!T4</f>
        <v>1</v>
      </c>
      <c r="O65" s="142">
        <f>+Comp_4!U4</f>
        <v>1</v>
      </c>
      <c r="P65" s="143">
        <f>+Comp_4!V4</f>
        <v>1</v>
      </c>
      <c r="Q65" s="144"/>
      <c r="R65" s="145"/>
    </row>
    <row r="66" spans="1:18" ht="225.75" customHeight="1" thickBot="1">
      <c r="A66" s="429">
        <f>+Comp_4!A5</f>
        <v>0</v>
      </c>
      <c r="B66" s="195" t="str">
        <f>+Comp_4!B5</f>
        <v>1.1</v>
      </c>
      <c r="C66" s="196" t="str">
        <f>+Comp_4!C5</f>
        <v xml:space="preserve">Conmemorar el día del servicio en el ICBF </v>
      </c>
      <c r="D66" s="197" t="str">
        <f>+Comp_4!D5</f>
        <v>Evento de conmemoración del día del servicio.</v>
      </c>
      <c r="E66" s="198" t="str">
        <f>+Comp_4!E5</f>
        <v xml:space="preserve">Dirección de Servicios y Atención </v>
      </c>
      <c r="F66" s="199">
        <f>+Comp_4!F5</f>
        <v>44180</v>
      </c>
      <c r="G66" s="150"/>
      <c r="H66" s="160"/>
      <c r="I66" s="152" t="str">
        <f>+Comp_4!I5</f>
        <v>En Avance</v>
      </c>
      <c r="J66" s="156"/>
      <c r="K66" s="158" t="str">
        <f>+Comp_4!K5</f>
        <v>Angela Parra
Ivan Lerma</v>
      </c>
      <c r="L66" s="200" t="str">
        <f>+Comp_4!L5</f>
        <v>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Evidencia
Correo electrónico del 15/04/2020 - Asunto: PLAN DE INCENTIVOS DSyA</v>
      </c>
      <c r="N66" s="160">
        <f>+Comp_4!T5</f>
        <v>1</v>
      </c>
      <c r="O66" s="152" t="str">
        <f>+Comp_4!U5</f>
        <v>Cumplida (DT)</v>
      </c>
      <c r="P66" s="156">
        <f>+Comp_4!V5</f>
        <v>0</v>
      </c>
      <c r="Q66" s="158" t="str">
        <f>+Comp_4!W5</f>
        <v>Angela Parra
Ivan Lerma</v>
      </c>
      <c r="R66" s="200" t="str">
        <f>+Comp_4!X5</f>
        <v>Se evidenció la realización del Dia del Servicio el 04 de septiembre de 2020 con el siguiente orden del día: Apertura del Día del Servicio a cargo de la Directora General del ICBF Dra. Lina María Arbeláez; Palabras de la Directora de Servicios y Atención, Dra. Patricia Ochoa Restrepo; Mención a los 5 mejores videos enviados por los colaboradores del Instituto en relación con "Represento el Servicio ICBF a pesar del aislamiento"; Presentación “El servicio, atributo principal de nuestra Cultura Organizacional” – Dirección de Gestión Humana; Charla “Transformando EL Servicio”, invitado especial Banco Davivienda.  
Evidencias:
Documento Word Orden del Dia
Listado de Asistencia Herramienta Teams con 872 registros
Video Dra Lina Maria Arbeláez
Video Dra Patricia Ochoa
5 Videos de los colaboradores del instituto</v>
      </c>
    </row>
    <row r="67" spans="1:18" ht="30.75" thickBot="1">
      <c r="A67" s="428" t="str">
        <f>+Comp_4!A6</f>
        <v>Subcomponente 2</v>
      </c>
      <c r="B67" s="140">
        <f>+Comp_4!B6</f>
        <v>0</v>
      </c>
      <c r="C67" s="186" t="str">
        <f>+Comp_4!C6</f>
        <v>Fortalecimiento de los Canales de Atención</v>
      </c>
      <c r="D67" s="140"/>
      <c r="E67" s="140"/>
      <c r="F67" s="187"/>
      <c r="G67" s="132"/>
      <c r="H67" s="141">
        <f>+Comp_4!H6</f>
        <v>1</v>
      </c>
      <c r="I67" s="142">
        <f>+Comp_4!I6</f>
        <v>0</v>
      </c>
      <c r="J67" s="143">
        <f>+Comp_4!J6</f>
        <v>0</v>
      </c>
      <c r="K67" s="144"/>
      <c r="L67" s="145"/>
      <c r="N67" s="141">
        <f>+Comp_4!T6</f>
        <v>1</v>
      </c>
      <c r="O67" s="142">
        <f>+Comp_4!U6</f>
        <v>0</v>
      </c>
      <c r="P67" s="143">
        <f>+Comp_4!V6</f>
        <v>0</v>
      </c>
      <c r="Q67" s="144"/>
      <c r="R67" s="145"/>
    </row>
    <row r="68" spans="1:18" ht="313.5" customHeight="1" thickBot="1">
      <c r="A68" s="429">
        <f>+Comp_4!A7</f>
        <v>0</v>
      </c>
      <c r="B68" s="195" t="str">
        <f>+Comp_4!B7</f>
        <v>2.1</v>
      </c>
      <c r="C68" s="196" t="str">
        <f>+Comp_4!C7</f>
        <v>Análisis de los reportes de tiempos de espera y de atención de los Sistemas Electrónicos de Asignación de Turnos</v>
      </c>
      <c r="D68" s="197" t="str">
        <f>+Comp_4!D7</f>
        <v>5 acciones de mejora registradas en ISOLUTION.</v>
      </c>
      <c r="E68" s="198" t="str">
        <f>+Comp_4!E7</f>
        <v xml:space="preserve">Dirección de Servicios y Atención </v>
      </c>
      <c r="F68" s="199">
        <f>+Comp_4!F7</f>
        <v>44180</v>
      </c>
      <c r="G68" s="150"/>
      <c r="H68" s="160"/>
      <c r="I68" s="152" t="str">
        <f>+Comp_4!I7</f>
        <v>En Avance</v>
      </c>
      <c r="J68" s="156"/>
      <c r="K68" s="158" t="str">
        <f>+Comp_4!K7</f>
        <v>Angela Parra
Ivan Lerma</v>
      </c>
      <c r="L68" s="191" t="str">
        <f>+Comp_4!L7</f>
        <v>Se evidenció correo electrónico del  22/04/2020 entre los profesionales de la Dirección de Servicios y Atención con el documento "ANALISIS SISTEMA DIGITAL DE ASIGNACION DE TURNOS - I Trimestre de 2020" el cual se encuentra en análisis. 
Evidencia
Correo electrónico del 22/04/2020 - Asunto: RE: Informes SDAT- Marzo de 2020</v>
      </c>
      <c r="N68" s="160">
        <f>+Comp_4!T7</f>
        <v>1</v>
      </c>
      <c r="O68" s="152" t="str">
        <f>+Comp_4!U7</f>
        <v>No Cumplida</v>
      </c>
      <c r="P68" s="156">
        <f>+Comp_4!V7</f>
        <v>0</v>
      </c>
      <c r="Q68" s="158" t="str">
        <f>+Comp_4!W7</f>
        <v>Angela Parra
Ivan Lerma</v>
      </c>
      <c r="R68" s="191" t="str">
        <f>+Comp_4!X7</f>
        <v>La Dirección de Servicios y Atención informa: presentamos imposibilidad de cumplir con el 100% de la actividad del Componente 4 correspondiente a la generación de 5 acciones de mejora registradas en ISOLUTION por el Análisis de los reportes de tiempos de espera y de tiempos de atención obtenidos de las estadísticas con la utilización del Sistema Digital de Asignación de Turnos, lo anterior, obedece a que por la declaración de la emergencia sanitaria ocasionada por el Covid -19 se suspendió la atención presencial en los Centros Zonales del País y con ello la no utilización de los Sistemas Digitales de Asignación de Turnos. En la actualidad solamente 8 de los 30 centros zonales donde se cuenta con el SDAT en el mes de  septiembre y 8 en el mes de octubre iniciaron su utilización, y se encuentran funcionando a media marcha en atención a los protocolos de bioseguridad y niveles de aforo implementados por cada Centro Zonal, cabe señalar que se pudo aperturar 3 de las cinco acciones correctivas con insumos recolectados durante el primer trimestre del año, es por esta razón que se nuestra propuesta es reformular la actividad para el 2021.
Evidencia:
Excel de Reporte "Anexo 4. Componente 4. Mecanismos de Atención al Ciudadano 2020 V2" descargado el 28122020.
Correo electrónico del 21/12/2020 con asunto: RE: Seguimiento PAAC Noviembre- Componente 4 Mecanismos para la atención al ciudadano de la DSYA a la SMO.</v>
      </c>
    </row>
    <row r="69" spans="1:18" ht="16.5" thickBot="1">
      <c r="A69" s="428" t="str">
        <f>+Comp_4!A8</f>
        <v>Subcomponente 3</v>
      </c>
      <c r="B69" s="140">
        <f>+Comp_4!B8</f>
        <v>0</v>
      </c>
      <c r="C69" s="186" t="str">
        <f>+Comp_4!C8</f>
        <v>Talento Humano</v>
      </c>
      <c r="D69" s="140"/>
      <c r="E69" s="140"/>
      <c r="F69" s="187"/>
      <c r="G69" s="132"/>
      <c r="H69" s="141">
        <f>+Comp_4!H8</f>
        <v>1</v>
      </c>
      <c r="I69" s="142">
        <f>+Comp_4!I8</f>
        <v>0</v>
      </c>
      <c r="J69" s="143">
        <f>+Comp_4!J8</f>
        <v>0</v>
      </c>
      <c r="K69" s="144">
        <f>+Comp_4!K8</f>
        <v>0</v>
      </c>
      <c r="L69" s="145"/>
      <c r="N69" s="141">
        <f>+Comp_4!T8</f>
        <v>1</v>
      </c>
      <c r="O69" s="142">
        <f>+Comp_4!U8</f>
        <v>1</v>
      </c>
      <c r="P69" s="143">
        <f>+Comp_4!V8</f>
        <v>1</v>
      </c>
      <c r="Q69" s="144"/>
      <c r="R69" s="145"/>
    </row>
    <row r="70" spans="1:18" ht="409.6" customHeight="1" thickBot="1">
      <c r="A70" s="430">
        <f>+Comp_4!A9</f>
        <v>0</v>
      </c>
      <c r="B70" s="195" t="str">
        <f>+Comp_4!B9</f>
        <v>3.1</v>
      </c>
      <c r="C70" s="196" t="str">
        <f>+Comp_4!C9</f>
        <v xml:space="preserve">Apropiar el conocimiento del personal vinculado al proceso de Relación con el Ciudadano. </v>
      </c>
      <c r="D70" s="197" t="str">
        <f>+Comp_4!D9</f>
        <v>4 video conferencias y 2 valoraciones de conocimientos</v>
      </c>
      <c r="E70" s="198" t="str">
        <f>+Comp_4!E9</f>
        <v xml:space="preserve">Dirección de Servicios y Atención </v>
      </c>
      <c r="F70" s="199">
        <f>+Comp_4!F9</f>
        <v>44180</v>
      </c>
      <c r="G70" s="150"/>
      <c r="H70" s="160"/>
      <c r="I70" s="152" t="str">
        <f>+Comp_4!I9</f>
        <v>En Avance</v>
      </c>
      <c r="J70" s="156"/>
      <c r="K70" s="158" t="str">
        <f>+Comp_4!K9</f>
        <v>Angela Parra
Ivan Lerma</v>
      </c>
      <c r="L70" s="162" t="str">
        <f>+Comp_4!L9</f>
        <v>Correo electrónico del 24/04/2020 enviado por la Dirección de Servicios y Atención a los Responsables de Servicios y Atención informando que se adelantará la primera jornada trimestral de Valoración de Conocimientos 2020 los días 28, 29 y 30 de abril en todas las regionales del ICBF. Se evidenció los correos electrónicos de cada día con el enlace para ingresar a la valoración. 
Se evidenció correo electrónico del 17/02/2020 convocando a las Video conferencias a realizarse el 21 y 25 de febrero a los Responsables de Servicios y Atención en Centro Zonal para tratar los temas: Ruta de desistimiento, Competencia Orientación al Usuario y al Ciudadano, Indicadores.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Evidencia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v>
      </c>
      <c r="N70" s="160">
        <f>+Comp_4!T9</f>
        <v>1</v>
      </c>
      <c r="O70" s="152" t="str">
        <f>+Comp_4!U9</f>
        <v>Cumplida (DT)</v>
      </c>
      <c r="P70" s="156">
        <f>+Comp_4!V9</f>
        <v>0</v>
      </c>
      <c r="Q70" s="158" t="str">
        <f>+Comp_4!W9</f>
        <v>Angela Parra
Ivan Lerma</v>
      </c>
      <c r="R70" s="162" t="str">
        <f>+Comp_4!X9</f>
        <v>Se evidenciaron las siguientes actividades virtuales para la apropiación del conocimiento: CONVERSATORIO JUEGOS PARALIMPICOS "UN SERVICIO INCLUYENTE"; TALLER HABILIDADES PARA INTERACTUAR CON CLIENTES EXTERNOS E INTERNOS; INDUCCIÓN PROCESO DE RELACIÓN CON EL CIUDADANO; INDUCCIÓN COMPLEMENTARIA 28 DE OCTUBRE; INDUCCION COMPLEMENTARIA NOVIEMBRE 25 Y 26 DE 2020 y se realizo la TERCERA VALORACIÓN DE CONOCIMIENTOS (NOV. 9, 10 Y 11)
Evidencia:
Correo electrónico del 22 de septiembre de 2020 con asunto: TALLER HABILIDADES PARA INTERACTUAR CON CLIENTES EXTERNOS E INTERNOS a realizarse el 24 de septiembre de 2020 - Regional Quindío.
Listado de Asistencia Herramienta Teams con 19 registros - Regional Quindio
Correo electrónico del September 28, 2020 con asunto: CONVERSATORIO JUEGOS PARALIMPICOS "UN SERVICIO INCLUYENTE" a realizarse el 30 de septiembre de 2020.
Listado de Asistencia Herramienta Teams con 104 registros - Conversatorio
Correo electrónico del  October 15, 2020 con asunto: TALLER HABILIDADES PARA LA INTERACCIÓN CON CLIENTES INTERNOS Y EXERNOS a realizarse el 23 de octubre de 2020 - Regional Caldas.
Listado de Asistencia Herramienta Temas con 60 registros - Regional caldas
Correo electrónico del October 20, 2020 con asunto: INDUCCIÓN PROCESO DE RELACIÓN CON EL CIUDADANO a realizarse los dias 23, 27, 28, 29 de octubre.
Correo electrónico del October 23, 2020 con asunto: GRUPO DE ESTUDIO Y TRABAJO-GRUPO DE GESTIÓN HUMANA (Habilidades para interactuar con clientes internos y externos) - Regional Antioquia
Listado de Asistencia Herramienta Teams con 16 registros - Regional Antioquia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October 28, 2020 con asunto: AGENDA FINAL INDUCCIÓN COMPLEMENTARIA 28 DE OCTUBRE a realizarse el 28 y 29 de octubre de 2020. 
Correo electrónico del November 18, 2020 con asunto: INDUCCION COMPLEMENTARIA NOVIEMBRE 25 Y 26 DE 2020
Listado de Asistencia Herramienta Teams con 41 registros - Inducción Complementaria
Correo electrónico del October 31, 2020 con asunto: TERCERA VALORACIÓN DE CONOCIMIENTOS (NOV. 9, 10 Y 11)
Correo electrónico del November 3, 2020 con asunto: TERCERA VALORACIÓN DE CONOCIMIENTOS (NOV. 9, 10 Y 11)
Correo electrónico del November 6, 2020 con asunto: ENLACE TERCERA VALORACIÓN DE CONOCIMIENTOS NOV. 10 GRUPO 2
Correo electrónico del November 6, 2020 con asunto: ENLACE TERCERA VALORACIÓN DE CONOCIMIENTOS NOV. 9 GRUPO 1</v>
      </c>
    </row>
    <row r="71" spans="1:18" ht="48" customHeight="1" thickBot="1">
      <c r="A71" s="428" t="str">
        <f>+Comp_4!A10</f>
        <v>Subcomponente 4</v>
      </c>
      <c r="B71" s="140">
        <f>+Comp_4!B10</f>
        <v>0</v>
      </c>
      <c r="C71" s="186" t="str">
        <f>+Comp_4!C10</f>
        <v>Normativo y procedimental</v>
      </c>
      <c r="D71" s="140">
        <f>+Comp_4!D10</f>
        <v>0</v>
      </c>
      <c r="E71" s="140">
        <f>+Comp_4!E10</f>
        <v>0</v>
      </c>
      <c r="F71" s="187"/>
      <c r="G71" s="132"/>
      <c r="H71" s="141">
        <f>+Comp_4!H10</f>
        <v>1</v>
      </c>
      <c r="I71" s="142">
        <f>+Comp_4!I10</f>
        <v>0</v>
      </c>
      <c r="J71" s="143">
        <f>+Comp_4!J10</f>
        <v>0</v>
      </c>
      <c r="K71" s="144"/>
      <c r="L71" s="145"/>
      <c r="N71" s="141">
        <f>+Comp_4!T10</f>
        <v>1</v>
      </c>
      <c r="O71" s="142">
        <f>+Comp_4!U10</f>
        <v>1</v>
      </c>
      <c r="P71" s="143">
        <f>+Comp_4!V10</f>
        <v>1</v>
      </c>
      <c r="Q71" s="144">
        <f>+Comp_4!W10</f>
        <v>0</v>
      </c>
      <c r="R71" s="145"/>
    </row>
    <row r="72" spans="1:18" ht="374.25" customHeight="1" thickBot="1">
      <c r="A72" s="429">
        <f>+Comp_4!A11</f>
        <v>0</v>
      </c>
      <c r="B72" s="195" t="str">
        <f>+Comp_4!B11</f>
        <v>4.2</v>
      </c>
      <c r="C72" s="196" t="str">
        <f>+Comp_4!C11</f>
        <v>Socialización de la línea técnica del proceso Relación con el Ciudadano</v>
      </c>
      <c r="D72" s="197" t="str">
        <f>+Comp_4!D11</f>
        <v>10 socializaciones</v>
      </c>
      <c r="E72" s="198" t="str">
        <f>+Comp_4!E11</f>
        <v xml:space="preserve">Dirección de Servicios y Atención </v>
      </c>
      <c r="F72" s="199">
        <f>+Comp_4!F11</f>
        <v>44180</v>
      </c>
      <c r="G72" s="150"/>
      <c r="H72" s="160"/>
      <c r="I72" s="152" t="str">
        <f>+Comp_4!I11</f>
        <v>En Avance</v>
      </c>
      <c r="J72" s="201"/>
      <c r="K72" s="158" t="str">
        <f>+Comp_4!K11</f>
        <v>Angela Parra
Ivan Lerma</v>
      </c>
      <c r="L72" s="202" t="str">
        <f>+Comp_4!L11</f>
        <v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Evidencia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v>
      </c>
      <c r="N72" s="160">
        <f>+Comp_4!T11</f>
        <v>1</v>
      </c>
      <c r="O72" s="152" t="str">
        <f>+Comp_4!U11</f>
        <v>Cumplida (DT)</v>
      </c>
      <c r="P72" s="201">
        <f>+Comp_4!V11</f>
        <v>0</v>
      </c>
      <c r="Q72" s="158" t="str">
        <f>+Comp_4!W11</f>
        <v>Angela Parra
Ivan Lerma</v>
      </c>
      <c r="R72" s="202" t="str">
        <f>+Comp_4!X11</f>
        <v>Se evidenció proceso de inducción los dias 23,27,28 y 29 de octubre donde se trataron temas como: Capacitación uso de la herramienta SIM y SEAC, Guía de Gestión de PQRS, Medición de Indicadores y Cultura del Servicio.
Se evidenció la realización de capacitación SEAC el 30 de octubre de 2020.
Se evidenció correo electrónico el 04 de noviembre de 2020 dirigido a Directores Regionales con información sobre la Estrategia de Teléfono Verde - Regionales.
Evidencias:
Correo electrónico del October 20, 2020 con asunto: INDUCCIÓN PROCESO DE RELACIÓN CON EL CIUDADANO a realizarse los dias 23, 27, 28, 29 de octubre.
Correo electrónico del October 25, 2020 con asunto: INDUCCIÓN PROCESO DE RELACIÓN CON EL CIUDADANO DIA 2
Correo electrónico del October 28, 2020 con asunto: INDUCCIÓN PROCESO DE RELACIÓN CON EL CIUDADANO DIA 3
Correo electrónico del October 28, 2020 con asunto: INDUCCIÓN PROCESO DE RELACIÓN CON EL CIUDADANO DIA 4
Listado de Asistencia Herramienta Teams con 97 registros - 23octubre2020
Listado de Asistencia Herramienta Teams con 73 registros - 27octubre2020
Listado de Asistencia Herramienta Teams con 47 registros - 28octubre2020
Listado de Asistencia Herramienta Teams con 48 registros - 29octubre2020
Correo electrónico del November 3, 2020 con asunto: ASISTENCIA Y VIDEO CAPACITACIÓN SEAC - 30 DE OCTUBRE (link: https://web.microsoftstream.com/video/b7a7ef8c-1975-492e-aad1-d47e2c6f8599)
Correo electrónico del November 4, 2020 con asunto: Implantación estrategia nuevo canal Teléfono Verde- Regionales</v>
      </c>
    </row>
    <row r="73" spans="1:18" ht="30.75" thickBot="1">
      <c r="A73" s="428" t="str">
        <f>+Comp_4!A12</f>
        <v>Subcomponente 5</v>
      </c>
      <c r="B73" s="140">
        <f>+Comp_4!B12</f>
        <v>0</v>
      </c>
      <c r="C73" s="186" t="str">
        <f>+Comp_4!C12</f>
        <v>Relacionamiento con el Ciudadano</v>
      </c>
      <c r="D73" s="140"/>
      <c r="E73" s="140"/>
      <c r="F73" s="187"/>
      <c r="G73" s="132"/>
      <c r="H73" s="141">
        <f>+Comp_4!H12</f>
        <v>2</v>
      </c>
      <c r="I73" s="142">
        <f>+Comp_4!I12</f>
        <v>0</v>
      </c>
      <c r="J73" s="143">
        <f>+Comp_4!J12</f>
        <v>0</v>
      </c>
      <c r="K73" s="144"/>
      <c r="L73" s="145"/>
      <c r="N73" s="141">
        <f>+Comp_4!T12</f>
        <v>2</v>
      </c>
      <c r="O73" s="142">
        <f>+Comp_4!U12</f>
        <v>2</v>
      </c>
      <c r="P73" s="143">
        <f>+Comp_4!V12</f>
        <v>1</v>
      </c>
      <c r="Q73" s="144">
        <f>+Comp_4!W12</f>
        <v>0</v>
      </c>
      <c r="R73" s="145">
        <f>+Comp_4!X12</f>
        <v>0</v>
      </c>
    </row>
    <row r="74" spans="1:18" ht="222.75" customHeight="1">
      <c r="A74" s="429">
        <f>+Comp_4!A13</f>
        <v>0</v>
      </c>
      <c r="B74" s="195" t="str">
        <f>+Comp_4!B13</f>
        <v>5.1</v>
      </c>
      <c r="C74" s="196" t="str">
        <f>+Comp_4!C13</f>
        <v>Actualizar la caracterización de peticionarios ICBF</v>
      </c>
      <c r="D74" s="197" t="str">
        <f>+Comp_4!D13</f>
        <v xml:space="preserve">Documento de Caracterización </v>
      </c>
      <c r="E74" s="198" t="str">
        <f>+Comp_4!E13</f>
        <v xml:space="preserve">Dirección de Servicios y Atención </v>
      </c>
      <c r="F74" s="199">
        <f>+Comp_4!F13</f>
        <v>44180</v>
      </c>
      <c r="G74" s="150"/>
      <c r="H74" s="160"/>
      <c r="I74" s="152" t="str">
        <f>+Comp_4!I13</f>
        <v>En Avance</v>
      </c>
      <c r="J74" s="156"/>
      <c r="K74" s="158" t="str">
        <f>+Comp_4!K13</f>
        <v>Angela Parra
Ivan Lerma</v>
      </c>
      <c r="L74" s="171" t="str">
        <f>+Comp_4!L13</f>
        <v>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Evidencia
Correo electrónico del 31/01/2020 - Asunto: RV: Entrega Base de datos SIM - Muestreo Encuestas Telefónicas 2020.
Correo electrónico del 05/02/2020 - Asunto: RE: Entrega Base de datos SIM - Caracterización Peticionarios 2020</v>
      </c>
      <c r="N74" s="160">
        <f>+Comp_4!T13</f>
        <v>1</v>
      </c>
      <c r="O74" s="152" t="str">
        <f>+Comp_4!U13</f>
        <v>Cumplida (DT)</v>
      </c>
      <c r="P74" s="156">
        <f>+Comp_4!V13</f>
        <v>0</v>
      </c>
      <c r="Q74" s="158" t="str">
        <f>+Comp_4!W13</f>
        <v>Angela Parra
Ivan Lerma</v>
      </c>
      <c r="R74" s="171" t="str">
        <f>+Comp_4!X13</f>
        <v>Se evidenciaron gestiones de la Dirección de Servicios y Atención para la publicación de la Caracterización de Peticionarios 2020. El link donde se encuentra el documento final es: https://www.icbf.gov.co/system/files/cp_2020_v3.pdf.
Evidencias:
Correo electrónico del October 19, 2020 con asunto: APROBACIÓN LINEA GRAFICA CARACTERIZACIÓN DE PETICIONARIOS 2020. (Contiene la trazabilidad de las gestiones desde el 24 de junio)
Correo electrónico del October 20, 2020 con asunto: SOLICITUD APROBACIÓN LINEA GRAFICA CARACTERIZACIÓN DE PETICIONARIOS 2020
Correo electrónico del October 26, 2020 con asunto: RESPUESTA CONCEPTO IMAGEN CORPORATIVA Y REVISIÓN ESTILO CARACTERIZACIÓN PETICIONARIOS 2020 | DIR. SERVICIOS Y ATENCIÓN
Correo electrónico del November 5, 2020 con asunto: RE: RESPUESTA CONCEPTO IMAGEN CORPORATIVA Y REVISIÓN ESTILO CARACTERIZACIÓN PETICIONARIOS 2020 | DIR. SERVICIOS Y ATENCIÓN
Documento en word con el Link: https://www.icbf.gov.co/system/files/cp_2020_v3.pdf</v>
      </c>
    </row>
    <row r="75" spans="1:18" ht="298.5" customHeight="1">
      <c r="A75" s="429">
        <f>+Comp_4!A14</f>
        <v>0</v>
      </c>
      <c r="B75" s="195" t="str">
        <f>+Comp_4!B14</f>
        <v>5.2</v>
      </c>
      <c r="C75" s="196" t="str">
        <f>+Comp_4!C14</f>
        <v xml:space="preserve">Formular acciones de mejora con base en los resultados  obtenidos en la estrategia de medición de satisfacción 2019 </v>
      </c>
      <c r="D75" s="197" t="str">
        <f>+Comp_4!D14</f>
        <v> Acciones de Mejora formuladas en ISOLUCION</v>
      </c>
      <c r="E75" s="198" t="str">
        <f>+Comp_4!E14</f>
        <v xml:space="preserve">Dirección de Servicios y Atención </v>
      </c>
      <c r="F75" s="199">
        <f>+Comp_4!F14</f>
        <v>44180</v>
      </c>
      <c r="G75" s="150"/>
      <c r="H75" s="160"/>
      <c r="I75" s="152" t="str">
        <f>+Comp_4!I14</f>
        <v>En Avance</v>
      </c>
      <c r="J75" s="156"/>
      <c r="K75" s="158" t="str">
        <f>+Comp_4!K14</f>
        <v>Angela Parra
Ivan Lerma</v>
      </c>
      <c r="L75" s="191" t="str">
        <f>+Comp_4!L14</f>
        <v>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
Evidencia
Correo electrónico del 18/03/2020 - Asunto: Comunicación Medición de Satisfacción y Alertas Eventos Críticos 2020</v>
      </c>
      <c r="N75" s="160">
        <f>+Comp_4!T14</f>
        <v>1</v>
      </c>
      <c r="O75" s="152" t="str">
        <f>+Comp_4!U14</f>
        <v>Cumplida (DT)</v>
      </c>
      <c r="P75" s="156">
        <f>+Comp_4!V14</f>
        <v>0</v>
      </c>
      <c r="Q75" s="158" t="str">
        <f>+Comp_4!W14</f>
        <v>Angela Parra
Ivan Lerma</v>
      </c>
      <c r="R75" s="191" t="str">
        <f>+Comp_4!X14</f>
        <v xml:space="preserve">Se evidenció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Evidencia:
Aplicativo ISOLUCION. Servicios No Conformes Nos. 10951, 10952, 10953, 10954, 10955, 10956, 10957, 10958, 10959.  Las cuales han sido cerradas por la Dirección de Servicios y Atención. </v>
      </c>
    </row>
    <row r="76" spans="1:18" ht="16.5" thickBot="1"/>
    <row r="77" spans="1:18" ht="39.75" customHeight="1" thickBot="1">
      <c r="A77" s="431" t="str">
        <f>+Comp_5!A1</f>
        <v>Plan Anticorrupción y de Atención al Ciudadano</v>
      </c>
      <c r="B77" s="432">
        <f>+Comp_5!B1</f>
        <v>0</v>
      </c>
      <c r="C77" s="432">
        <f>+Comp_5!C1</f>
        <v>0</v>
      </c>
      <c r="D77" s="432">
        <f>+Comp_5!D1</f>
        <v>0</v>
      </c>
      <c r="E77" s="432">
        <f>+Comp_5!E1</f>
        <v>0</v>
      </c>
      <c r="F77" s="433">
        <f>+Comp_5!F1</f>
        <v>0</v>
      </c>
      <c r="G77" s="129">
        <f>+Comp_5!G1</f>
        <v>0</v>
      </c>
      <c r="H77" s="434" t="str">
        <f>+Comp_5!H1</f>
        <v>Seguimiento 1 OCI
Componente 5: Transparencia y Acceso a la Información</v>
      </c>
      <c r="I77" s="435">
        <f>+Comp_5!I1</f>
        <v>0</v>
      </c>
      <c r="J77" s="435">
        <f>+Comp_5!J1</f>
        <v>0</v>
      </c>
      <c r="K77" s="435">
        <f>+Comp_5!K1</f>
        <v>0</v>
      </c>
      <c r="L77" s="436">
        <f>+Comp_5!L1</f>
        <v>0</v>
      </c>
      <c r="N77" s="434" t="str">
        <f>+Comp_5!T1</f>
        <v>Seguimiento 3 OCI
Componente 5: Transparencia y Acceso a la Información</v>
      </c>
      <c r="O77" s="435">
        <f>+Comp_5!O1</f>
        <v>0</v>
      </c>
      <c r="P77" s="435">
        <f>+Comp_5!P1</f>
        <v>0</v>
      </c>
      <c r="Q77" s="435">
        <f>+Comp_5!Q1</f>
        <v>0</v>
      </c>
      <c r="R77" s="436">
        <f>+Comp_5!R1</f>
        <v>0</v>
      </c>
    </row>
    <row r="78" spans="1:18" ht="124.5" customHeight="1" thickBot="1">
      <c r="A78" s="131" t="str">
        <f>+Comp_5!A2</f>
        <v>Componente 5:</v>
      </c>
      <c r="B78" s="437"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8" s="438">
        <f>+Comp_5!C2</f>
        <v>0</v>
      </c>
      <c r="D78" s="438">
        <f>+Comp_5!D2</f>
        <v>0</v>
      </c>
      <c r="E78" s="438">
        <f>+Comp_5!E2</f>
        <v>0</v>
      </c>
      <c r="F78" s="439">
        <f>+Comp_5!F2</f>
        <v>0</v>
      </c>
      <c r="G78" s="185">
        <f>+Comp_5!G2</f>
        <v>0</v>
      </c>
      <c r="H78" s="133" t="str">
        <f>+Comp_5!H2</f>
        <v xml:space="preserve">             Fecha seguimiento: 30/04/2020</v>
      </c>
      <c r="I78" s="442">
        <v>43951</v>
      </c>
      <c r="J78" s="443"/>
      <c r="K78" s="440" t="str">
        <f>+Comp_5!K2</f>
        <v>Responsable del Seguimiento</v>
      </c>
      <c r="L78" s="440" t="str">
        <f>+Comp_5!L2</f>
        <v>Observaciones</v>
      </c>
      <c r="N78" s="455" t="str">
        <f>+Comp_5!T2</f>
        <v xml:space="preserve">             Fecha seguimiento: 31/12/2020</v>
      </c>
      <c r="O78" s="453"/>
      <c r="P78" s="454"/>
      <c r="Q78" s="440" t="str">
        <f>+Comp_5!Q2</f>
        <v>Responsable del Seguimiento</v>
      </c>
      <c r="R78" s="440" t="str">
        <f>+Comp_5!R2</f>
        <v>Observaciones</v>
      </c>
    </row>
    <row r="79" spans="1:18" ht="63.75" thickBot="1">
      <c r="A79" s="134" t="str">
        <f>+Comp_5!A3</f>
        <v>Subcomponente</v>
      </c>
      <c r="B79" s="431" t="str">
        <f>+Comp_5!B3</f>
        <v>Objetivos y Actividades</v>
      </c>
      <c r="C79" s="433">
        <f>+Comp_5!C3</f>
        <v>0</v>
      </c>
      <c r="D79" s="135" t="str">
        <f>+Comp_5!D3</f>
        <v>Meta</v>
      </c>
      <c r="E79" s="135" t="str">
        <f>+Comp_5!E3</f>
        <v xml:space="preserve">Responsable </v>
      </c>
      <c r="F79" s="136" t="str">
        <f>+Comp_5!F3</f>
        <v>Fecha programada</v>
      </c>
      <c r="G79" s="150">
        <f>+Comp_5!G3</f>
        <v>0</v>
      </c>
      <c r="H79" s="138" t="str">
        <f>+Comp_5!H3</f>
        <v>Actividades programadas</v>
      </c>
      <c r="I79" s="139" t="str">
        <f>+Comp_5!I3</f>
        <v>Actividades cumplidas</v>
      </c>
      <c r="J79" s="139" t="str">
        <f>+Comp_5!J3</f>
        <v>% de avance por objetivo</v>
      </c>
      <c r="K79" s="441">
        <f>+Comp_5!K3</f>
        <v>0</v>
      </c>
      <c r="L79" s="441">
        <f>+Comp_5!L3</f>
        <v>0</v>
      </c>
      <c r="N79" s="138" t="str">
        <f>+Comp_5!N3</f>
        <v>Actividades programadas</v>
      </c>
      <c r="O79" s="251" t="str">
        <f>+Comp_5!O3</f>
        <v>Actividades cumplidas</v>
      </c>
      <c r="P79" s="251" t="str">
        <f>+Comp_5!P3</f>
        <v>% de avance por objetivo</v>
      </c>
      <c r="Q79" s="441">
        <f>+Comp_5!Q3</f>
        <v>0</v>
      </c>
      <c r="R79" s="441">
        <f>+Comp_5!R3</f>
        <v>0</v>
      </c>
    </row>
    <row r="80" spans="1:18" ht="16.5" thickBot="1">
      <c r="A80" s="428" t="str">
        <f>+Comp_5!A4</f>
        <v>Subcomponente 1</v>
      </c>
      <c r="B80" s="140">
        <f>+Comp_5!B4</f>
        <v>0</v>
      </c>
      <c r="C80" s="186" t="str">
        <f>+Comp_5!C4</f>
        <v>Transparencia Activa</v>
      </c>
      <c r="D80" s="140"/>
      <c r="E80" s="140"/>
      <c r="F80" s="187"/>
      <c r="G80" s="132">
        <f>+Comp_5!G4</f>
        <v>0</v>
      </c>
      <c r="H80" s="141">
        <f>+Comp_5!H4</f>
        <v>6</v>
      </c>
      <c r="I80" s="142">
        <f>+Comp_5!I4</f>
        <v>0</v>
      </c>
      <c r="J80" s="143"/>
      <c r="K80" s="144"/>
      <c r="L80" s="145"/>
      <c r="N80" s="141">
        <f>+Comp_5!T4</f>
        <v>6</v>
      </c>
      <c r="O80" s="142">
        <f>+Comp_5!U4</f>
        <v>6</v>
      </c>
      <c r="P80" s="143">
        <f>+Comp_5!V4</f>
        <v>1</v>
      </c>
      <c r="Q80" s="144">
        <f>+Comp_5!W4</f>
        <v>0</v>
      </c>
      <c r="R80" s="145">
        <f>+Comp_5!X4</f>
        <v>0</v>
      </c>
    </row>
    <row r="81" spans="1:18" ht="193.5" customHeight="1">
      <c r="A81" s="429">
        <f>+Comp_5!A5</f>
        <v>0</v>
      </c>
      <c r="B81" s="203" t="str">
        <f>+Comp_5!B5</f>
        <v>1.1</v>
      </c>
      <c r="C81" s="204" t="str">
        <f>+Comp_5!C5</f>
        <v>Promover mensajes de informacion institucional para la  prevención de la corrupción y promoción de la transparencia en la Entidad.</v>
      </c>
      <c r="D81" s="204" t="str">
        <f>+Comp_5!D5</f>
        <v xml:space="preserve">Publicacion o divulgacion de mensajes en el boletín interno de  informacion institucional para la prevención de la corrupción y promoción de la transparencia en la Entidad </v>
      </c>
      <c r="E81" s="204" t="str">
        <f>+Comp_5!E5</f>
        <v>Oficina Asesora de Comunicaciones</v>
      </c>
      <c r="F81" s="205" t="str">
        <f>+Comp_5!F5</f>
        <v>3/02/2020 20/12/2020</v>
      </c>
      <c r="G81" s="150">
        <f>+Comp_5!G5</f>
        <v>0</v>
      </c>
      <c r="H81" s="160"/>
      <c r="I81" s="152" t="str">
        <f>+Comp_5!I5</f>
        <v>En Avance</v>
      </c>
      <c r="J81" s="156"/>
      <c r="K81" s="206" t="str">
        <f>+Comp_5!K5</f>
        <v>Lucerito Achury C.
Esteban Martínez B.</v>
      </c>
      <c r="L81" s="165" t="str">
        <f>+Comp_5!L5</f>
        <v>Se evidenciaron los siguientes mensajes internos sobre prevención de la corrupción y promoción de la transparencia en la Entidad:
Evidencia: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v>
      </c>
      <c r="N81" s="160">
        <f>+Comp_5!T5</f>
        <v>1</v>
      </c>
      <c r="O81" s="152" t="str">
        <f>+Comp_5!U5</f>
        <v>Cumplida (DT)</v>
      </c>
      <c r="P81" s="156">
        <f>+Comp_5!V5</f>
        <v>0</v>
      </c>
      <c r="Q81" s="206" t="str">
        <f>+Comp_5!W5</f>
        <v>Lucerito Achury C.
Esteban Martínez B.</v>
      </c>
      <c r="R81" s="165" t="str">
        <f>+Comp_5!X5</f>
        <v>Se evidenciaron los siguientes mensajes internos sobre prevención de la corrupción y promoción de la transparencia en la Entidad:
Evidencia:
- Anticorrupción Boletín Vive ICBF 123 del 18/09/2020 sobre:  Tips sobre transparencia y lucha contra la corrupción en el ICBF.  1. Mejorar el acceso y la calidad de la información. 2 Hacer más eficientes las herramientas de gestión pública. 3 Fortalecer el control social. 4 Mejorar la promoción de la integridad y la culturade la legalidad. 5Desarrollar herramientas para luchar contra la impunidad de los actos de corrupción. 
- Anticorrupción Vive ICBF 127 y 129 del 16 y 30/10/2020 sobre: Seguimiento del plan anticorrupción y atención al ciudadano y  Como podemos impedir el fenómeno de la corrupción.
- Anticorrupción Boletín 132 Vive ICBF del 20/11/2020 sobre: PGN Calificó con 100% el autodiagnóstico del ICBF en el Índice de Transparencia.
- Anticorrupción Boletín Vive 133 del 27/11/2020 sobre:  ¿Qué es el plan anticorrupción? .
- Anticorrupción Boletin Vive ICBF No. 135  del 11/12/2020 sobre: Matrices de riesgos de calidad y corrupción 2021.</v>
      </c>
    </row>
    <row r="82" spans="1:18" ht="409.5">
      <c r="A82" s="429">
        <f>+Comp_5!A6</f>
        <v>0</v>
      </c>
      <c r="B82" s="203" t="str">
        <f>+Comp_5!B6</f>
        <v>1.2</v>
      </c>
      <c r="C82" s="204" t="str">
        <f>+Comp_5!C6</f>
        <v>Actualizar los Planes de Mejoramiento de auditorias de los Órganos  de control en Portal Web de la Entidad.</v>
      </c>
      <c r="D82" s="204" t="str">
        <f>+Comp_5!D6</f>
        <v>Planes de Mejoramiento de auditorias de los Órganos  de control actualizados en el Portal Web de la Entidad.</v>
      </c>
      <c r="E82" s="204" t="str">
        <f>+Comp_5!E6</f>
        <v>Oficina de Control Interno</v>
      </c>
      <c r="F82" s="207">
        <f>+Comp_5!F6</f>
        <v>44196</v>
      </c>
      <c r="G82" s="150">
        <f>+Comp_5!G6</f>
        <v>0</v>
      </c>
      <c r="H82" s="160"/>
      <c r="I82" s="152" t="str">
        <f>+Comp_5!I6</f>
        <v>En Avance</v>
      </c>
      <c r="J82" s="156"/>
      <c r="K82" s="206" t="str">
        <f>+Comp_5!K6</f>
        <v>Lucerito Achury C.
Esteban Martínez B.</v>
      </c>
      <c r="L82" s="162" t="str">
        <f>+Comp_5!L6</f>
        <v>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Evidencia:
- Archivo excel 53_000000454_20191231
- 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v>
      </c>
      <c r="N82" s="160">
        <f>+Comp_5!T6</f>
        <v>1</v>
      </c>
      <c r="O82" s="152" t="str">
        <f>+Comp_5!U6</f>
        <v>Cumplida (DT)</v>
      </c>
      <c r="P82" s="156">
        <f>+Comp_5!V6</f>
        <v>0</v>
      </c>
      <c r="Q82" s="206" t="str">
        <f>+Comp_5!W6</f>
        <v>Lucerito Achury C.
Esteban Martínez B.</v>
      </c>
      <c r="R82" s="162" t="str">
        <f>+Comp_5!X6</f>
        <v xml:space="preserve">Para el tercer cuatrimestre se realizaron los siguientes actividades:
Para septiembre, octubre y noviembre la Entidad no recibió informes de auditoría (Financiera, Cumplimiento o Desempeño) por lo cual no se ve la necesidad de actualizar los planes de mejoramiento publicados en la página web de la entidad.
En diciembre la Contraloría General de la República - Delegada para el Sector Inclusión Social - emitió el Informe de Auditoría de Cumplimiento Instituto Colombiano de Bienestar Familiar ICBF - Banco Nacional de Oferentes Primera Infancia vigencia 2019 - junio de 2020. Dado lo anterior, la Jefe de la Oficina de Control Interno remitio comunicación por correo electtrónico el 18/12/2020 solicitando se proceda a formular el Plan de Mejoramiento, por lo qe se encuentran formulando las acciones por parte de los responsables para realizar la transmisión en el aplicativo SIRECI durante el mes de enero 2021.
Evidencia:
Correo del 18/12/2020 de la Oficina de Control Interno con el asunto:  
FORMULACIÓN_PLAN_DE_MEJORAMIENTO_AUDITORIA_CUMPLIMIENTO_CGR_BANCO_OFERENTES
</v>
      </c>
    </row>
    <row r="83" spans="1:18" ht="409.5">
      <c r="A83" s="429">
        <f>+Comp_5!A7</f>
        <v>0</v>
      </c>
      <c r="B83" s="203" t="str">
        <f>+Comp_5!B7</f>
        <v>1.3</v>
      </c>
      <c r="C83" s="204" t="str">
        <f>+Comp_5!C7</f>
        <v>Publicación de la ejecución de los contratos</v>
      </c>
      <c r="D83" s="204" t="str">
        <f>+Comp_5!D7</f>
        <v>Publicar trimestralmente la ejecución de la contratación en la página web de la Entidad</v>
      </c>
      <c r="E83" s="204" t="str">
        <f>+Comp_5!E7</f>
        <v>Dirección de Contratación</v>
      </c>
      <c r="F83" s="207" t="str">
        <f>+Comp_5!F7</f>
        <v>01/01/2020 -31/12/2020</v>
      </c>
      <c r="G83" s="150">
        <f>+Comp_5!G7</f>
        <v>0</v>
      </c>
      <c r="H83" s="160"/>
      <c r="I83" s="152" t="str">
        <f>+Comp_5!I7</f>
        <v>En Avance</v>
      </c>
      <c r="J83" s="156">
        <f>+Comp_5!J7</f>
        <v>0</v>
      </c>
      <c r="K83" s="206" t="str">
        <f>+Comp_5!K7</f>
        <v>Lucerito Achury C.
Esteban Martínez B.</v>
      </c>
      <c r="L83" s="165" t="str">
        <f>+Comp_5!L7</f>
        <v xml:space="preserve">En la Página web del ICBF en la sección de Transparencia en el numeral 8. Contratación, sub numeral 8.2 Publicación de la Ejecución de Contratos la siguiente información:
- Link Procesos en curso: se encuentran los Procesos de Selección - Avisos Convocatoria.
- Link Contratos de prestación de servicios: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*Para consultar los procesos en SECOP II puede utilizar la estructura que se muestre en el siguiente ejemplo: ICBF-CPS-79509-2020SEN con esa estructura se buscan los contratos desde la página web Secop II por el link búsqueda de procesos.
Con respecto a los informes de ejecución de la vigencia 2020 actualmente está en proceso de incorporación a los expedientes físicos y digitalización de los informes allegados desde las dependencias supervisoras para los meses de enero y febrero.  
Evidencia: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Recomendación: Adelantar las gestiones pertinentes para la publicación de la ejecución contractual de los demás tipos de Contratación.  Complementar la instrucción de búsqueda de contrato en el SECOPII indicando cómo llegar a consultar la ejecución de los contratos, en dicho aplicativo.
De acuerdo a correo electrónico del 18/03/2020 la Dirección de Contratación solicitó a la Subdirección de Mejoramiento Organizacional modificación de la actividad.  Esta solicitud se encuentra en trámite.  </v>
      </c>
      <c r="N83" s="160">
        <f>+Comp_5!T7</f>
        <v>1</v>
      </c>
      <c r="O83" s="152" t="str">
        <f>+Comp_5!U7</f>
        <v>Cumplida (DT)</v>
      </c>
      <c r="P83" s="156">
        <f>+Comp_5!V7</f>
        <v>0</v>
      </c>
      <c r="Q83" s="206" t="str">
        <f>+Comp_5!W7</f>
        <v>Lucerito Achury C.
Esteban Martínez B.</v>
      </c>
      <c r="R83" s="165" t="str">
        <f>+Comp_5!X7</f>
        <v>De acuerdo con las evidencias aportadas se encontró en la pagina web del ICBF en la sección de Transparencia en el numeral 8. Contratación así: 
- Link Directorio Contratistas: Relación de contratos de prestación de servicios profesionales y de apoyo a la gestión a nivel nacional  (SDG y Regional) desde el año 2015 al 2020 en archivo formato excel, para el tercer cuatrimestre se encontró publicado el directorio de contratistas con corte a noviembre con fecha de publicación diciembre 21 de 2020 en este archivo se encuentra la información de los contratos por prestación de servicios profesionales y de apoyo a la gestión (5.345 contratos), en la primera fila se encuentra la siguiente instrucción *Para consultar los procesos en SECOP II puede utilizar la estructura que se muestre en el siguiente ejemplo: ICBF-CPS-79509-2020SEN con esa estructura se buscan los contratos desde la página web Secop II por el link búsqueda de procesos.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
En el sub numeral 8.2 Publicación de la Ejecución de Contratos se encuentra el Link Ejecución contractual SECOP 2020 con el aparte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 Este archivo contiene la información de la Sede de la Dirección General con corte a 11 de diciembre de 2020 con 834 contratos con respecto a las modalidades de: concurso de méritos abierto, contratación directa, contratación directa con ofertas, contratación regimen especial, contratación regimen especial con oferta, licitación pública, licitación pública obra pública, mínima cuantía, selección abreviada de menor cuantía y selección abreviada subasta inversa.
El 24/09/2020 la Secretaria General y la Directora de Contratación emitió memorando No. 202012000000135173 con las recomendaciones generales para el cumplimiento de sus funciones en el control y seguimiento de los contratos y convenios suscritos por el ICBF, entre otros temas, la publicación de la ejecución contractual por parte de los supervisores.
Para septiembre de acuerdo con el correo electrónico del 06/10/2020 la Oficina Asesora de Comunicaciones informó a la Dirección de Contratación la publicación del archivo de contratación  con corte a 30 de septiembre del numeral 8.2 del portal web de transparencia.
Para octubre de acuerdo con el correo electrónico del 09/11/2020 la Oficina Asesora de Comunicaciones informó a la Dirección de Contratación la publicación del archivo de contratación con corte a 31 de octubre del numeral 8.2 del portal web de transparencia.
Para noviembre de acuerdo con el correo electrónico del 15/12/2020 la Dirección de Contratación solicitó a la Oficina Asesora de Comunicaciones la publicación del archivo de contratación con corte a 30 de noviembre del numeral 8.2 del portal web de transparencia el cual se pudo constatar su publicación en el sitio de transparencia del portal web.
Para diciembre de de acuerdo con el correo electrónico del 21/12/2020 la Dirección de Contratación solicitó a la Oficina Asesora de Comunicaciones la publicación del archivo de contratación con corte a 20 de diciembre del numeral 8.2 del portal web de transparencia publicado el 23/12/2020.
Evidencia:
links:
https://www.icbf.gov.co/contratacion/directorio-contratistas
https://www.icbf.gov.co/contratacion
https://www.colombiacompra.gov.co/secop-ii se da clic en Busqueda de procesos y direcciona al link:
https://community.secop.gov.co/Public/Tendering/ContractNoticeManagement/Index?currentLanguage=es-CO&amp;Page=login&amp;Country=CO&amp;SkinName=CCE 
- Memorando Radicado No. 202012000000135173 Asunto: Recomendaciones generales para el cumplimiento de sus funciones en el control y seguimiento de los contratos y convenios suscritos por el ICBF
- Archivo en excel: Ejecución contractual ICBF 30.9.20
- Correo electrónico del 06/10/2020 Actualización data 8.2 botón de transparencia
- Correo electrónico del 06/10/2020 RE Actualización data 8.2 botón de transparencia
- Archivo en excel: Ejecución contractual ICBF 31.10.20
- Correo electrónico del 09/11/2020 con el asunto: RE Actualización data 8.2 botón de transparencia
- Archivo en excel: Ejecución contractual ICBF 2020 30.11.20
- Correo electrónico del 15/12/2020 con el asunto: Actualización data 8.2 botón de transparencia
- Archivo en excel: Ejecución contractual ICBF 2020 20.12.20
- Correo electrónico del 21/12/2020 con el asunto: Actualización data 8.2 botón de transparencia
Recomendación:
-Dar celeridad a la inclusión de los enlaces al SECOP II para acceder a la ejecución contractual de las diferentes modalidades de contratación del Nivel Regional (diferentes a prestación de servicios y apoyo a la gestión - ya publicados en el portal WEB) .</v>
      </c>
    </row>
    <row r="84" spans="1:18" ht="409.5" customHeight="1">
      <c r="A84" s="429">
        <f>+Comp_5!A8</f>
        <v>0</v>
      </c>
      <c r="B84" s="203" t="str">
        <f>+Comp_5!B8</f>
        <v>1.4</v>
      </c>
      <c r="C84" s="204" t="str">
        <f>+Comp_5!C8</f>
        <v>Publicar o divulgar de forma externa el Plan Anticorrupción y de Atención al Ciudadano del ICBF.</v>
      </c>
      <c r="D84" s="204" t="str">
        <f>+Comp_5!D8</f>
        <v xml:space="preserve">Publicacion o divulgacion de mensajes en redes sociales y/o correo masivo externo para la prevención de la corrupción y promoción de la transparencia en la Entidad </v>
      </c>
      <c r="E84" s="204" t="str">
        <f>+Comp_5!E8</f>
        <v>Oficina Asesora de Comunicaciones</v>
      </c>
      <c r="F84" s="207" t="str">
        <f>+Comp_5!F8</f>
        <v>3/02/2020
20/12/2020</v>
      </c>
      <c r="G84" s="150">
        <f>+Comp_5!G8</f>
        <v>0</v>
      </c>
      <c r="H84" s="160"/>
      <c r="I84" s="152" t="str">
        <f>+Comp_5!I8</f>
        <v>En Avance</v>
      </c>
      <c r="J84" s="156"/>
      <c r="K84" s="206" t="str">
        <f>+Comp_5!K8</f>
        <v>Lucerito Achury C.
Esteban Martínez B.</v>
      </c>
      <c r="L84" s="208" t="str">
        <f>+Comp_5!L8</f>
        <v>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Evidencia: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v>
      </c>
      <c r="N84" s="160">
        <f>+Comp_5!T8</f>
        <v>1</v>
      </c>
      <c r="O84" s="152" t="str">
        <f>+Comp_5!U8</f>
        <v>Cumplida (DT)</v>
      </c>
      <c r="P84" s="156">
        <f>+Comp_5!V8</f>
        <v>0</v>
      </c>
      <c r="Q84" s="206" t="str">
        <f>+Comp_5!W8</f>
        <v>Lucerito Achury C.
Esteban Martínez B.</v>
      </c>
      <c r="R84" s="208" t="str">
        <f>+Comp_5!X8</f>
        <v>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las publicaciones de los siguientes mensajes en redes sociales:
Evidencia:
- Anticorrupción en Twitter 10/09/2020 sobre: #ICBFesTransparencia | Los recursos destinados a la niñez, adolescencia y juventud no se roban ni se malgastan, es deber de todos protegerlos. ¡Juntos contra la corrupción!.
- Anticorrupción el 2 y el 5 de octubre se publicó en Twitter  ATENCIÓN | El @ICBFColombia informa que ninguno de sus funcionarios contacta a operadores o proveedores para solicitar pruebas o entregas anticipadas. Si conoces algún caso, por favor denuncia a: Teléfono móvil con flecha de izquierda a derecha 01 8000 91 80 80
- Anticorrupción el 03/12/2020 en Twitter sobre: para el #ICBF es muy importante que la ciudadanía participe en la construcción del Plan Anticorrupción y de Atención al Ciudadano 2021. Lo invitamos a diligenciar la encuesta anexa. Con ello lograremos mejores resultados en la lucha contra la corrupción.</v>
      </c>
    </row>
    <row r="85" spans="1:18" ht="315">
      <c r="A85" s="429">
        <f>+Comp_5!A9</f>
        <v>0</v>
      </c>
      <c r="B85" s="209" t="str">
        <f>+Comp_5!B9</f>
        <v>1.5</v>
      </c>
      <c r="C85" s="204" t="str">
        <f>+Comp_5!C9</f>
        <v>Informe del estado de las denuncias de presuntos actos de corrupción recibidas por el ICBF.</v>
      </c>
      <c r="D85" s="210" t="str">
        <f>+Comp_5!D9</f>
        <v>Informe trimestral publicado en el Boletín de PQRS del ICBF.</v>
      </c>
      <c r="E85" s="210" t="str">
        <f>+Comp_5!E9</f>
        <v xml:space="preserve">Oficina Asesora Jurídica </v>
      </c>
      <c r="F85" s="170">
        <f>+Comp_5!F9</f>
        <v>44180</v>
      </c>
      <c r="G85" s="150">
        <f>+Comp_5!G9</f>
        <v>0</v>
      </c>
      <c r="H85" s="160"/>
      <c r="I85" s="152" t="str">
        <f>+Comp_5!I9</f>
        <v>En Avance</v>
      </c>
      <c r="J85" s="156"/>
      <c r="K85" s="206" t="str">
        <f>+Comp_5!K9</f>
        <v>Lucerito Achury C.
Esteban Martínez B.</v>
      </c>
      <c r="L85" s="208" t="str">
        <f>+Comp_5!L9</f>
        <v>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Evidencia:
- Informe de PQRS, Reporte de Amenazas o Vulneración de Derechos y solicitudes de acceso a la información Enero 2020, numeral 2. Información de Quejas, Reclamos, Sugerencias y Reportes de Amenaza o Vulneración de Derechos DENUNCIAS POR PRESUNTOS ACTOS DE CORRUPCIÓN página 14.
- Informe de PQRS, Reporte de Amenazas o Vulneración de Derechos y solicitudes de acceso a la información Febrero 2020, numeral 2. Información de Quejas, Reclamos, Sugerencias y Reportes de Amenaza o Vulneración de Derechos DENUNCIAS POR PRESUNTOS ACTOS DE CORRUPCIÓN página 13.
- Informe de PQRS, Reporte de Amenazas o Vulneración de Derechos y solicitudes de acceso a la información Marzo 2020, numeral 2. Información de Quejas, Reclamos, Sugerencias y Reportes de Amenaza o Vulneración de Derechos DENUNCIAS POR PRESUNTOS ACTOS DE CORRUPCIÓN página 14.
En los siguientes enlaces se evidenció la publicación de los informes:
Portal web ruta: https://www.icbf.gov.co/servicios/informes-boletines-pqrds
Intranet ruta: https://intranet.icbf.gov.co/secretaria-general/direccion-de-servicios-y-atencion/procesos-y-eventos.</v>
      </c>
      <c r="N85" s="160">
        <f>+Comp_5!T9</f>
        <v>1</v>
      </c>
      <c r="O85" s="152" t="str">
        <f>+Comp_5!U9</f>
        <v>Cumplida (DT)</v>
      </c>
      <c r="P85" s="156">
        <f>+Comp_5!V9</f>
        <v>0</v>
      </c>
      <c r="Q85" s="206" t="str">
        <f>+Comp_5!W9</f>
        <v>Lucerito Achury C.
Esteban Martínez B.</v>
      </c>
      <c r="R85" s="208" t="str">
        <f>+Comp_5!X9</f>
        <v>Aunque la actividad indica su periodicidad trimestral se evidenciaron las denuncias por presuntos actos de corrupción en los Informes PQRSD de los meses de agosto, septiembre, octubre y noviembre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Evidencia
Portal web ruta: https://www.icbf.gov.co/servicios/informes-boletines-pqrds
- Informe de PQRS, Reporte de Amenazas o Vulneración de Derechos y Solicitudes de Acceso a la Información Agosto 2020 numeral 2. Información de Quejas, Reclamos, Sugerencias y Reportes de Amenaza o Vulneración de Derechos DENUNCIAS POR PRESUNTOS ACTOS DE CORRUPCIÓN página 14.
- Informe de PQRS, Reporte de Amenazas o Vulneración de Derechos y Solicitudes de Acceso a la Información Septiembre 2020 numeral 2. Información de Quejas, Reclamos, Sugerencias y Reportes de Amenaza o Vulneración de Derechos DENUNCIAS POR PRESUNTOS ACTOS DE CORRUPCIÓN página 14.
- Informe de PQRS, Reporte de Amenazas o Vulneración de Derechos y  Solicitudes de Acceso a la Información octubre 2020 numeral 2. Información de Quejas, Reclamos, Sugerencias y Reportes de Amenaza o Vulneración de Derechos DENUNCIAS POR PRESUNTOS ACTOS DE CORRUPCIÓN de abril a junio página 14.
- Informe de PQRS, Reporte de Amenazas o Vulneración de Derechos y  Solicitudes de Acceso a la Información noviembre 2020 numeral 2. Información de Quejas, Reclamos, Sugerencias y Reportes de Amenaza o Vulneración de Derechos DENUNCIAS POR PRESUNTOS ACTOS DE CORRUPCIÓN página 14. 
Portal web ruta: https://www.icbf.gov.co/servicios/informes-boletines-pqrds
- Informe Denuncias Cerradas Agosto 2020
- Correo Informe Denuncias Cerradas Agosto 2020 del 01/09/2020
- Informe Denuncias Cerradas Septiembre 2020
- correo Correo_ Liliana Paola Ascencio Mendoza - Outlook del 06/10/2020
- Informe Denuncias Cerradas Octubre 2020.
- Informe Denuncias Cerradas Noviembre 2020
Pendiente la publicación de la información de diciembre de 2020.</v>
      </c>
    </row>
    <row r="86" spans="1:18" ht="408" customHeight="1" thickBot="1">
      <c r="A86" s="429">
        <f>+Comp_5!A10</f>
        <v>0</v>
      </c>
      <c r="B86" s="203" t="str">
        <f>+Comp_5!B10</f>
        <v>1.6</v>
      </c>
      <c r="C86" s="204" t="str">
        <f>+Comp_5!C10</f>
        <v xml:space="preserve">Mantener actualizada la información en el proceso presupuestal de la entidad, en lo concerniente al presupuesto general asignado, ejecución presupuestal y estados financieros. </v>
      </c>
      <c r="D86" s="204" t="str">
        <f>+Comp_5!D10</f>
        <v>Información institucional actualizada en el Portal Web de la Entidad.</v>
      </c>
      <c r="E86" s="204" t="str">
        <f>+Comp_5!E10</f>
        <v>Dirección Financiera</v>
      </c>
      <c r="F86" s="207">
        <f>+Comp_5!F10</f>
        <v>44196</v>
      </c>
      <c r="G86" s="150">
        <f>+Comp_5!G10</f>
        <v>0</v>
      </c>
      <c r="H86" s="160"/>
      <c r="I86" s="152" t="str">
        <f>+Comp_5!I10</f>
        <v>En Avance</v>
      </c>
      <c r="J86" s="156"/>
      <c r="K86" s="206" t="str">
        <f>+Comp_5!K10</f>
        <v>Lucerito Achury C.
Esteban Martínez B.</v>
      </c>
      <c r="L86" s="208" t="str">
        <f>+Comp_5!L10</f>
        <v>Resultado de la verificación de la actividad se evidenciaron las publicaciones en la página web de los siguientes ítems.
Evidencias:
Presupuesto General Asignado: Se encontró publicado el presupuesto inicial vigencia 2020 - Fuente de información: Reporte Ejecución Presupuestal SIIF Nación- Fecha Reporte: Enero 02 de 2020-
Ruta: https://www.icbf.gov.co/transparencia/presupuesto/general
Ejecución Presupuestal: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Estados Financieros:  Estados Financieros corte 31 diciembre 2019
Notas a los Estados Financieros 31 diciembre 2019
Portal web ruta: https://www.icbf.gov.co/transparencia/presupuesto/estados-financieros
Se recomienda tener en cuenta los tiempos determinados en el artículo 2 de la Resolución No. 079 del 30 de marzo de 2020 de la Contaduría General de la Nación respecto a la publicación de los estados financieros de enero, febrero y marzo.</v>
      </c>
      <c r="N86" s="160">
        <f>+Comp_5!T10</f>
        <v>1</v>
      </c>
      <c r="O86" s="152" t="str">
        <f>+Comp_5!U10</f>
        <v>Cumplida (DT)</v>
      </c>
      <c r="P86" s="156">
        <f>+Comp_5!V10</f>
        <v>0</v>
      </c>
      <c r="Q86" s="206" t="str">
        <f>+Comp_5!W10</f>
        <v>Lucerito Achury C.
Esteban Martínez B.</v>
      </c>
      <c r="R86" s="208" t="str">
        <f>+Comp_5!X10</f>
        <v xml:space="preserve">Resultado de la verificación de la actividad se evidenciaron las publicaciones en la página web de los siguientes ítems.
Evidencias:
Presupuesto General Asignado: Se encontró publicado el presupuesto inicial vigencia 2020 - Fuente de información: Reporte Ejecución Presupuestal SIIF Nación- Fecha Reporte: Enero 02 de 2020-
Ruta: https://www.icbf.gov.co/transparencia/presupuesto/general
Ejecución Presupuestal:  
bd_ejecucion_reserva_con_y_sin_areas_a_septiembre.xlsx
bd_ejecucion_reserva_a_octubre_31_con_y_sin_areas_cierre.xlsx
be_ejecucion_reserva_noviembre_30_con_y_sin_areas.xlsx
Portal web ruta: https://www.icbf.gov.co/transparencia/presupuesto/ejecucion-presupuestal
Estados Financieros: 
Estados Financieros corte 30 junio 2020 Fecha de Publicación: 27/Ago/2020
NOTAS A LOS ESTADOS FINANCIEROS 30 JUNIO 2020: Fecha de Publicación: 27/Ago/2020
Estados Financieros corte 31 julio 2020: Fecha de Publicación: 28/Ago/2020
NOTAS A LOS ESTADOS FINANCIEROS 31 JULIO 2020 Fecha de Publicación: 28/Ago/2020
Estados Financieros corte 31 agosto 2020 Fecha de Publicación: 30/Sep/2020
NOTAS A LOS ESTADOS FINANCIEROS 31 AGOSTO 2020 Fecha de Publicación: 30/Sep/2020
estados_financieros_corte_30_de_septiembre_2020.pdf  Fecha de Publicación: 02/Dic/2020
Notas a los Estados Financieros 30 de Septiembre 2020 Fecha de Publicación: 02/Dic/2020
Estados Financieros Corte 31 de Octubre 2020 Fecha de Publicación: 23/Dic/2020
Notas a los Estados Financieros Corte 31 de Octubre 2020 Fecha de Publicación: 23/Dic/2020
Portal web ruta: https://www.icbf.gov.co/transparencia/presupuesto/estados-financieros
Pendiente la publicación de los estados financieros de noviembre y diciembre de 2020.
</v>
      </c>
    </row>
    <row r="87" spans="1:18" ht="16.5" thickBot="1">
      <c r="A87" s="428" t="str">
        <f>+Comp_5!A11</f>
        <v>Subcomponente 2</v>
      </c>
      <c r="B87" s="140">
        <f>+Comp_5!B11</f>
        <v>0</v>
      </c>
      <c r="C87" s="186" t="str">
        <f>+Comp_5!C11</f>
        <v>Transparencia Pasiva</v>
      </c>
      <c r="D87" s="140"/>
      <c r="E87" s="140"/>
      <c r="F87" s="187"/>
      <c r="G87" s="132">
        <f>+Comp_5!G11</f>
        <v>0</v>
      </c>
      <c r="H87" s="141">
        <f>+Comp_5!H11</f>
        <v>1</v>
      </c>
      <c r="I87" s="142">
        <f>+Comp_5!I11</f>
        <v>0</v>
      </c>
      <c r="J87" s="143"/>
      <c r="K87" s="144"/>
      <c r="L87" s="145"/>
      <c r="N87" s="141">
        <f>+Comp_5!T11</f>
        <v>1</v>
      </c>
      <c r="O87" s="142">
        <f>+Comp_5!U11</f>
        <v>1</v>
      </c>
      <c r="P87" s="143">
        <f>+Comp_5!V11</f>
        <v>1</v>
      </c>
      <c r="Q87" s="144">
        <f>+Comp_5!W11</f>
        <v>0</v>
      </c>
      <c r="R87" s="145">
        <f>+Comp_5!X11</f>
        <v>0</v>
      </c>
    </row>
    <row r="88" spans="1:18" ht="330.75" thickBot="1">
      <c r="A88" s="429">
        <f>+Comp_5!A12</f>
        <v>0</v>
      </c>
      <c r="B88" s="203" t="str">
        <f>+Comp_5!B12</f>
        <v>2.1</v>
      </c>
      <c r="C88" s="204" t="str">
        <f>+Comp_5!C12</f>
        <v>Mejorar la experiencia del micrositio de Transparencia en el portal web, con el fin de garantizar la gestión de contenidos con las áreas respondables de la información por cada item de la ley 1712 de 2014 y normativa vigente</v>
      </c>
      <c r="D88" s="204" t="str">
        <f>+Comp_5!D12</f>
        <v>Matriz de verificación y seguimiento de contenidos actualizada por item del micrositio de transparencia.</v>
      </c>
      <c r="E88" s="204" t="str">
        <f>+Comp_5!E12</f>
        <v>Subdirección de mejoramiento organizacional.</v>
      </c>
      <c r="F88" s="207">
        <f>+Comp_5!F12</f>
        <v>44185</v>
      </c>
      <c r="G88" s="150">
        <f>+Comp_5!G12</f>
        <v>0</v>
      </c>
      <c r="H88" s="160"/>
      <c r="I88" s="152" t="str">
        <f>+Comp_5!I12</f>
        <v>En Avance</v>
      </c>
      <c r="J88" s="156"/>
      <c r="K88" s="206" t="str">
        <f>+Comp_5!K12</f>
        <v>Lucerito Achury C.
Esteban Martínez B.</v>
      </c>
      <c r="L88" s="208" t="str">
        <f>+Comp_5!L12</f>
        <v>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Evidencia:
Link registro de la videoconferencia
Archivo en word pantallazos videoconferencia
Correos trazabilidad construcción de la lista de responsables del micrositio de Transparencia.
Archivo Matriz - LISTA DE RESPONSABLES - BOTÓN DE TRANSPARENCIA (Borrador)
Recomendación: Realizar el seguimiento en la Matriz mencionada de manera periódica, realizando oportunamente  los ajustes a los que haya a lugar.</v>
      </c>
      <c r="N88" s="160">
        <f>+Comp_5!T12</f>
        <v>1</v>
      </c>
      <c r="O88" s="152" t="str">
        <f>+Comp_5!U12</f>
        <v>Cumplida (DT)</v>
      </c>
      <c r="P88" s="156">
        <f>+Comp_5!V12</f>
        <v>0</v>
      </c>
      <c r="Q88" s="206" t="str">
        <f>+Comp_5!W12</f>
        <v>Lucerito Achury C.
Esteban Martínez B.</v>
      </c>
      <c r="R88" s="208" t="str">
        <f>+Comp_5!X12</f>
        <v xml:space="preserve">Resultado de la verificación del III cuatrimestre se encontró lo siguiente:
- Seguimiento y verificación de contenidos del micrositio de transparencia con corte a 10 de diciembre 2020 
- Se realizó una encuesta con los gestores de contenido para conocer su percepción y de esta forma realizar acciones de mejora para la vigencia 2021: "Ayudanos a mejorar la experiencia en el Micrositio de Transparencia del portal web".
Evidencia:
MATRIZ DE VERIFICACIÓN Y SEGUIMIENTO - LISTA DE RESPONSABLES - BOTÓN DE TRANSPARENCIA ajustada - SEGUIMIENTO
Archivo pdf 2.1 Micrositio de transparencia encuesta - resultado de la encuesta
</v>
      </c>
    </row>
    <row r="89" spans="1:18" ht="30.75" thickBot="1">
      <c r="A89" s="428" t="str">
        <f>+Comp_5!A13</f>
        <v>Subcomponente 3</v>
      </c>
      <c r="B89" s="140">
        <f>+Comp_5!B13</f>
        <v>0</v>
      </c>
      <c r="C89" s="186" t="str">
        <f>+Comp_5!C13</f>
        <v>Instrumentos de Gestión de la Información</v>
      </c>
      <c r="D89" s="140"/>
      <c r="E89" s="140"/>
      <c r="F89" s="187"/>
      <c r="G89" s="132">
        <f>+Comp_5!G13</f>
        <v>0</v>
      </c>
      <c r="H89" s="141">
        <f>+Comp_5!H13</f>
        <v>6</v>
      </c>
      <c r="I89" s="142">
        <f>+Comp_5!I13</f>
        <v>0</v>
      </c>
      <c r="J89" s="143"/>
      <c r="K89" s="144"/>
      <c r="L89" s="145"/>
      <c r="N89" s="141">
        <f>+Comp_5!T13</f>
        <v>6</v>
      </c>
      <c r="O89" s="142">
        <f>+Comp_5!U13</f>
        <v>6</v>
      </c>
      <c r="P89" s="143">
        <f>+Comp_5!V13</f>
        <v>1</v>
      </c>
      <c r="Q89" s="144">
        <f>+Comp_5!W13</f>
        <v>0</v>
      </c>
      <c r="R89" s="145">
        <f>+Comp_5!X13</f>
        <v>0</v>
      </c>
    </row>
    <row r="90" spans="1:18" ht="60">
      <c r="A90" s="429">
        <f>+Comp_5!A14</f>
        <v>0</v>
      </c>
      <c r="B90" s="203" t="str">
        <f>+Comp_5!B14</f>
        <v>3.1</v>
      </c>
      <c r="C90" s="204" t="str">
        <f>+Comp_5!C14</f>
        <v>Actualizar el  instrumento de inventario de activos de Información del ICBF.</v>
      </c>
      <c r="D90" s="204" t="str">
        <f>+Comp_5!D14</f>
        <v>(1) Matriz consolidada del Inventario de activos de información.</v>
      </c>
      <c r="E90" s="204" t="str">
        <f>+Comp_5!E14</f>
        <v>Dirección de Información y Tecnología</v>
      </c>
      <c r="F90" s="207">
        <f>+Comp_5!F14</f>
        <v>44185</v>
      </c>
      <c r="G90" s="150">
        <f>+Comp_5!G14</f>
        <v>0</v>
      </c>
      <c r="H90" s="160"/>
      <c r="I90" s="152" t="str">
        <f>+Comp_5!I14</f>
        <v>N/A</v>
      </c>
      <c r="J90" s="156"/>
      <c r="K90" s="206" t="str">
        <f>+Comp_5!K14</f>
        <v>Lucerito Achury C.
Esteban Martínez B.</v>
      </c>
      <c r="L90" s="208" t="str">
        <f>+Comp_5!L14</f>
        <v>Actividad se realiza en el tercer cuatrimestre</v>
      </c>
      <c r="N90" s="160">
        <f>+Comp_5!T14</f>
        <v>1</v>
      </c>
      <c r="O90" s="152" t="str">
        <f>+Comp_5!U14</f>
        <v>Cumplida (DT)</v>
      </c>
      <c r="P90" s="156">
        <f>+Comp_5!V14</f>
        <v>0</v>
      </c>
      <c r="Q90" s="206" t="str">
        <f>+Comp_5!W14</f>
        <v>Lucerito Achury C.
Esteban Martínez B.</v>
      </c>
      <c r="R90" s="208" t="str">
        <f>+Comp_5!X14</f>
        <v>Para esta actividad se evidenció la actualización de los activos de información de cada proceso y la publicación del instrumento en la pagina web del ICBF en la sección de Transparencia en el numeral 10.2 Registro de Activos de Información.
Evidencia:
Archivo en excel: consolidado_activos_nacional_2020_2
Resolución No. 6869 del 23 de diciembre de 2020
https://www.icbf.gov.co/transparencia/instrumentos-de-gestion-de-informacion-publica</v>
      </c>
    </row>
    <row r="91" spans="1:18" ht="247.5" customHeight="1">
      <c r="A91" s="429">
        <f>+Comp_5!A15</f>
        <v>0</v>
      </c>
      <c r="B91" s="203" t="str">
        <f>+Comp_5!B15</f>
        <v>3.2</v>
      </c>
      <c r="C91" s="204" t="str">
        <f>+Comp_5!C15</f>
        <v>Actualizar el  Esquema de publicación de información del ICBF.</v>
      </c>
      <c r="D91" s="204" t="str">
        <f>+Comp_5!D15</f>
        <v>(1) Esquema de Publicación actualizado a corte 31 de diciembre de 2020</v>
      </c>
      <c r="E91" s="204" t="str">
        <f>+Comp_5!E15</f>
        <v>Oficina Asesora de Comunicaciones</v>
      </c>
      <c r="F91" s="207" t="str">
        <f>+Comp_5!F15</f>
        <v>20/12/2020 /25/12/2020</v>
      </c>
      <c r="G91" s="185">
        <f>+Comp_5!G15</f>
        <v>0</v>
      </c>
      <c r="H91" s="211"/>
      <c r="I91" s="152" t="str">
        <f>+Comp_5!I15</f>
        <v>N/A</v>
      </c>
      <c r="J91" s="156"/>
      <c r="K91" s="206" t="str">
        <f>+Comp_5!K15</f>
        <v>Lucerito Achury C.
Esteban Martínez B.</v>
      </c>
      <c r="L91" s="208" t="str">
        <f>+Comp_5!L15</f>
        <v>Actividad se realiza en el tercer cuatrimestre</v>
      </c>
      <c r="N91" s="211">
        <f>+Comp_5!T15</f>
        <v>1</v>
      </c>
      <c r="O91" s="152" t="str">
        <f>+Comp_5!U15</f>
        <v>Cumplida (DT)</v>
      </c>
      <c r="P91" s="156">
        <f>+Comp_5!V15</f>
        <v>0</v>
      </c>
      <c r="Q91" s="206" t="str">
        <f>+Comp_5!W15</f>
        <v>Lucerito Achury C.
Esteban Martínez B.</v>
      </c>
      <c r="R91" s="208" t="str">
        <f>+Comp_5!X15</f>
        <v>En la página web en la sección de Gestión y Transparencia en el numeral 10. Instrumentos de Gestión de la Información Pública se evidenció la publicación de la Resolución No. 6869 del 23 de diciembre de 2020 donde se informa la actualización y publicación del Esquema de Publicación de Información del ICBF, asimismo se encontró publicado el archivo en el numeral 10.4 Esquema de Publicación ICBF, Versión: Diciembre 2020.
Evidencia:
página web ruta: https://www.icbf.gov.co/transparencia/instrumentos-de-gestion-de-informacion-publica
Archivo excel: esquema_publicacion_informacion_2020
Resolución No. 6869 del 23 de diciembre de 2020
Archivo pdf contenido Correo Esquema de Publicación 10 de noviembre de 2020
Archivo pdf contenido correo RE_ Esquema de publicación 10 de diciembre de 2020</v>
      </c>
    </row>
    <row r="92" spans="1:18" ht="90">
      <c r="A92" s="429">
        <f>+Comp_5!A16</f>
        <v>0</v>
      </c>
      <c r="B92" s="203" t="str">
        <f>+Comp_5!B16</f>
        <v>3.3</v>
      </c>
      <c r="C92" s="204" t="str">
        <f>+Comp_5!C16</f>
        <v>Actualizar el  Índice de Información Clasificada y Reservada del ICBF.</v>
      </c>
      <c r="D92" s="204" t="str">
        <f>+Comp_5!D16</f>
        <v>(1) Índice de Información clasificada y reservada actualizado.</v>
      </c>
      <c r="E92" s="204" t="str">
        <f>+Comp_5!E16</f>
        <v>Dirección Servicios y atención y Oficina Asesora Jurídica</v>
      </c>
      <c r="F92" s="207">
        <f>+Comp_5!F16</f>
        <v>44185</v>
      </c>
      <c r="G92" s="185">
        <f>+Comp_5!G16</f>
        <v>0</v>
      </c>
      <c r="H92" s="211"/>
      <c r="I92" s="152" t="str">
        <f>+Comp_5!I16</f>
        <v>N/A</v>
      </c>
      <c r="J92" s="156"/>
      <c r="K92" s="206" t="str">
        <f>+Comp_5!K16</f>
        <v>Lucerito Achury C.
Esteban Martínez B.</v>
      </c>
      <c r="L92" s="208" t="str">
        <f>+Comp_5!L16</f>
        <v>Actividad se realiza en el tercer cuatrimestre</v>
      </c>
      <c r="N92" s="211">
        <f>+Comp_5!T16</f>
        <v>1</v>
      </c>
      <c r="O92" s="152" t="str">
        <f>+Comp_5!U16</f>
        <v>Cumplida (DT)</v>
      </c>
      <c r="P92" s="156">
        <f>+Comp_5!V16</f>
        <v>0</v>
      </c>
      <c r="Q92" s="206" t="str">
        <f>+Comp_5!W16</f>
        <v>Lucerito Achury C.
Esteban Martínez B.</v>
      </c>
      <c r="R92" s="208" t="str">
        <f>+Comp_5!X16</f>
        <v>En la página web en la sección de Gestión y Transparencia en el numeral 10. Instrumentos de Gestión de la Información Pública se evidenció la publicación de la Resolución No. 6869 del 23 de diciembre de 2020 que informa la actualización del índice de información clasificada y reservada, asimismo se observó publicado el archivo en el numeral 10.3 Indice Información Clasificada y Reservada ICBF versión diciembre 2020.
Evidencia:
Archivo en excel: b) índice de Información Clasificada y Reservada 2020
Resolución No. 6869 del 23 de diciembre de 2020
Captura de pantalla 2020-12-22 a las 8.50.22 a.m. correo del 16/12/2020
Captura de pantalla 2020-12-22 a las 8.50.22 a.m. correo del 21/12/2020</v>
      </c>
    </row>
    <row r="93" spans="1:18" ht="390">
      <c r="A93" s="429">
        <f>+Comp_5!A17</f>
        <v>0</v>
      </c>
      <c r="B93" s="209" t="str">
        <f>+Comp_5!B17</f>
        <v>3.4</v>
      </c>
      <c r="C93" s="210" t="str">
        <f>+Comp_5!C17</f>
        <v xml:space="preserve">Realizar seguimiento a la  convalidación de las tablas de retención documental por parte del Archivo General de la Nación - AGN, para su posterior socialización y aplicación. </v>
      </c>
      <c r="D93" s="210" t="str">
        <f>+Comp_5!D17</f>
        <v xml:space="preserve"> Tablas de Retención documental aplicadas y socializadas </v>
      </c>
      <c r="E93" s="210" t="str">
        <f>+Comp_5!E17</f>
        <v>Dirección Administrativa- Gestión Documental</v>
      </c>
      <c r="F93" s="170">
        <f>+Comp_5!F17</f>
        <v>44185</v>
      </c>
      <c r="G93" s="185">
        <f>+Comp_5!G17</f>
        <v>0</v>
      </c>
      <c r="H93" s="160"/>
      <c r="I93" s="152" t="str">
        <f>+Comp_5!I17</f>
        <v>En Avance</v>
      </c>
      <c r="J93" s="156"/>
      <c r="K93" s="206" t="str">
        <f>+Comp_5!K17</f>
        <v>Lucerito Achury C.
Esteban Martínez B.</v>
      </c>
      <c r="L93" s="202" t="str">
        <f>+Comp_5!L17</f>
        <v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Evidencia: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v>
      </c>
      <c r="N93" s="160">
        <f>+Comp_5!T17</f>
        <v>1</v>
      </c>
      <c r="O93" s="152" t="str">
        <f>+Comp_5!U17</f>
        <v>Cumplida (DT)</v>
      </c>
      <c r="P93" s="156">
        <f>+Comp_5!V17</f>
        <v>0</v>
      </c>
      <c r="Q93" s="206" t="str">
        <f>+Comp_5!W17</f>
        <v>Lucerito Achury C.
Esteban Martínez B.</v>
      </c>
      <c r="R93" s="202" t="str">
        <f>+Comp_5!X17</f>
        <v>Para esta actividad se evidenció el avance en los siguientes aspectos:
Envío de comunicación interna de la Dirección Administrativa Radicado No: 202012220000135193, Para: Directores Regionales, Directores, Subidrectores, Jefes de Oficina, Coordinadores de Grupo, Coordinadores Centros Zonales y Demás Funcionarios. Asunto: Aplicación de Tablas de Retención Documental del 24 de septiembre de 2020, para recordar a las regionales que las TRD ya fueron convalidadas.
Evidencia:
- Memorando Aplicación Tablas de Retención Documental 202012220000135193 - GGD</v>
      </c>
    </row>
    <row r="94" spans="1:18" ht="348" customHeight="1">
      <c r="A94" s="429">
        <f>+Comp_5!A18</f>
        <v>0</v>
      </c>
      <c r="B94" s="209" t="str">
        <f>+Comp_5!B18</f>
        <v>3.5</v>
      </c>
      <c r="C94" s="210" t="str">
        <f>+Comp_5!C18</f>
        <v xml:space="preserve">Realizar seguimiento a la  convalidación de las tablas de valoración documental por parte del Archivo General de la Nación - AGN, para su posterior aplicación. </v>
      </c>
      <c r="D94" s="210" t="str">
        <f>+Comp_5!D18</f>
        <v xml:space="preserve">Tablas de Valoración Documental - TVD </v>
      </c>
      <c r="E94" s="210" t="str">
        <f>+Comp_5!E18</f>
        <v>Dirección Administrativa- Gestión Documental</v>
      </c>
      <c r="F94" s="170">
        <f>+Comp_5!F18</f>
        <v>44185</v>
      </c>
      <c r="G94" s="150">
        <f>+Comp_5!G18</f>
        <v>0</v>
      </c>
      <c r="H94" s="160"/>
      <c r="I94" s="152" t="str">
        <f>+Comp_5!I18</f>
        <v>En Avance</v>
      </c>
      <c r="J94" s="156"/>
      <c r="K94" s="206" t="str">
        <f>+Comp_5!K18</f>
        <v>Lucerito Achury C.
Esteban Martínez B.</v>
      </c>
      <c r="L94" s="202" t="str">
        <f>+Comp_5!L18</f>
        <v>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Se programará una mesa de trabajo con la Entidad con el fin de revisar los ajustes realizados por la entidad al instrumento.
Evidencia: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v>
      </c>
      <c r="N94" s="160">
        <f>+Comp_5!T18</f>
        <v>1</v>
      </c>
      <c r="O94" s="152" t="str">
        <f>+Comp_5!U18</f>
        <v>Cumplida (DT)</v>
      </c>
      <c r="P94" s="156">
        <f>+Comp_5!V18</f>
        <v>0</v>
      </c>
      <c r="Q94" s="206" t="str">
        <f>+Comp_5!W18</f>
        <v>Lucerito Achury C.
Esteban Martínez B.</v>
      </c>
      <c r="R94" s="202" t="str">
        <f>+Comp_5!X18</f>
        <v>Para esta actividad se evidenció:
- El 3 de septiembre se realizó tercera mesa técnica de forma virtual, con el objeto de revisar los ajustes realizados, en dicha reunión se solicitaron ajustes los cuales deberán ser remitidos antes del 16 de octubre de 2020, y se programa mesa de trabajo el lunes 19 de octubre a las 9:00 a.m.
- El 19 de Octubre, de manera virtual, se reunieron los funcionarios de ICBF y del Grupo de Evaluación de Documentos y Transferencias Secundarias del AGN, con el objeto de revisar los ajustes realizados por la Entidad a su instrumento, en reunión se solicitan unos ajustes menores para ser presentados a finales de Octubre.
- El 27/10/2020 El Grupo de Gestión Documental remitió al AGN por correo las TVD con los ajustes solicitados en reunión del 19 de octubre de 2020.
Evidencia:
- Acta_ICBF_TVD_tercera mesa del 03/09/2020 Objetivo: Revisar los ajustes realizados por el Instituto Colombiano de Bienestar Familiar - ICBF a sus TVD, según lo solicitado en el concepto técnico de evaluació emitido el 21 de abril de 2020 por el AGN.
- Acta_ICBF_TVD_cuarta mesa DEL 19/10/2020 Objetivo: Revisar los ajustes realizados por el Instituto Colombiano de Bienestar Familiar - ICBF a sus TVD, según lo solicitado en el concepto técnico de evaluació emitido el 21 de abril de 2020 por el AGN.
- Archivo en pdf soporte correo del 27/10/2020 del Grupo de Gestión Documental para el AGN, asunto: Presentación TVD ICBF.
Recomendación:
Incluir esta actividad en la PAAC 2021 con el fin de tener la TVD aprobadas por el Archivo General de la Nación.</v>
      </c>
    </row>
    <row r="95" spans="1:18" ht="210.75" thickBot="1">
      <c r="A95" s="430">
        <f>+Comp_5!A19</f>
        <v>0</v>
      </c>
      <c r="B95" s="203" t="str">
        <f>+Comp_5!B19</f>
        <v>3.6</v>
      </c>
      <c r="C95" s="204" t="str">
        <f>+Comp_5!C19</f>
        <v>Dar continuidad al plan de capacitación archivística</v>
      </c>
      <c r="D95" s="204" t="str">
        <f>+Comp_5!D19</f>
        <v>Plan de capacitación archivística desarrollado</v>
      </c>
      <c r="E95" s="204" t="str">
        <f>+Comp_5!E19</f>
        <v>Dirección Administrativa- Gestión Documental</v>
      </c>
      <c r="F95" s="207">
        <f>+Comp_5!F19</f>
        <v>44185</v>
      </c>
      <c r="G95" s="150">
        <f>+Comp_5!G19</f>
        <v>0</v>
      </c>
      <c r="H95" s="160"/>
      <c r="I95" s="152" t="str">
        <f>+Comp_5!I19</f>
        <v>En Avance</v>
      </c>
      <c r="J95" s="156"/>
      <c r="K95" s="206" t="str">
        <f>+Comp_5!K19</f>
        <v>Lucerito Achury C.
Esteban Martínez B.</v>
      </c>
      <c r="L95" s="212" t="str">
        <f>+Comp_5!L19</f>
        <v>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Evidencia:
- Memorando 202012220000010643
- Correo electrónico RV: Solicitud de evento - Encuentro Referentes Documentales</v>
      </c>
      <c r="N95" s="160">
        <f>+Comp_5!T19</f>
        <v>1</v>
      </c>
      <c r="O95" s="152" t="str">
        <f>+Comp_5!U19</f>
        <v>Cumplida (DT)</v>
      </c>
      <c r="P95" s="156">
        <f>+Comp_5!V19</f>
        <v>0</v>
      </c>
      <c r="Q95" s="206" t="str">
        <f>+Comp_5!W19</f>
        <v>Lucerito Achury C.
Esteban Martínez B.</v>
      </c>
      <c r="R95" s="212" t="str">
        <f>+Comp_5!X19</f>
        <v>Esta actividad se cumplió al 30 de agosto 2020.</v>
      </c>
    </row>
    <row r="96" spans="1:18" ht="30.75" thickBot="1">
      <c r="A96" s="428" t="str">
        <f>+Comp_5!A20</f>
        <v>Subcomponente 4</v>
      </c>
      <c r="B96" s="140">
        <f>+Comp_5!B20</f>
        <v>0</v>
      </c>
      <c r="C96" s="186" t="str">
        <f>+Comp_5!C20</f>
        <v>Criterio diferencial de accesibilidad</v>
      </c>
      <c r="D96" s="140"/>
      <c r="E96" s="140"/>
      <c r="F96" s="187"/>
      <c r="G96" s="132">
        <f>+Comp_5!G20</f>
        <v>0</v>
      </c>
      <c r="H96" s="141">
        <f>+Comp_5!H20</f>
        <v>1</v>
      </c>
      <c r="I96" s="142">
        <f>+Comp_5!I20</f>
        <v>0</v>
      </c>
      <c r="J96" s="143"/>
      <c r="K96" s="144"/>
      <c r="L96" s="145"/>
      <c r="N96" s="141">
        <f>+Comp_5!T20</f>
        <v>1</v>
      </c>
      <c r="O96" s="142">
        <f>+Comp_5!U20</f>
        <v>1</v>
      </c>
      <c r="P96" s="143">
        <f>+Comp_5!V20</f>
        <v>1</v>
      </c>
      <c r="Q96" s="144">
        <f>+Comp_5!W20</f>
        <v>0</v>
      </c>
      <c r="R96" s="145">
        <f>+Comp_5!X20</f>
        <v>0</v>
      </c>
    </row>
    <row r="97" spans="1:18" ht="269.25" customHeight="1" thickBot="1">
      <c r="A97" s="429">
        <f>+Comp_5!A21</f>
        <v>0</v>
      </c>
      <c r="B97" s="203" t="str">
        <f>+Comp_5!B21</f>
        <v>4.1</v>
      </c>
      <c r="C97" s="213" t="str">
        <f>+Comp_5!C21</f>
        <v>Promover videos institucionales en lenguaje de señas</v>
      </c>
      <c r="D97" s="204" t="str">
        <f>+Comp_5!D21</f>
        <v>(5)Videos institucionales en lenguaje de señas promovido</v>
      </c>
      <c r="E97" s="197" t="str">
        <f>+Comp_5!E21</f>
        <v>Oficina Asesora de Comunicaciones</v>
      </c>
      <c r="F97" s="207" t="str">
        <f>+Comp_5!F21</f>
        <v>3/02/2020
20/12/2020</v>
      </c>
      <c r="G97" s="150">
        <f>+Comp_5!G21</f>
        <v>0</v>
      </c>
      <c r="H97" s="160"/>
      <c r="I97" s="152" t="str">
        <f>+Comp_5!I21</f>
        <v>En Avance</v>
      </c>
      <c r="J97" s="156"/>
      <c r="K97" s="206" t="str">
        <f>+Comp_5!K21</f>
        <v>Lucerito Achury C.
Esteban Martínez B.</v>
      </c>
      <c r="L97" s="214" t="str">
        <f>+Comp_5!L21</f>
        <v>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Evidencias:
- https://twitter.com/ICBFColombia/status/1255543234501251072?s=19
- https://twitter.com/ICBFColombia/status/1216482736615018496?s=19
- https://www.youtube.com/playlist?list=PL95L1GDSvl5_bTdGPM69nZY_lZzMDDvDl
- https://twitter.com/ICBFColombia/status/1235724777442115584?s=19
- https://youtu.be/hD3PKgc8FDc</v>
      </c>
      <c r="N97" s="160">
        <f>+Comp_5!T21</f>
        <v>1</v>
      </c>
      <c r="O97" s="152" t="str">
        <f>+Comp_5!U21</f>
        <v>Cumplida (DT)</v>
      </c>
      <c r="P97" s="156">
        <f>+Comp_5!V21</f>
        <v>0</v>
      </c>
      <c r="Q97" s="206" t="str">
        <f>+Comp_5!W21</f>
        <v>Lucerito Achury C.
Esteban Martínez B.</v>
      </c>
      <c r="R97" s="214" t="str">
        <f>+Comp_5!X21</f>
        <v>Para esta actividad se evidenció el avance en los siguientes aspectos:
- Imagen del video institucional publicado en twitter (@ICBFColombia) el 31/Oct/2020: "¿Es posible que el @ICBFColombia  le brinde atención a comunidades y/o familias de grupos étnicos?".
- Imagen del video institucional publicado en twitter (@ICBFColombia) el 17/Dic/2020: "¿Es posible que el ICBF brinde atención a comunidades y/o familias de grupos étnicos? Para los casos de familias que han sido atendidas en más de una ocasión, el proyecto deberá ser planteado por la comunidad.".
Evidencias:
- https://twitter.com/ICBFColombia/status/1322579246032789504
- https://twitter.com/ICBFColombia/status/1339640904328622080</v>
      </c>
    </row>
    <row r="98" spans="1:18" ht="30.75" thickBot="1">
      <c r="A98" s="428" t="str">
        <f>+Comp_5!A22</f>
        <v>Subcomponente 5</v>
      </c>
      <c r="B98" s="140">
        <f>+Comp_5!B22</f>
        <v>0</v>
      </c>
      <c r="C98" s="186" t="str">
        <f>+Comp_5!C22</f>
        <v>Monitoreo del Acceso a la Información Pública</v>
      </c>
      <c r="D98" s="140"/>
      <c r="E98" s="140"/>
      <c r="F98" s="187"/>
      <c r="G98" s="132">
        <f>+Comp_5!G22</f>
        <v>0</v>
      </c>
      <c r="H98" s="141">
        <f>+Comp_5!H22</f>
        <v>1</v>
      </c>
      <c r="I98" s="142">
        <f>+Comp_5!I22</f>
        <v>0</v>
      </c>
      <c r="J98" s="143"/>
      <c r="K98" s="144"/>
      <c r="L98" s="145"/>
      <c r="N98" s="141">
        <f>+Comp_5!T22</f>
        <v>1</v>
      </c>
      <c r="O98" s="142">
        <f>+Comp_5!U22</f>
        <v>1</v>
      </c>
      <c r="P98" s="143">
        <f>+Comp_5!V22</f>
        <v>1</v>
      </c>
      <c r="Q98" s="144">
        <f>+Comp_5!W22</f>
        <v>0</v>
      </c>
      <c r="R98" s="145">
        <f>+Comp_5!X22</f>
        <v>0</v>
      </c>
    </row>
    <row r="99" spans="1:18" ht="409.6" thickBot="1">
      <c r="A99" s="429">
        <f>+Comp_5!A23</f>
        <v>0</v>
      </c>
      <c r="B99" s="215" t="str">
        <f>+Comp_5!B23</f>
        <v>5.1</v>
      </c>
      <c r="C99" s="216" t="str">
        <f>+Comp_5!C23</f>
        <v>Seguimiento al indicador de oportunidad en la gestión de peticiones</v>
      </c>
      <c r="D99" s="216" t="str">
        <f>+Comp_5!D23</f>
        <v>Correos electrónicos de seguimiento a los indicadores del proceso Relación con el Ciudadano, y reporte del resultado de indicadores final.</v>
      </c>
      <c r="E99" s="216" t="str">
        <f>+Comp_5!E23</f>
        <v>Dirección de Servicios y Atención</v>
      </c>
      <c r="F99" s="217">
        <f>+Comp_5!F23</f>
        <v>44185</v>
      </c>
      <c r="G99" s="150">
        <f>+Comp_5!G23</f>
        <v>0</v>
      </c>
      <c r="H99" s="160"/>
      <c r="I99" s="152" t="str">
        <f>+Comp_5!I23</f>
        <v>En Avance</v>
      </c>
      <c r="J99" s="156"/>
      <c r="K99" s="206" t="str">
        <f>+Comp_5!K23</f>
        <v>Lucerito Achury C.
Esteban Martínez B.</v>
      </c>
      <c r="L99" s="218" t="str">
        <f>+Comp_5!L23</f>
        <v>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Evidencias: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Correos electrónicos -enviados por ÓscarJavier Bernal Parra- con el objeto de entregar los reportes del resultado de indicadores final del Proceso de Relación con el Ciudadano.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v>
      </c>
      <c r="N99" s="160">
        <f>+Comp_5!T23</f>
        <v>1</v>
      </c>
      <c r="O99" s="152" t="str">
        <f>+Comp_5!U23</f>
        <v>Cumplida (DT)</v>
      </c>
      <c r="P99" s="156">
        <f>+Comp_5!V23</f>
        <v>0</v>
      </c>
      <c r="Q99" s="206" t="str">
        <f>+Comp_5!W23</f>
        <v>Lucerito Achury C.
Esteban Martínez B.</v>
      </c>
      <c r="R99" s="218" t="str">
        <f>+Comp_5!X23</f>
        <v>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Evidencias:
- Septiembre de 2020: Resultados, correo enviado el 16-septiembre-2020 con archivo adjunto "IND_Agosto_Entrega1_20200915.xlsx".
- Octubre de 2020: Resultados, correo enviado el 22-octubre-2020 con archivo adjunto "IND_Septiembre_Entrega2_20201020.xlsx".
- Noviembre de 2020: Resultados, correo enviado el 19-noviembre-2020 con archivo adjunto "IND_Octubre_Entrega2_20201119.xlsx".
- Diciembre de 2020: Preliminar, correo enviado el 14-diciembre-2020 con archivo adjunto "IND_Noviembre_Entrega1_20201214.xlsx".
Correos electrónicos -enviados por ÓscarJavier Bernal Parra- con el objeto de entregar los reportes del resultado de indicadores final del Proceso de Relación con el Ciudadano.
- Septiembre de 2020: Cargue SIMEI, correo enviado el 23-septiembre-2020 con archivo adjunto "IND_Agosto_Entrega3_20200923.xlsx".
- Octubre de 2020: Cargue SIMEI, correo enviado el 18-junio-2020 con archivo adjunto "IND_Septiembre_Entrega3_20201022.xlsx".
- Noviembre de 2020: Cargue SIMEI, correo enviado el 23-noviembre-2020 con archivo adjunto "IND_Octubre_Entrega3_20201123.xlsx".
- Diciembre de 2020: Cargue SIMEI, correo enviado el 21-diciembre-2020 con archivo adjunto "IND_Noviembre_Entrega3_20201221.xlsx".</v>
      </c>
    </row>
    <row r="100" spans="1:18" ht="30.75" thickBot="1">
      <c r="A100" s="428" t="str">
        <f>+Comp_5!A24</f>
        <v>Subcomponente 6</v>
      </c>
      <c r="B100" s="140">
        <f>+Comp_5!B24</f>
        <v>0</v>
      </c>
      <c r="C100" s="186" t="str">
        <f>+Comp_5!C24</f>
        <v>Código de Ética y Código de Buen gobierno</v>
      </c>
      <c r="D100" s="140"/>
      <c r="E100" s="140"/>
      <c r="F100" s="187"/>
      <c r="G100" s="132">
        <f>+Comp_5!G24</f>
        <v>0</v>
      </c>
      <c r="H100" s="141">
        <f>+Comp_5!H24</f>
        <v>3</v>
      </c>
      <c r="I100" s="142">
        <f>+Comp_5!I24</f>
        <v>0</v>
      </c>
      <c r="J100" s="143"/>
      <c r="K100" s="144">
        <f>+Comp_5!K24</f>
        <v>0</v>
      </c>
      <c r="L100" s="145"/>
      <c r="N100" s="141">
        <f>+Comp_5!T24</f>
        <v>3</v>
      </c>
      <c r="O100" s="142">
        <f>+Comp_5!U24</f>
        <v>1</v>
      </c>
      <c r="P100" s="143">
        <f>+Comp_5!V24</f>
        <v>0.33333333333333331</v>
      </c>
      <c r="Q100" s="144">
        <f>+Comp_5!W24</f>
        <v>0</v>
      </c>
      <c r="R100" s="145">
        <f>+Comp_5!X24</f>
        <v>0</v>
      </c>
    </row>
    <row r="101" spans="1:18" ht="409.5" customHeight="1">
      <c r="A101" s="429">
        <f>+Comp_5!A25</f>
        <v>0</v>
      </c>
      <c r="B101" s="219" t="str">
        <f>+Comp_5!B25</f>
        <v>6.1</v>
      </c>
      <c r="C101" s="220" t="str">
        <f>+Comp_5!C25</f>
        <v>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v>
      </c>
      <c r="D101" s="166" t="str">
        <f>+Comp_5!D25</f>
        <v>Visualización gráfica que identifique la percepción por valor de los colaboradores de las 21 regionales medidas en el 2018.</v>
      </c>
      <c r="E101" s="221" t="str">
        <f>+Comp_5!E25</f>
        <v>Dirección de Gestión Humana</v>
      </c>
      <c r="F101" s="207">
        <f>+Comp_5!F25</f>
        <v>44012</v>
      </c>
      <c r="G101" s="150">
        <f>+Comp_5!G25</f>
        <v>0</v>
      </c>
      <c r="H101" s="222"/>
      <c r="I101" s="152" t="str">
        <f>+Comp_5!I25</f>
        <v>N/A</v>
      </c>
      <c r="J101" s="223"/>
      <c r="K101" s="206" t="str">
        <f>+Comp_5!K25</f>
        <v>Lucerito Achury C.
Esteban Martínez B.</v>
      </c>
      <c r="L101" s="224" t="str">
        <f>+Comp_5!L25</f>
        <v>Actividad de periodicidad semestral.</v>
      </c>
      <c r="N101" s="222">
        <f>+Comp_5!T25</f>
        <v>1</v>
      </c>
      <c r="O101" s="256" t="str">
        <f>+Comp_5!U25</f>
        <v>Cumplida (DT)</v>
      </c>
      <c r="P101" s="223">
        <f>+Comp_5!V25</f>
        <v>0</v>
      </c>
      <c r="Q101" s="206" t="str">
        <f>+Comp_5!W25</f>
        <v>Lucerito Achury C.
Esteban Martínez B.</v>
      </c>
      <c r="R101" s="224" t="str">
        <f>+Comp_5!X25</f>
        <v>Esta actividad finalizo en el segundo cuatrimestre.</v>
      </c>
    </row>
    <row r="102" spans="1:18" ht="244.5" customHeight="1">
      <c r="A102" s="429">
        <f>+Comp_5!A26</f>
        <v>0</v>
      </c>
      <c r="B102" s="219" t="str">
        <f>+Comp_5!B26</f>
        <v>6.2</v>
      </c>
      <c r="C102" s="221" t="str">
        <f>+Comp_5!C26</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102" s="166" t="str">
        <f>+Comp_5!D26</f>
        <v xml:space="preserve">Planes anuales de Bienestar Social con las actividades de Código de Integridad incluidas.
Seguimientos semestrales de ejecución de actividades de implementación Código de Integridad del ICBF incluidas en el Plan de Bienestar. </v>
      </c>
      <c r="E102" s="166" t="str">
        <f>+Comp_5!E26</f>
        <v>Dirección de Gestión Humana</v>
      </c>
      <c r="F102" s="207">
        <f>+Comp_5!F26</f>
        <v>44196</v>
      </c>
      <c r="G102" s="150">
        <f>+Comp_5!G26</f>
        <v>0</v>
      </c>
      <c r="H102" s="160"/>
      <c r="I102" s="152" t="str">
        <f>+Comp_5!I26</f>
        <v>N/A</v>
      </c>
      <c r="J102" s="156"/>
      <c r="K102" s="206" t="str">
        <f>+Comp_5!K26</f>
        <v>Lucerito Achury C.
Esteban Martínez B.</v>
      </c>
      <c r="L102" s="212" t="str">
        <f>+Comp_5!L26</f>
        <v>Actividad de periodicidad semestral.</v>
      </c>
      <c r="N102" s="160">
        <f>+Comp_5!T26</f>
        <v>1</v>
      </c>
      <c r="O102" s="152" t="str">
        <f>+Comp_5!U26</f>
        <v>Cumplida (DT)</v>
      </c>
      <c r="P102" s="156">
        <f>+Comp_5!V26</f>
        <v>0</v>
      </c>
      <c r="Q102" s="206" t="str">
        <f>+Comp_5!W26</f>
        <v>Lucerito Achury C.
Esteban Martínez B.</v>
      </c>
      <c r="R102" s="212" t="str">
        <f>+Comp_5!X26</f>
        <v>Se observaron ajustes a los cronogramas para cada regional, en donde se incorporaron actividades del código de integridad. Las evidencias encontradas son:
Evidencia:
AMAZONAS.xlsx, ANTIOQUIA.xlsx, ARAUCA.xlsx, ATLÁNTICO.xlsx, BOGOTÁ.xlsx, BOLIVAR.xlsx, BOYACÁ.xlsx, CALDAS.xlsx, CAQUETÁ.xlsx, CASANARE.xlsx, CAUCA.xlsx, CESAR.xlsx, CHOCÓ.xlsx, CÓRDOBA.xlsx, CUNDINAMARCA.xlsx, GUAINIA.xlsx, GUAJIRA.xlsx, GUAVIARE.xlsx, HUILA.xlsx, MAGDALENA.xlsx, META.xlsx, NARIÑO.xlsx, NTE SANTANDER.xlsx, PUTUMAYO.xlsx, QUINDÍO.xlsx, RISARALDA.xlsx, SAN ANDRÉS.xlsx, SANTANDER.xlsx, SUCRE.xlsx, VALLE.xlsx, VAUPS.xlsx, VICHADA.xlsx.
Se observó seguimiento al cumplimiento de las actividades del código de integridad a todas las regionales. De acuerdo al seguimiento y al reporte de evidencias, no se remitieron evidencias por parte de la regional del cumplimiento de las actividades con corte a diciembre del 2020 de CASANARE, GUAINÍA, SAN ANDRÉS y VAUPÉS.
Archivo de Seguimiento Planes Codigo de Integridad 2020 dic.xlsx</v>
      </c>
    </row>
    <row r="103" spans="1:18" ht="90">
      <c r="A103" s="429">
        <f>+Comp_5!A27</f>
        <v>0</v>
      </c>
      <c r="B103" s="219" t="str">
        <f>+Comp_5!B27</f>
        <v>6.3</v>
      </c>
      <c r="C103" s="166" t="str">
        <f>+Comp_5!C27</f>
        <v>Sensibilización y divulgación del Código de Integridad del ICBF a nivel nacional con el fin de guiar el actuar de los colaboradores.</v>
      </c>
      <c r="D103" s="166" t="str">
        <f>+Comp_5!D27</f>
        <v>Campaña de sensibilización y divulgación nacional del Código de Integridad ICBF.</v>
      </c>
      <c r="E103" s="221" t="str">
        <f>+Comp_5!E27</f>
        <v>Dirección de Gestión Humana</v>
      </c>
      <c r="F103" s="207">
        <f>+Comp_5!F27</f>
        <v>44196</v>
      </c>
      <c r="G103" s="150">
        <f>+Comp_5!G27</f>
        <v>0</v>
      </c>
      <c r="H103" s="160"/>
      <c r="I103" s="152" t="str">
        <f>+Comp_5!I27</f>
        <v>N/A</v>
      </c>
      <c r="J103" s="156"/>
      <c r="K103" s="206" t="str">
        <f>+Comp_5!K27</f>
        <v>Lucerito Achury C.
Esteban Martínez B.</v>
      </c>
      <c r="L103" s="212" t="str">
        <f>+Comp_5!L27</f>
        <v>Actividad de periodicidad semestral.</v>
      </c>
      <c r="N103" s="160">
        <f>+Comp_5!T27</f>
        <v>1</v>
      </c>
      <c r="O103" s="152" t="str">
        <f>+Comp_5!U27</f>
        <v>Cumplida (DT)</v>
      </c>
      <c r="P103" s="156">
        <f>+Comp_5!V27</f>
        <v>0</v>
      </c>
      <c r="Q103" s="206" t="str">
        <f>+Comp_5!W27</f>
        <v>Lucerito Achury C.
Esteban Martínez B.</v>
      </c>
      <c r="R103" s="212" t="str">
        <f>+Comp_5!X27</f>
        <v>Se evidenciaron la presentación del curso de reinducción y la presentación de la agenda de inducción. 
Evidencia:
CURSO REINDUCCION AGOSTO 2020.pptx, PRESENTACION AGENDA SEPTIEMBRE.pptx</v>
      </c>
    </row>
  </sheetData>
  <mergeCells count="69">
    <mergeCell ref="N77:R77"/>
    <mergeCell ref="Q78:Q79"/>
    <mergeCell ref="R78:R79"/>
    <mergeCell ref="N78:P78"/>
    <mergeCell ref="N62:R62"/>
    <mergeCell ref="Q63:Q64"/>
    <mergeCell ref="R63:R64"/>
    <mergeCell ref="N63:P63"/>
    <mergeCell ref="N7:R7"/>
    <mergeCell ref="O8:P8"/>
    <mergeCell ref="Q8:Q9"/>
    <mergeCell ref="R8:R9"/>
    <mergeCell ref="A52:A59"/>
    <mergeCell ref="A48:A51"/>
    <mergeCell ref="A45:A47"/>
    <mergeCell ref="A42:A44"/>
    <mergeCell ref="N29:R29"/>
    <mergeCell ref="Q30:Q31"/>
    <mergeCell ref="R30:R31"/>
    <mergeCell ref="N30:O30"/>
    <mergeCell ref="A7:F7"/>
    <mergeCell ref="H7:L7"/>
    <mergeCell ref="B8:F8"/>
    <mergeCell ref="K8:K9"/>
    <mergeCell ref="L8:L9"/>
    <mergeCell ref="B9:C9"/>
    <mergeCell ref="I8:J8"/>
    <mergeCell ref="A10:A11"/>
    <mergeCell ref="C10:F10"/>
    <mergeCell ref="A12:A15"/>
    <mergeCell ref="C12:F12"/>
    <mergeCell ref="A16:A19"/>
    <mergeCell ref="C16:F16"/>
    <mergeCell ref="A20:A24"/>
    <mergeCell ref="C20:F20"/>
    <mergeCell ref="A25:A27"/>
    <mergeCell ref="C25:F25"/>
    <mergeCell ref="D26:D27"/>
    <mergeCell ref="I30:J30"/>
    <mergeCell ref="A62:F62"/>
    <mergeCell ref="H62:L62"/>
    <mergeCell ref="H29:L29"/>
    <mergeCell ref="B30:F30"/>
    <mergeCell ref="B31:C31"/>
    <mergeCell ref="A32:A41"/>
    <mergeCell ref="A29:F29"/>
    <mergeCell ref="A67:A68"/>
    <mergeCell ref="B63:F63"/>
    <mergeCell ref="K63:K64"/>
    <mergeCell ref="L63:L64"/>
    <mergeCell ref="B64:C64"/>
    <mergeCell ref="A65:A66"/>
    <mergeCell ref="I63:J63"/>
    <mergeCell ref="H77:L77"/>
    <mergeCell ref="B78:F78"/>
    <mergeCell ref="K78:K79"/>
    <mergeCell ref="L78:L79"/>
    <mergeCell ref="B79:C79"/>
    <mergeCell ref="I78:J78"/>
    <mergeCell ref="A100:A103"/>
    <mergeCell ref="A69:A70"/>
    <mergeCell ref="A71:A72"/>
    <mergeCell ref="A73:A75"/>
    <mergeCell ref="A77:F77"/>
    <mergeCell ref="A80:A86"/>
    <mergeCell ref="A87:A88"/>
    <mergeCell ref="A89:A95"/>
    <mergeCell ref="A96:A97"/>
    <mergeCell ref="A98:A99"/>
  </mergeCells>
  <conditionalFormatting sqref="I10 I12 I16 I20 I25">
    <cfRule type="cellIs" dxfId="1619" priority="517" operator="equal">
      <formula>"Vencida"</formula>
    </cfRule>
    <cfRule type="cellIs" dxfId="1618" priority="518" operator="equal">
      <formula>"No Cumplida"</formula>
    </cfRule>
    <cfRule type="cellIs" dxfId="1617" priority="519" operator="equal">
      <formula>"En Avance"</formula>
    </cfRule>
    <cfRule type="cellIs" dxfId="1616" priority="520" operator="equal">
      <formula>"Cumplida (FT)"</formula>
    </cfRule>
    <cfRule type="cellIs" dxfId="1615" priority="521" operator="equal">
      <formula>"Cumplida (DT)"</formula>
    </cfRule>
    <cfRule type="cellIs" dxfId="1614" priority="522" operator="equal">
      <formula>"Sin Avance"</formula>
    </cfRule>
  </conditionalFormatting>
  <conditionalFormatting sqref="I11">
    <cfRule type="cellIs" dxfId="1613" priority="511" operator="equal">
      <formula>"Vencida"</formula>
    </cfRule>
    <cfRule type="cellIs" dxfId="1612" priority="512" operator="equal">
      <formula>"No Cumplida"</formula>
    </cfRule>
    <cfRule type="cellIs" dxfId="1611" priority="513" operator="equal">
      <formula>"En Avance"</formula>
    </cfRule>
    <cfRule type="cellIs" dxfId="1610" priority="514" operator="equal">
      <formula>"Cumplida (FT)"</formula>
    </cfRule>
    <cfRule type="cellIs" dxfId="1609" priority="515" operator="equal">
      <formula>"Cumplida (DT)"</formula>
    </cfRule>
    <cfRule type="cellIs" dxfId="1608" priority="516" operator="equal">
      <formula>"Sin Avance"</formula>
    </cfRule>
  </conditionalFormatting>
  <conditionalFormatting sqref="I13 I15">
    <cfRule type="cellIs" dxfId="1607" priority="505" operator="equal">
      <formula>"Vencida"</formula>
    </cfRule>
    <cfRule type="cellIs" dxfId="1606" priority="506" operator="equal">
      <formula>"No Cumplida"</formula>
    </cfRule>
    <cfRule type="cellIs" dxfId="1605" priority="507" operator="equal">
      <formula>"En Avance"</formula>
    </cfRule>
    <cfRule type="cellIs" dxfId="1604" priority="508" operator="equal">
      <formula>"Cumplida (FT)"</formula>
    </cfRule>
    <cfRule type="cellIs" dxfId="1603" priority="509" operator="equal">
      <formula>"Cumplida (DT)"</formula>
    </cfRule>
    <cfRule type="cellIs" dxfId="1602" priority="510" operator="equal">
      <formula>"Sin Avance"</formula>
    </cfRule>
  </conditionalFormatting>
  <conditionalFormatting sqref="I17:I19">
    <cfRule type="cellIs" dxfId="1601" priority="499" operator="equal">
      <formula>"Vencida"</formula>
    </cfRule>
    <cfRule type="cellIs" dxfId="1600" priority="500" operator="equal">
      <formula>"No Cumplida"</formula>
    </cfRule>
    <cfRule type="cellIs" dxfId="1599" priority="501" operator="equal">
      <formula>"En Avance"</formula>
    </cfRule>
    <cfRule type="cellIs" dxfId="1598" priority="502" operator="equal">
      <formula>"Cumplida (FT)"</formula>
    </cfRule>
    <cfRule type="cellIs" dxfId="1597" priority="503" operator="equal">
      <formula>"Cumplida (DT)"</formula>
    </cfRule>
    <cfRule type="cellIs" dxfId="1596" priority="504" operator="equal">
      <formula>"Sin Avance"</formula>
    </cfRule>
  </conditionalFormatting>
  <conditionalFormatting sqref="I21:I24">
    <cfRule type="cellIs" dxfId="1595" priority="493" operator="equal">
      <formula>"Vencida"</formula>
    </cfRule>
    <cfRule type="cellIs" dxfId="1594" priority="494" operator="equal">
      <formula>"No Cumplida"</formula>
    </cfRule>
    <cfRule type="cellIs" dxfId="1593" priority="495" operator="equal">
      <formula>"En Avance"</formula>
    </cfRule>
    <cfRule type="cellIs" dxfId="1592" priority="496" operator="equal">
      <formula>"Cumplida (FT)"</formula>
    </cfRule>
    <cfRule type="cellIs" dxfId="1591" priority="497" operator="equal">
      <formula>"Cumplida (DT)"</formula>
    </cfRule>
    <cfRule type="cellIs" dxfId="1590" priority="498" operator="equal">
      <formula>"Sin Avance"</formula>
    </cfRule>
  </conditionalFormatting>
  <conditionalFormatting sqref="I26">
    <cfRule type="cellIs" dxfId="1589" priority="487" operator="equal">
      <formula>"Vencida"</formula>
    </cfRule>
    <cfRule type="cellIs" dxfId="1588" priority="488" operator="equal">
      <formula>"No Cumplida"</formula>
    </cfRule>
    <cfRule type="cellIs" dxfId="1587" priority="489" operator="equal">
      <formula>"En Avance"</formula>
    </cfRule>
    <cfRule type="cellIs" dxfId="1586" priority="490" operator="equal">
      <formula>"Cumplida (FT)"</formula>
    </cfRule>
    <cfRule type="cellIs" dxfId="1585" priority="491" operator="equal">
      <formula>"Cumplida (DT)"</formula>
    </cfRule>
    <cfRule type="cellIs" dxfId="1584" priority="492" operator="equal">
      <formula>"Sin Avance"</formula>
    </cfRule>
  </conditionalFormatting>
  <conditionalFormatting sqref="I27">
    <cfRule type="cellIs" dxfId="1583" priority="481" operator="equal">
      <formula>"Vencida"</formula>
    </cfRule>
    <cfRule type="cellIs" dxfId="1582" priority="482" operator="equal">
      <formula>"No Cumplida"</formula>
    </cfRule>
    <cfRule type="cellIs" dxfId="1581" priority="483" operator="equal">
      <formula>"En Avance"</formula>
    </cfRule>
    <cfRule type="cellIs" dxfId="1580" priority="484" operator="equal">
      <formula>"Cumplida (FT)"</formula>
    </cfRule>
    <cfRule type="cellIs" dxfId="1579" priority="485" operator="equal">
      <formula>"Cumplida (DT)"</formula>
    </cfRule>
    <cfRule type="cellIs" dxfId="1578" priority="486" operator="equal">
      <formula>"Sin Avance"</formula>
    </cfRule>
  </conditionalFormatting>
  <conditionalFormatting sqref="I14">
    <cfRule type="cellIs" dxfId="1577" priority="475" operator="equal">
      <formula>"Vencida"</formula>
    </cfRule>
    <cfRule type="cellIs" dxfId="1576" priority="476" operator="equal">
      <formula>"No Cumplida"</formula>
    </cfRule>
    <cfRule type="cellIs" dxfId="1575" priority="477" operator="equal">
      <formula>"En Avance"</formula>
    </cfRule>
    <cfRule type="cellIs" dxfId="1574" priority="478" operator="equal">
      <formula>"Cumplida (FT)"</formula>
    </cfRule>
    <cfRule type="cellIs" dxfId="1573" priority="479" operator="equal">
      <formula>"Cumplida (DT)"</formula>
    </cfRule>
    <cfRule type="cellIs" dxfId="1572" priority="480" operator="equal">
      <formula>"Sin Avance"</formula>
    </cfRule>
  </conditionalFormatting>
  <conditionalFormatting sqref="I31 I42 I52 I48 I45">
    <cfRule type="cellIs" dxfId="1571" priority="469" operator="equal">
      <formula>"Vencida"</formula>
    </cfRule>
    <cfRule type="cellIs" dxfId="1570" priority="470" operator="equal">
      <formula>"No Cumplida"</formula>
    </cfRule>
    <cfRule type="cellIs" dxfId="1569" priority="471" operator="equal">
      <formula>"En Avance"</formula>
    </cfRule>
    <cfRule type="cellIs" dxfId="1568" priority="472" operator="equal">
      <formula>"Cumplida (FT)"</formula>
    </cfRule>
    <cfRule type="cellIs" dxfId="1567" priority="473" operator="equal">
      <formula>"Cumplida (DT)"</formula>
    </cfRule>
    <cfRule type="cellIs" dxfId="1566" priority="474" operator="equal">
      <formula>"Sin Avance"</formula>
    </cfRule>
  </conditionalFormatting>
  <conditionalFormatting sqref="I32">
    <cfRule type="cellIs" dxfId="1565" priority="463" operator="equal">
      <formula>"Vencida"</formula>
    </cfRule>
    <cfRule type="cellIs" dxfId="1564" priority="464" operator="equal">
      <formula>"No Cumplida"</formula>
    </cfRule>
    <cfRule type="cellIs" dxfId="1563" priority="465" operator="equal">
      <formula>"En Avance"</formula>
    </cfRule>
    <cfRule type="cellIs" dxfId="1562" priority="466" operator="equal">
      <formula>"Cumplida (FT)"</formula>
    </cfRule>
    <cfRule type="cellIs" dxfId="1561" priority="467" operator="equal">
      <formula>"Cumplida (DT)"</formula>
    </cfRule>
    <cfRule type="cellIs" dxfId="1560" priority="468" operator="equal">
      <formula>"Sin Avance"</formula>
    </cfRule>
  </conditionalFormatting>
  <conditionalFormatting sqref="I33:I41">
    <cfRule type="cellIs" dxfId="1559" priority="457" operator="equal">
      <formula>"Vencida"</formula>
    </cfRule>
    <cfRule type="cellIs" dxfId="1558" priority="458" operator="equal">
      <formula>"No Cumplida"</formula>
    </cfRule>
    <cfRule type="cellIs" dxfId="1557" priority="459" operator="equal">
      <formula>"En Avance"</formula>
    </cfRule>
    <cfRule type="cellIs" dxfId="1556" priority="460" operator="equal">
      <formula>"Cumplida (FT)"</formula>
    </cfRule>
    <cfRule type="cellIs" dxfId="1555" priority="461" operator="equal">
      <formula>"Cumplida (DT)"</formula>
    </cfRule>
    <cfRule type="cellIs" dxfId="1554" priority="462" operator="equal">
      <formula>"Sin Avance"</formula>
    </cfRule>
  </conditionalFormatting>
  <conditionalFormatting sqref="I43:I44">
    <cfRule type="cellIs" dxfId="1553" priority="451" operator="equal">
      <formula>"Vencida"</formula>
    </cfRule>
    <cfRule type="cellIs" dxfId="1552" priority="452" operator="equal">
      <formula>"No Cumplida"</formula>
    </cfRule>
    <cfRule type="cellIs" dxfId="1551" priority="453" operator="equal">
      <formula>"En Avance"</formula>
    </cfRule>
    <cfRule type="cellIs" dxfId="1550" priority="454" operator="equal">
      <formula>"Cumplida (FT)"</formula>
    </cfRule>
    <cfRule type="cellIs" dxfId="1549" priority="455" operator="equal">
      <formula>"Cumplida (DT)"</formula>
    </cfRule>
    <cfRule type="cellIs" dxfId="1548" priority="456" operator="equal">
      <formula>"Sin Avance"</formula>
    </cfRule>
  </conditionalFormatting>
  <conditionalFormatting sqref="I46">
    <cfRule type="cellIs" dxfId="1547" priority="445" operator="equal">
      <formula>"Vencida"</formula>
    </cfRule>
    <cfRule type="cellIs" dxfId="1546" priority="446" operator="equal">
      <formula>"No Cumplida"</formula>
    </cfRule>
    <cfRule type="cellIs" dxfId="1545" priority="447" operator="equal">
      <formula>"En Avance"</formula>
    </cfRule>
    <cfRule type="cellIs" dxfId="1544" priority="448" operator="equal">
      <formula>"Cumplida (FT)"</formula>
    </cfRule>
    <cfRule type="cellIs" dxfId="1543" priority="449" operator="equal">
      <formula>"Cumplida (DT)"</formula>
    </cfRule>
    <cfRule type="cellIs" dxfId="1542" priority="450" operator="equal">
      <formula>"Sin Avance"</formula>
    </cfRule>
  </conditionalFormatting>
  <conditionalFormatting sqref="I47">
    <cfRule type="cellIs" dxfId="1541" priority="439" operator="equal">
      <formula>"Vencida"</formula>
    </cfRule>
    <cfRule type="cellIs" dxfId="1540" priority="440" operator="equal">
      <formula>"No Cumplida"</formula>
    </cfRule>
    <cfRule type="cellIs" dxfId="1539" priority="441" operator="equal">
      <formula>"En Avance"</formula>
    </cfRule>
    <cfRule type="cellIs" dxfId="1538" priority="442" operator="equal">
      <formula>"Cumplida (FT)"</formula>
    </cfRule>
    <cfRule type="cellIs" dxfId="1537" priority="443" operator="equal">
      <formula>"Cumplida (DT)"</formula>
    </cfRule>
    <cfRule type="cellIs" dxfId="1536" priority="444" operator="equal">
      <formula>"Sin Avance"</formula>
    </cfRule>
  </conditionalFormatting>
  <conditionalFormatting sqref="I49:I51">
    <cfRule type="cellIs" dxfId="1535" priority="433" operator="equal">
      <formula>"Vencida"</formula>
    </cfRule>
    <cfRule type="cellIs" dxfId="1534" priority="434" operator="equal">
      <formula>"No Cumplida"</formula>
    </cfRule>
    <cfRule type="cellIs" dxfId="1533" priority="435" operator="equal">
      <formula>"En Avance"</formula>
    </cfRule>
    <cfRule type="cellIs" dxfId="1532" priority="436" operator="equal">
      <formula>"Cumplida (FT)"</formula>
    </cfRule>
    <cfRule type="cellIs" dxfId="1531" priority="437" operator="equal">
      <formula>"Cumplida (DT)"</formula>
    </cfRule>
    <cfRule type="cellIs" dxfId="1530" priority="438" operator="equal">
      <formula>"Sin Avance"</formula>
    </cfRule>
  </conditionalFormatting>
  <conditionalFormatting sqref="I53:I57 I60">
    <cfRule type="cellIs" dxfId="1529" priority="427" operator="equal">
      <formula>"Vencida"</formula>
    </cfRule>
    <cfRule type="cellIs" dxfId="1528" priority="428" operator="equal">
      <formula>"No Cumplida"</formula>
    </cfRule>
    <cfRule type="cellIs" dxfId="1527" priority="429" operator="equal">
      <formula>"En Avance"</formula>
    </cfRule>
    <cfRule type="cellIs" dxfId="1526" priority="430" operator="equal">
      <formula>"Cumplida (FT)"</formula>
    </cfRule>
    <cfRule type="cellIs" dxfId="1525" priority="431" operator="equal">
      <formula>"Cumplida (DT)"</formula>
    </cfRule>
    <cfRule type="cellIs" dxfId="1524" priority="432" operator="equal">
      <formula>"Sin Avance"</formula>
    </cfRule>
  </conditionalFormatting>
  <conditionalFormatting sqref="I64:I65 I71 I67 I73 I69">
    <cfRule type="cellIs" dxfId="1523" priority="421" operator="equal">
      <formula>"Vencida"</formula>
    </cfRule>
    <cfRule type="cellIs" dxfId="1522" priority="422" operator="equal">
      <formula>"No Cumplida"</formula>
    </cfRule>
    <cfRule type="cellIs" dxfId="1521" priority="423" operator="equal">
      <formula>"En Avance"</formula>
    </cfRule>
    <cfRule type="cellIs" dxfId="1520" priority="424" operator="equal">
      <formula>"Cumplida (FT)"</formula>
    </cfRule>
    <cfRule type="cellIs" dxfId="1519" priority="425" operator="equal">
      <formula>"Cumplida (DT)"</formula>
    </cfRule>
    <cfRule type="cellIs" dxfId="1518" priority="426" operator="equal">
      <formula>"Sin Avance"</formula>
    </cfRule>
  </conditionalFormatting>
  <conditionalFormatting sqref="I66">
    <cfRule type="cellIs" dxfId="1517" priority="415" operator="equal">
      <formula>"Vencida"</formula>
    </cfRule>
    <cfRule type="cellIs" dxfId="1516" priority="416" operator="equal">
      <formula>"No Cumplida"</formula>
    </cfRule>
    <cfRule type="cellIs" dxfId="1515" priority="417" operator="equal">
      <formula>"En Avance"</formula>
    </cfRule>
    <cfRule type="cellIs" dxfId="1514" priority="418" operator="equal">
      <formula>"Cumplida (FT)"</formula>
    </cfRule>
    <cfRule type="cellIs" dxfId="1513" priority="419" operator="equal">
      <formula>"Cumplida (DT)"</formula>
    </cfRule>
    <cfRule type="cellIs" dxfId="1512" priority="420" operator="equal">
      <formula>"Sin Avance"</formula>
    </cfRule>
  </conditionalFormatting>
  <conditionalFormatting sqref="I68">
    <cfRule type="cellIs" dxfId="1511" priority="409" operator="equal">
      <formula>"Vencida"</formula>
    </cfRule>
    <cfRule type="cellIs" dxfId="1510" priority="410" operator="equal">
      <formula>"No Cumplida"</formula>
    </cfRule>
    <cfRule type="cellIs" dxfId="1509" priority="411" operator="equal">
      <formula>"En Avance"</formula>
    </cfRule>
    <cfRule type="cellIs" dxfId="1508" priority="412" operator="equal">
      <formula>"Cumplida (FT)"</formula>
    </cfRule>
    <cfRule type="cellIs" dxfId="1507" priority="413" operator="equal">
      <formula>"Cumplida (DT)"</formula>
    </cfRule>
    <cfRule type="cellIs" dxfId="1506" priority="414" operator="equal">
      <formula>"Sin Avance"</formula>
    </cfRule>
  </conditionalFormatting>
  <conditionalFormatting sqref="I70">
    <cfRule type="cellIs" dxfId="1505" priority="403" operator="equal">
      <formula>"Vencida"</formula>
    </cfRule>
    <cfRule type="cellIs" dxfId="1504" priority="404" operator="equal">
      <formula>"No Cumplida"</formula>
    </cfRule>
    <cfRule type="cellIs" dxfId="1503" priority="405" operator="equal">
      <formula>"En Avance"</formula>
    </cfRule>
    <cfRule type="cellIs" dxfId="1502" priority="406" operator="equal">
      <formula>"Cumplida (FT)"</formula>
    </cfRule>
    <cfRule type="cellIs" dxfId="1501" priority="407" operator="equal">
      <formula>"Cumplida (DT)"</formula>
    </cfRule>
    <cfRule type="cellIs" dxfId="1500" priority="408" operator="equal">
      <formula>"Sin Avance"</formula>
    </cfRule>
  </conditionalFormatting>
  <conditionalFormatting sqref="I72">
    <cfRule type="cellIs" dxfId="1499" priority="397" operator="equal">
      <formula>"Vencida"</formula>
    </cfRule>
    <cfRule type="cellIs" dxfId="1498" priority="398" operator="equal">
      <formula>"No Cumplida"</formula>
    </cfRule>
    <cfRule type="cellIs" dxfId="1497" priority="399" operator="equal">
      <formula>"En Avance"</formula>
    </cfRule>
    <cfRule type="cellIs" dxfId="1496" priority="400" operator="equal">
      <formula>"Cumplida (FT)"</formula>
    </cfRule>
    <cfRule type="cellIs" dxfId="1495" priority="401" operator="equal">
      <formula>"Cumplida (DT)"</formula>
    </cfRule>
    <cfRule type="cellIs" dxfId="1494" priority="402" operator="equal">
      <formula>"Sin Avance"</formula>
    </cfRule>
  </conditionalFormatting>
  <conditionalFormatting sqref="I74">
    <cfRule type="cellIs" dxfId="1493" priority="391" operator="equal">
      <formula>"Vencida"</formula>
    </cfRule>
    <cfRule type="cellIs" dxfId="1492" priority="392" operator="equal">
      <formula>"No Cumplida"</formula>
    </cfRule>
    <cfRule type="cellIs" dxfId="1491" priority="393" operator="equal">
      <formula>"En Avance"</formula>
    </cfRule>
    <cfRule type="cellIs" dxfId="1490" priority="394" operator="equal">
      <formula>"Cumplida (FT)"</formula>
    </cfRule>
    <cfRule type="cellIs" dxfId="1489" priority="395" operator="equal">
      <formula>"Cumplida (DT)"</formula>
    </cfRule>
    <cfRule type="cellIs" dxfId="1488" priority="396" operator="equal">
      <formula>"Sin Avance"</formula>
    </cfRule>
  </conditionalFormatting>
  <conditionalFormatting sqref="I75">
    <cfRule type="cellIs" dxfId="1487" priority="385" operator="equal">
      <formula>"Vencida"</formula>
    </cfRule>
    <cfRule type="cellIs" dxfId="1486" priority="386" operator="equal">
      <formula>"No Cumplida"</formula>
    </cfRule>
    <cfRule type="cellIs" dxfId="1485" priority="387" operator="equal">
      <formula>"En Avance"</formula>
    </cfRule>
    <cfRule type="cellIs" dxfId="1484" priority="388" operator="equal">
      <formula>"Cumplida (FT)"</formula>
    </cfRule>
    <cfRule type="cellIs" dxfId="1483" priority="389" operator="equal">
      <formula>"Cumplida (DT)"</formula>
    </cfRule>
    <cfRule type="cellIs" dxfId="1482" priority="390" operator="equal">
      <formula>"Sin Avance"</formula>
    </cfRule>
  </conditionalFormatting>
  <conditionalFormatting sqref="I79:I80 I96 I87 I98">
    <cfRule type="cellIs" dxfId="1481" priority="379" operator="equal">
      <formula>"Vencida"</formula>
    </cfRule>
    <cfRule type="cellIs" dxfId="1480" priority="380" operator="equal">
      <formula>"No Cumplida"</formula>
    </cfRule>
    <cfRule type="cellIs" dxfId="1479" priority="381" operator="equal">
      <formula>"En Avance"</formula>
    </cfRule>
    <cfRule type="cellIs" dxfId="1478" priority="382" operator="equal">
      <formula>"Cumplida (FT)"</formula>
    </cfRule>
    <cfRule type="cellIs" dxfId="1477" priority="383" operator="equal">
      <formula>"Cumplida (DT)"</formula>
    </cfRule>
    <cfRule type="cellIs" dxfId="1476" priority="384" operator="equal">
      <formula>"Sin Avance"</formula>
    </cfRule>
  </conditionalFormatting>
  <conditionalFormatting sqref="I100">
    <cfRule type="cellIs" dxfId="1475" priority="373" operator="equal">
      <formula>"Vencida"</formula>
    </cfRule>
    <cfRule type="cellIs" dxfId="1474" priority="374" operator="equal">
      <formula>"No Cumplida"</formula>
    </cfRule>
    <cfRule type="cellIs" dxfId="1473" priority="375" operator="equal">
      <formula>"En Avance"</formula>
    </cfRule>
    <cfRule type="cellIs" dxfId="1472" priority="376" operator="equal">
      <formula>"Cumplida (FT)"</formula>
    </cfRule>
    <cfRule type="cellIs" dxfId="1471" priority="377" operator="equal">
      <formula>"Cumplida (DT)"</formula>
    </cfRule>
    <cfRule type="cellIs" dxfId="1470" priority="378" operator="equal">
      <formula>"Sin Avance"</formula>
    </cfRule>
  </conditionalFormatting>
  <conditionalFormatting sqref="I89">
    <cfRule type="cellIs" dxfId="1469" priority="367" operator="equal">
      <formula>"Vencida"</formula>
    </cfRule>
    <cfRule type="cellIs" dxfId="1468" priority="368" operator="equal">
      <formula>"No Cumplida"</formula>
    </cfRule>
    <cfRule type="cellIs" dxfId="1467" priority="369" operator="equal">
      <formula>"En Avance"</formula>
    </cfRule>
    <cfRule type="cellIs" dxfId="1466" priority="370" operator="equal">
      <formula>"Cumplida (FT)"</formula>
    </cfRule>
    <cfRule type="cellIs" dxfId="1465" priority="371" operator="equal">
      <formula>"Cumplida (DT)"</formula>
    </cfRule>
    <cfRule type="cellIs" dxfId="1464" priority="372" operator="equal">
      <formula>"Sin Avance"</formula>
    </cfRule>
  </conditionalFormatting>
  <conditionalFormatting sqref="I84">
    <cfRule type="cellIs" dxfId="1463" priority="349" operator="equal">
      <formula>"Vencida"</formula>
    </cfRule>
    <cfRule type="cellIs" dxfId="1462" priority="350" operator="equal">
      <formula>"No Cumplida"</formula>
    </cfRule>
    <cfRule type="cellIs" dxfId="1461" priority="351" operator="equal">
      <formula>"En Avance"</formula>
    </cfRule>
    <cfRule type="cellIs" dxfId="1460" priority="352" operator="equal">
      <formula>"Cumplida (FT)"</formula>
    </cfRule>
    <cfRule type="cellIs" dxfId="1459" priority="353" operator="equal">
      <formula>"Cumplida (DT)"</formula>
    </cfRule>
    <cfRule type="cellIs" dxfId="1458" priority="354" operator="equal">
      <formula>"Sin Avance"</formula>
    </cfRule>
  </conditionalFormatting>
  <conditionalFormatting sqref="I81">
    <cfRule type="cellIs" dxfId="1457" priority="361" operator="equal">
      <formula>"Vencida"</formula>
    </cfRule>
    <cfRule type="cellIs" dxfId="1456" priority="362" operator="equal">
      <formula>"No Cumplida"</formula>
    </cfRule>
    <cfRule type="cellIs" dxfId="1455" priority="363" operator="equal">
      <formula>"En Avance"</formula>
    </cfRule>
    <cfRule type="cellIs" dxfId="1454" priority="364" operator="equal">
      <formula>"Cumplida (FT)"</formula>
    </cfRule>
    <cfRule type="cellIs" dxfId="1453" priority="365" operator="equal">
      <formula>"Cumplida (DT)"</formula>
    </cfRule>
    <cfRule type="cellIs" dxfId="1452" priority="366" operator="equal">
      <formula>"Sin Avance"</formula>
    </cfRule>
  </conditionalFormatting>
  <conditionalFormatting sqref="I82">
    <cfRule type="cellIs" dxfId="1451" priority="355" operator="equal">
      <formula>"Vencida"</formula>
    </cfRule>
    <cfRule type="cellIs" dxfId="1450" priority="356" operator="equal">
      <formula>"No Cumplida"</formula>
    </cfRule>
    <cfRule type="cellIs" dxfId="1449" priority="357" operator="equal">
      <formula>"En Avance"</formula>
    </cfRule>
    <cfRule type="cellIs" dxfId="1448" priority="358" operator="equal">
      <formula>"Cumplida (FT)"</formula>
    </cfRule>
    <cfRule type="cellIs" dxfId="1447" priority="359" operator="equal">
      <formula>"Cumplida (DT)"</formula>
    </cfRule>
    <cfRule type="cellIs" dxfId="1446" priority="360" operator="equal">
      <formula>"Sin Avance"</formula>
    </cfRule>
  </conditionalFormatting>
  <conditionalFormatting sqref="I85">
    <cfRule type="cellIs" dxfId="1445" priority="343" operator="equal">
      <formula>"Vencida"</formula>
    </cfRule>
    <cfRule type="cellIs" dxfId="1444" priority="344" operator="equal">
      <formula>"No Cumplida"</formula>
    </cfRule>
    <cfRule type="cellIs" dxfId="1443" priority="345" operator="equal">
      <formula>"En Avance"</formula>
    </cfRule>
    <cfRule type="cellIs" dxfId="1442" priority="346" operator="equal">
      <formula>"Cumplida (FT)"</formula>
    </cfRule>
    <cfRule type="cellIs" dxfId="1441" priority="347" operator="equal">
      <formula>"Cumplida (DT)"</formula>
    </cfRule>
    <cfRule type="cellIs" dxfId="1440" priority="348" operator="equal">
      <formula>"Sin Avance"</formula>
    </cfRule>
  </conditionalFormatting>
  <conditionalFormatting sqref="I86">
    <cfRule type="cellIs" dxfId="1439" priority="337" operator="equal">
      <formula>"Vencida"</formula>
    </cfRule>
    <cfRule type="cellIs" dxfId="1438" priority="338" operator="equal">
      <formula>"No Cumplida"</formula>
    </cfRule>
    <cfRule type="cellIs" dxfId="1437" priority="339" operator="equal">
      <formula>"En Avance"</formula>
    </cfRule>
    <cfRule type="cellIs" dxfId="1436" priority="340" operator="equal">
      <formula>"Cumplida (FT)"</formula>
    </cfRule>
    <cfRule type="cellIs" dxfId="1435" priority="341" operator="equal">
      <formula>"Cumplida (DT)"</formula>
    </cfRule>
    <cfRule type="cellIs" dxfId="1434" priority="342" operator="equal">
      <formula>"Sin Avance"</formula>
    </cfRule>
  </conditionalFormatting>
  <conditionalFormatting sqref="I90:I92">
    <cfRule type="cellIs" dxfId="1433" priority="331" operator="equal">
      <formula>"Vencida"</formula>
    </cfRule>
    <cfRule type="cellIs" dxfId="1432" priority="332" operator="equal">
      <formula>"No Cumplida"</formula>
    </cfRule>
    <cfRule type="cellIs" dxfId="1431" priority="333" operator="equal">
      <formula>"En Avance"</formula>
    </cfRule>
    <cfRule type="cellIs" dxfId="1430" priority="334" operator="equal">
      <formula>"Cumplida (FT)"</formula>
    </cfRule>
    <cfRule type="cellIs" dxfId="1429" priority="335" operator="equal">
      <formula>"Cumplida (DT)"</formula>
    </cfRule>
    <cfRule type="cellIs" dxfId="1428" priority="336" operator="equal">
      <formula>"Sin Avance"</formula>
    </cfRule>
  </conditionalFormatting>
  <conditionalFormatting sqref="I93">
    <cfRule type="cellIs" dxfId="1427" priority="325" operator="equal">
      <formula>"Vencida"</formula>
    </cfRule>
    <cfRule type="cellIs" dxfId="1426" priority="326" operator="equal">
      <formula>"No Cumplida"</formula>
    </cfRule>
    <cfRule type="cellIs" dxfId="1425" priority="327" operator="equal">
      <formula>"En Avance"</formula>
    </cfRule>
    <cfRule type="cellIs" dxfId="1424" priority="328" operator="equal">
      <formula>"Cumplida (FT)"</formula>
    </cfRule>
    <cfRule type="cellIs" dxfId="1423" priority="329" operator="equal">
      <formula>"Cumplida (DT)"</formula>
    </cfRule>
    <cfRule type="cellIs" dxfId="1422" priority="330" operator="equal">
      <formula>"Sin Avance"</formula>
    </cfRule>
  </conditionalFormatting>
  <conditionalFormatting sqref="I94">
    <cfRule type="cellIs" dxfId="1421" priority="319" operator="equal">
      <formula>"Vencida"</formula>
    </cfRule>
    <cfRule type="cellIs" dxfId="1420" priority="320" operator="equal">
      <formula>"No Cumplida"</formula>
    </cfRule>
    <cfRule type="cellIs" dxfId="1419" priority="321" operator="equal">
      <formula>"En Avance"</formula>
    </cfRule>
    <cfRule type="cellIs" dxfId="1418" priority="322" operator="equal">
      <formula>"Cumplida (FT)"</formula>
    </cfRule>
    <cfRule type="cellIs" dxfId="1417" priority="323" operator="equal">
      <formula>"Cumplida (DT)"</formula>
    </cfRule>
    <cfRule type="cellIs" dxfId="1416" priority="324" operator="equal">
      <formula>"Sin Avance"</formula>
    </cfRule>
  </conditionalFormatting>
  <conditionalFormatting sqref="I95">
    <cfRule type="cellIs" dxfId="1415" priority="313" operator="equal">
      <formula>"Vencida"</formula>
    </cfRule>
    <cfRule type="cellIs" dxfId="1414" priority="314" operator="equal">
      <formula>"No Cumplida"</formula>
    </cfRule>
    <cfRule type="cellIs" dxfId="1413" priority="315" operator="equal">
      <formula>"En Avance"</formula>
    </cfRule>
    <cfRule type="cellIs" dxfId="1412" priority="316" operator="equal">
      <formula>"Cumplida (FT)"</formula>
    </cfRule>
    <cfRule type="cellIs" dxfId="1411" priority="317" operator="equal">
      <formula>"Cumplida (DT)"</formula>
    </cfRule>
    <cfRule type="cellIs" dxfId="1410" priority="318" operator="equal">
      <formula>"Sin Avance"</formula>
    </cfRule>
  </conditionalFormatting>
  <conditionalFormatting sqref="I97">
    <cfRule type="cellIs" dxfId="1409" priority="307" operator="equal">
      <formula>"Vencida"</formula>
    </cfRule>
    <cfRule type="cellIs" dxfId="1408" priority="308" operator="equal">
      <formula>"No Cumplida"</formula>
    </cfRule>
    <cfRule type="cellIs" dxfId="1407" priority="309" operator="equal">
      <formula>"En Avance"</formula>
    </cfRule>
    <cfRule type="cellIs" dxfId="1406" priority="310" operator="equal">
      <formula>"Cumplida (FT)"</formula>
    </cfRule>
    <cfRule type="cellIs" dxfId="1405" priority="311" operator="equal">
      <formula>"Cumplida (DT)"</formula>
    </cfRule>
    <cfRule type="cellIs" dxfId="1404" priority="312" operator="equal">
      <formula>"Sin Avance"</formula>
    </cfRule>
  </conditionalFormatting>
  <conditionalFormatting sqref="I99">
    <cfRule type="cellIs" dxfId="1403" priority="301" operator="equal">
      <formula>"Vencida"</formula>
    </cfRule>
    <cfRule type="cellIs" dxfId="1402" priority="302" operator="equal">
      <formula>"No Cumplida"</formula>
    </cfRule>
    <cfRule type="cellIs" dxfId="1401" priority="303" operator="equal">
      <formula>"En Avance"</formula>
    </cfRule>
    <cfRule type="cellIs" dxfId="1400" priority="304" operator="equal">
      <formula>"Cumplida (FT)"</formula>
    </cfRule>
    <cfRule type="cellIs" dxfId="1399" priority="305" operator="equal">
      <formula>"Cumplida (DT)"</formula>
    </cfRule>
    <cfRule type="cellIs" dxfId="1398" priority="306" operator="equal">
      <formula>"Sin Avance"</formula>
    </cfRule>
  </conditionalFormatting>
  <conditionalFormatting sqref="I101:I103">
    <cfRule type="cellIs" dxfId="1397" priority="295" operator="equal">
      <formula>"Vencida"</formula>
    </cfRule>
    <cfRule type="cellIs" dxfId="1396" priority="296" operator="equal">
      <formula>"No Cumplida"</formula>
    </cfRule>
    <cfRule type="cellIs" dxfId="1395" priority="297" operator="equal">
      <formula>"En Avance"</formula>
    </cfRule>
    <cfRule type="cellIs" dxfId="1394" priority="298" operator="equal">
      <formula>"Cumplida (FT)"</formula>
    </cfRule>
    <cfRule type="cellIs" dxfId="1393" priority="299" operator="equal">
      <formula>"Cumplida (DT)"</formula>
    </cfRule>
    <cfRule type="cellIs" dxfId="1392" priority="300" operator="equal">
      <formula>"Sin Avance"</formula>
    </cfRule>
  </conditionalFormatting>
  <conditionalFormatting sqref="I83">
    <cfRule type="cellIs" dxfId="1391" priority="289" operator="equal">
      <formula>"Vencida"</formula>
    </cfRule>
    <cfRule type="cellIs" dxfId="1390" priority="290" operator="equal">
      <formula>"No Cumplida"</formula>
    </cfRule>
    <cfRule type="cellIs" dxfId="1389" priority="291" operator="equal">
      <formula>"En Avance"</formula>
    </cfRule>
    <cfRule type="cellIs" dxfId="1388" priority="292" operator="equal">
      <formula>"Cumplida (FT)"</formula>
    </cfRule>
    <cfRule type="cellIs" dxfId="1387" priority="293" operator="equal">
      <formula>"Cumplida (DT)"</formula>
    </cfRule>
    <cfRule type="cellIs" dxfId="1386" priority="294" operator="equal">
      <formula>"Sin Avance"</formula>
    </cfRule>
  </conditionalFormatting>
  <conditionalFormatting sqref="I88">
    <cfRule type="cellIs" dxfId="1385" priority="283" operator="equal">
      <formula>"Vencida"</formula>
    </cfRule>
    <cfRule type="cellIs" dxfId="1384" priority="284" operator="equal">
      <formula>"No Cumplida"</formula>
    </cfRule>
    <cfRule type="cellIs" dxfId="1383" priority="285" operator="equal">
      <formula>"En Avance"</formula>
    </cfRule>
    <cfRule type="cellIs" dxfId="1382" priority="286" operator="equal">
      <formula>"Cumplida (FT)"</formula>
    </cfRule>
    <cfRule type="cellIs" dxfId="1381" priority="287" operator="equal">
      <formula>"Cumplida (DT)"</formula>
    </cfRule>
    <cfRule type="cellIs" dxfId="1380" priority="288" operator="equal">
      <formula>"Sin Avance"</formula>
    </cfRule>
  </conditionalFormatting>
  <conditionalFormatting sqref="O10 O12 O16 O20 O25">
    <cfRule type="cellIs" dxfId="1379" priority="277" operator="equal">
      <formula>"Vencida"</formula>
    </cfRule>
    <cfRule type="cellIs" dxfId="1378" priority="278" operator="equal">
      <formula>"No Cumplida"</formula>
    </cfRule>
    <cfRule type="cellIs" dxfId="1377" priority="279" operator="equal">
      <formula>"En Avance"</formula>
    </cfRule>
    <cfRule type="cellIs" dxfId="1376" priority="280" operator="equal">
      <formula>"Cumplida (FT)"</formula>
    </cfRule>
    <cfRule type="cellIs" dxfId="1375" priority="281" operator="equal">
      <formula>"Cumplida (DT)"</formula>
    </cfRule>
    <cfRule type="cellIs" dxfId="1374" priority="282" operator="equal">
      <formula>"Sin Avance"</formula>
    </cfRule>
  </conditionalFormatting>
  <conditionalFormatting sqref="O11">
    <cfRule type="cellIs" dxfId="1373" priority="271" operator="equal">
      <formula>"Vencida"</formula>
    </cfRule>
    <cfRule type="cellIs" dxfId="1372" priority="272" operator="equal">
      <formula>"No Cumplida"</formula>
    </cfRule>
    <cfRule type="cellIs" dxfId="1371" priority="273" operator="equal">
      <formula>"En Avance"</formula>
    </cfRule>
    <cfRule type="cellIs" dxfId="1370" priority="274" operator="equal">
      <formula>"Cumplida (FT)"</formula>
    </cfRule>
    <cfRule type="cellIs" dxfId="1369" priority="275" operator="equal">
      <formula>"Cumplida (DT)"</formula>
    </cfRule>
    <cfRule type="cellIs" dxfId="1368" priority="276" operator="equal">
      <formula>"Sin Avance"</formula>
    </cfRule>
  </conditionalFormatting>
  <conditionalFormatting sqref="O13 O15">
    <cfRule type="cellIs" dxfId="1367" priority="265" operator="equal">
      <formula>"Vencida"</formula>
    </cfRule>
    <cfRule type="cellIs" dxfId="1366" priority="266" operator="equal">
      <formula>"No Cumplida"</formula>
    </cfRule>
    <cfRule type="cellIs" dxfId="1365" priority="267" operator="equal">
      <formula>"En Avance"</formula>
    </cfRule>
    <cfRule type="cellIs" dxfId="1364" priority="268" operator="equal">
      <formula>"Cumplida (FT)"</formula>
    </cfRule>
    <cfRule type="cellIs" dxfId="1363" priority="269" operator="equal">
      <formula>"Cumplida (DT)"</formula>
    </cfRule>
    <cfRule type="cellIs" dxfId="1362" priority="270" operator="equal">
      <formula>"Sin Avance"</formula>
    </cfRule>
  </conditionalFormatting>
  <conditionalFormatting sqref="O17:O19">
    <cfRule type="cellIs" dxfId="1361" priority="259" operator="equal">
      <formula>"Vencida"</formula>
    </cfRule>
    <cfRule type="cellIs" dxfId="1360" priority="260" operator="equal">
      <formula>"No Cumplida"</formula>
    </cfRule>
    <cfRule type="cellIs" dxfId="1359" priority="261" operator="equal">
      <formula>"En Avance"</formula>
    </cfRule>
    <cfRule type="cellIs" dxfId="1358" priority="262" operator="equal">
      <formula>"Cumplida (FT)"</formula>
    </cfRule>
    <cfRule type="cellIs" dxfId="1357" priority="263" operator="equal">
      <formula>"Cumplida (DT)"</formula>
    </cfRule>
    <cfRule type="cellIs" dxfId="1356" priority="264" operator="equal">
      <formula>"Sin Avance"</formula>
    </cfRule>
  </conditionalFormatting>
  <conditionalFormatting sqref="O21:O24">
    <cfRule type="cellIs" dxfId="1355" priority="253" operator="equal">
      <formula>"Vencida"</formula>
    </cfRule>
    <cfRule type="cellIs" dxfId="1354" priority="254" operator="equal">
      <formula>"No Cumplida"</formula>
    </cfRule>
    <cfRule type="cellIs" dxfId="1353" priority="255" operator="equal">
      <formula>"En Avance"</formula>
    </cfRule>
    <cfRule type="cellIs" dxfId="1352" priority="256" operator="equal">
      <formula>"Cumplida (FT)"</formula>
    </cfRule>
    <cfRule type="cellIs" dxfId="1351" priority="257" operator="equal">
      <formula>"Cumplida (DT)"</formula>
    </cfRule>
    <cfRule type="cellIs" dxfId="1350" priority="258" operator="equal">
      <formula>"Sin Avance"</formula>
    </cfRule>
  </conditionalFormatting>
  <conditionalFormatting sqref="O26">
    <cfRule type="cellIs" dxfId="1349" priority="247" operator="equal">
      <formula>"Vencida"</formula>
    </cfRule>
    <cfRule type="cellIs" dxfId="1348" priority="248" operator="equal">
      <formula>"No Cumplida"</formula>
    </cfRule>
    <cfRule type="cellIs" dxfId="1347" priority="249" operator="equal">
      <formula>"En Avance"</formula>
    </cfRule>
    <cfRule type="cellIs" dxfId="1346" priority="250" operator="equal">
      <formula>"Cumplida (FT)"</formula>
    </cfRule>
    <cfRule type="cellIs" dxfId="1345" priority="251" operator="equal">
      <formula>"Cumplida (DT)"</formula>
    </cfRule>
    <cfRule type="cellIs" dxfId="1344" priority="252" operator="equal">
      <formula>"Sin Avance"</formula>
    </cfRule>
  </conditionalFormatting>
  <conditionalFormatting sqref="O27">
    <cfRule type="cellIs" dxfId="1343" priority="241" operator="equal">
      <formula>"Vencida"</formula>
    </cfRule>
    <cfRule type="cellIs" dxfId="1342" priority="242" operator="equal">
      <formula>"No Cumplida"</formula>
    </cfRule>
    <cfRule type="cellIs" dxfId="1341" priority="243" operator="equal">
      <formula>"En Avance"</formula>
    </cfRule>
    <cfRule type="cellIs" dxfId="1340" priority="244" operator="equal">
      <formula>"Cumplida (FT)"</formula>
    </cfRule>
    <cfRule type="cellIs" dxfId="1339" priority="245" operator="equal">
      <formula>"Cumplida (DT)"</formula>
    </cfRule>
    <cfRule type="cellIs" dxfId="1338" priority="246" operator="equal">
      <formula>"Sin Avance"</formula>
    </cfRule>
  </conditionalFormatting>
  <conditionalFormatting sqref="O14">
    <cfRule type="cellIs" dxfId="1337" priority="235" operator="equal">
      <formula>"Vencida"</formula>
    </cfRule>
    <cfRule type="cellIs" dxfId="1336" priority="236" operator="equal">
      <formula>"No Cumplida"</formula>
    </cfRule>
    <cfRule type="cellIs" dxfId="1335" priority="237" operator="equal">
      <formula>"En Avance"</formula>
    </cfRule>
    <cfRule type="cellIs" dxfId="1334" priority="238" operator="equal">
      <formula>"Cumplida (FT)"</formula>
    </cfRule>
    <cfRule type="cellIs" dxfId="1333" priority="239" operator="equal">
      <formula>"Cumplida (DT)"</formula>
    </cfRule>
    <cfRule type="cellIs" dxfId="1332" priority="240" operator="equal">
      <formula>"Sin Avance"</formula>
    </cfRule>
  </conditionalFormatting>
  <conditionalFormatting sqref="O31 O42 O52 O48 O45">
    <cfRule type="cellIs" dxfId="1331" priority="229" operator="equal">
      <formula>"Vencida"</formula>
    </cfRule>
    <cfRule type="cellIs" dxfId="1330" priority="230" operator="equal">
      <formula>"No Cumplida"</formula>
    </cfRule>
    <cfRule type="cellIs" dxfId="1329" priority="231" operator="equal">
      <formula>"En Avance"</formula>
    </cfRule>
    <cfRule type="cellIs" dxfId="1328" priority="232" operator="equal">
      <formula>"Cumplida (FT)"</formula>
    </cfRule>
    <cfRule type="cellIs" dxfId="1327" priority="233" operator="equal">
      <formula>"Cumplida (DT)"</formula>
    </cfRule>
    <cfRule type="cellIs" dxfId="1326" priority="234" operator="equal">
      <formula>"Sin Avance"</formula>
    </cfRule>
  </conditionalFormatting>
  <conditionalFormatting sqref="O33:O41">
    <cfRule type="cellIs" dxfId="1325" priority="217" operator="equal">
      <formula>"Vencida"</formula>
    </cfRule>
    <cfRule type="cellIs" dxfId="1324" priority="218" operator="equal">
      <formula>"No Cumplida"</formula>
    </cfRule>
    <cfRule type="cellIs" dxfId="1323" priority="219" operator="equal">
      <formula>"En Avance"</formula>
    </cfRule>
    <cfRule type="cellIs" dxfId="1322" priority="220" operator="equal">
      <formula>"Cumplida (FT)"</formula>
    </cfRule>
    <cfRule type="cellIs" dxfId="1321" priority="221" operator="equal">
      <formula>"Cumplida (DT)"</formula>
    </cfRule>
    <cfRule type="cellIs" dxfId="1320" priority="222" operator="equal">
      <formula>"Sin Avance"</formula>
    </cfRule>
  </conditionalFormatting>
  <conditionalFormatting sqref="O43:O44">
    <cfRule type="cellIs" dxfId="1319" priority="211" operator="equal">
      <formula>"Vencida"</formula>
    </cfRule>
    <cfRule type="cellIs" dxfId="1318" priority="212" operator="equal">
      <formula>"No Cumplida"</formula>
    </cfRule>
    <cfRule type="cellIs" dxfId="1317" priority="213" operator="equal">
      <formula>"En Avance"</formula>
    </cfRule>
    <cfRule type="cellIs" dxfId="1316" priority="214" operator="equal">
      <formula>"Cumplida (FT)"</formula>
    </cfRule>
    <cfRule type="cellIs" dxfId="1315" priority="215" operator="equal">
      <formula>"Cumplida (DT)"</formula>
    </cfRule>
    <cfRule type="cellIs" dxfId="1314" priority="216" operator="equal">
      <formula>"Sin Avance"</formula>
    </cfRule>
  </conditionalFormatting>
  <conditionalFormatting sqref="O46">
    <cfRule type="cellIs" dxfId="1313" priority="205" operator="equal">
      <formula>"Vencida"</formula>
    </cfRule>
    <cfRule type="cellIs" dxfId="1312" priority="206" operator="equal">
      <formula>"No Cumplida"</formula>
    </cfRule>
    <cfRule type="cellIs" dxfId="1311" priority="207" operator="equal">
      <formula>"En Avance"</formula>
    </cfRule>
    <cfRule type="cellIs" dxfId="1310" priority="208" operator="equal">
      <formula>"Cumplida (FT)"</formula>
    </cfRule>
    <cfRule type="cellIs" dxfId="1309" priority="209" operator="equal">
      <formula>"Cumplida (DT)"</formula>
    </cfRule>
    <cfRule type="cellIs" dxfId="1308" priority="210" operator="equal">
      <formula>"Sin Avance"</formula>
    </cfRule>
  </conditionalFormatting>
  <conditionalFormatting sqref="O47">
    <cfRule type="cellIs" dxfId="1307" priority="199" operator="equal">
      <formula>"Vencida"</formula>
    </cfRule>
    <cfRule type="cellIs" dxfId="1306" priority="200" operator="equal">
      <formula>"No Cumplida"</formula>
    </cfRule>
    <cfRule type="cellIs" dxfId="1305" priority="201" operator="equal">
      <formula>"En Avance"</formula>
    </cfRule>
    <cfRule type="cellIs" dxfId="1304" priority="202" operator="equal">
      <formula>"Cumplida (FT)"</formula>
    </cfRule>
    <cfRule type="cellIs" dxfId="1303" priority="203" operator="equal">
      <formula>"Cumplida (DT)"</formula>
    </cfRule>
    <cfRule type="cellIs" dxfId="1302" priority="204" operator="equal">
      <formula>"Sin Avance"</formula>
    </cfRule>
  </conditionalFormatting>
  <conditionalFormatting sqref="O49:O51">
    <cfRule type="cellIs" dxfId="1301" priority="193" operator="equal">
      <formula>"Vencida"</formula>
    </cfRule>
    <cfRule type="cellIs" dxfId="1300" priority="194" operator="equal">
      <formula>"No Cumplida"</formula>
    </cfRule>
    <cfRule type="cellIs" dxfId="1299" priority="195" operator="equal">
      <formula>"En Avance"</formula>
    </cfRule>
    <cfRule type="cellIs" dxfId="1298" priority="196" operator="equal">
      <formula>"Cumplida (FT)"</formula>
    </cfRule>
    <cfRule type="cellIs" dxfId="1297" priority="197" operator="equal">
      <formula>"Cumplida (DT)"</formula>
    </cfRule>
    <cfRule type="cellIs" dxfId="1296" priority="198" operator="equal">
      <formula>"Sin Avance"</formula>
    </cfRule>
  </conditionalFormatting>
  <conditionalFormatting sqref="O60 O53:O57">
    <cfRule type="cellIs" dxfId="1295" priority="187" operator="equal">
      <formula>"Vencida"</formula>
    </cfRule>
    <cfRule type="cellIs" dxfId="1294" priority="188" operator="equal">
      <formula>"No Cumplida"</formula>
    </cfRule>
    <cfRule type="cellIs" dxfId="1293" priority="189" operator="equal">
      <formula>"En Avance"</formula>
    </cfRule>
    <cfRule type="cellIs" dxfId="1292" priority="190" operator="equal">
      <formula>"Cumplida (FT)"</formula>
    </cfRule>
    <cfRule type="cellIs" dxfId="1291" priority="191" operator="equal">
      <formula>"Cumplida (DT)"</formula>
    </cfRule>
    <cfRule type="cellIs" dxfId="1290" priority="192" operator="equal">
      <formula>"Sin Avance"</formula>
    </cfRule>
  </conditionalFormatting>
  <conditionalFormatting sqref="O58">
    <cfRule type="cellIs" dxfId="1289" priority="181" operator="equal">
      <formula>"Vencida"</formula>
    </cfRule>
    <cfRule type="cellIs" dxfId="1288" priority="182" operator="equal">
      <formula>"No Cumplida"</formula>
    </cfRule>
    <cfRule type="cellIs" dxfId="1287" priority="183" operator="equal">
      <formula>"En Avance"</formula>
    </cfRule>
    <cfRule type="cellIs" dxfId="1286" priority="184" operator="equal">
      <formula>"Cumplida (FT)"</formula>
    </cfRule>
    <cfRule type="cellIs" dxfId="1285" priority="185" operator="equal">
      <formula>"Cumplida (DT)"</formula>
    </cfRule>
    <cfRule type="cellIs" dxfId="1284" priority="186" operator="equal">
      <formula>"Sin Avance"</formula>
    </cfRule>
  </conditionalFormatting>
  <conditionalFormatting sqref="O59">
    <cfRule type="cellIs" dxfId="1283" priority="175" operator="equal">
      <formula>"Vencida"</formula>
    </cfRule>
    <cfRule type="cellIs" dxfId="1282" priority="176" operator="equal">
      <formula>"No Cumplida"</formula>
    </cfRule>
    <cfRule type="cellIs" dxfId="1281" priority="177" operator="equal">
      <formula>"En Avance"</formula>
    </cfRule>
    <cfRule type="cellIs" dxfId="1280" priority="178" operator="equal">
      <formula>"Cumplida (FT)"</formula>
    </cfRule>
    <cfRule type="cellIs" dxfId="1279" priority="179" operator="equal">
      <formula>"Cumplida (DT)"</formula>
    </cfRule>
    <cfRule type="cellIs" dxfId="1278" priority="180" operator="equal">
      <formula>"Sin Avance"</formula>
    </cfRule>
  </conditionalFormatting>
  <conditionalFormatting sqref="O64:O65 O71 O67 O73 O69">
    <cfRule type="cellIs" dxfId="1277" priority="169" operator="equal">
      <formula>"Vencida"</formula>
    </cfRule>
    <cfRule type="cellIs" dxfId="1276" priority="170" operator="equal">
      <formula>"No Cumplida"</formula>
    </cfRule>
    <cfRule type="cellIs" dxfId="1275" priority="171" operator="equal">
      <formula>"En Avance"</formula>
    </cfRule>
    <cfRule type="cellIs" dxfId="1274" priority="172" operator="equal">
      <formula>"Cumplida (FT)"</formula>
    </cfRule>
    <cfRule type="cellIs" dxfId="1273" priority="173" operator="equal">
      <formula>"Cumplida (DT)"</formula>
    </cfRule>
    <cfRule type="cellIs" dxfId="1272" priority="174" operator="equal">
      <formula>"Sin Avance"</formula>
    </cfRule>
  </conditionalFormatting>
  <conditionalFormatting sqref="O66">
    <cfRule type="cellIs" dxfId="1271" priority="163" operator="equal">
      <formula>"Vencida"</formula>
    </cfRule>
    <cfRule type="cellIs" dxfId="1270" priority="164" operator="equal">
      <formula>"No Cumplida"</formula>
    </cfRule>
    <cfRule type="cellIs" dxfId="1269" priority="165" operator="equal">
      <formula>"En Avance"</formula>
    </cfRule>
    <cfRule type="cellIs" dxfId="1268" priority="166" operator="equal">
      <formula>"Cumplida (FT)"</formula>
    </cfRule>
    <cfRule type="cellIs" dxfId="1267" priority="167" operator="equal">
      <formula>"Cumplida (DT)"</formula>
    </cfRule>
    <cfRule type="cellIs" dxfId="1266" priority="168" operator="equal">
      <formula>"Sin Avance"</formula>
    </cfRule>
  </conditionalFormatting>
  <conditionalFormatting sqref="O68">
    <cfRule type="cellIs" dxfId="1265" priority="157" operator="equal">
      <formula>"Vencida"</formula>
    </cfRule>
    <cfRule type="cellIs" dxfId="1264" priority="158" operator="equal">
      <formula>"No Cumplida"</formula>
    </cfRule>
    <cfRule type="cellIs" dxfId="1263" priority="159" operator="equal">
      <formula>"En Avance"</formula>
    </cfRule>
    <cfRule type="cellIs" dxfId="1262" priority="160" operator="equal">
      <formula>"Cumplida (FT)"</formula>
    </cfRule>
    <cfRule type="cellIs" dxfId="1261" priority="161" operator="equal">
      <formula>"Cumplida (DT)"</formula>
    </cfRule>
    <cfRule type="cellIs" dxfId="1260" priority="162" operator="equal">
      <formula>"Sin Avance"</formula>
    </cfRule>
  </conditionalFormatting>
  <conditionalFormatting sqref="O70">
    <cfRule type="cellIs" dxfId="1259" priority="151" operator="equal">
      <formula>"Vencida"</formula>
    </cfRule>
    <cfRule type="cellIs" dxfId="1258" priority="152" operator="equal">
      <formula>"No Cumplida"</formula>
    </cfRule>
    <cfRule type="cellIs" dxfId="1257" priority="153" operator="equal">
      <formula>"En Avance"</formula>
    </cfRule>
    <cfRule type="cellIs" dxfId="1256" priority="154" operator="equal">
      <formula>"Cumplida (FT)"</formula>
    </cfRule>
    <cfRule type="cellIs" dxfId="1255" priority="155" operator="equal">
      <formula>"Cumplida (DT)"</formula>
    </cfRule>
    <cfRule type="cellIs" dxfId="1254" priority="156" operator="equal">
      <formula>"Sin Avance"</formula>
    </cfRule>
  </conditionalFormatting>
  <conditionalFormatting sqref="O72">
    <cfRule type="cellIs" dxfId="1253" priority="145" operator="equal">
      <formula>"Vencida"</formula>
    </cfRule>
    <cfRule type="cellIs" dxfId="1252" priority="146" operator="equal">
      <formula>"No Cumplida"</formula>
    </cfRule>
    <cfRule type="cellIs" dxfId="1251" priority="147" operator="equal">
      <formula>"En Avance"</formula>
    </cfRule>
    <cfRule type="cellIs" dxfId="1250" priority="148" operator="equal">
      <formula>"Cumplida (FT)"</formula>
    </cfRule>
    <cfRule type="cellIs" dxfId="1249" priority="149" operator="equal">
      <formula>"Cumplida (DT)"</formula>
    </cfRule>
    <cfRule type="cellIs" dxfId="1248" priority="150" operator="equal">
      <formula>"Sin Avance"</formula>
    </cfRule>
  </conditionalFormatting>
  <conditionalFormatting sqref="O74">
    <cfRule type="cellIs" dxfId="1247" priority="139" operator="equal">
      <formula>"Vencida"</formula>
    </cfRule>
    <cfRule type="cellIs" dxfId="1246" priority="140" operator="equal">
      <formula>"No Cumplida"</formula>
    </cfRule>
    <cfRule type="cellIs" dxfId="1245" priority="141" operator="equal">
      <formula>"En Avance"</formula>
    </cfRule>
    <cfRule type="cellIs" dxfId="1244" priority="142" operator="equal">
      <formula>"Cumplida (FT)"</formula>
    </cfRule>
    <cfRule type="cellIs" dxfId="1243" priority="143" operator="equal">
      <formula>"Cumplida (DT)"</formula>
    </cfRule>
    <cfRule type="cellIs" dxfId="1242" priority="144" operator="equal">
      <formula>"Sin Avance"</formula>
    </cfRule>
  </conditionalFormatting>
  <conditionalFormatting sqref="O75">
    <cfRule type="cellIs" dxfId="1241" priority="133" operator="equal">
      <formula>"Vencida"</formula>
    </cfRule>
    <cfRule type="cellIs" dxfId="1240" priority="134" operator="equal">
      <formula>"No Cumplida"</formula>
    </cfRule>
    <cfRule type="cellIs" dxfId="1239" priority="135" operator="equal">
      <formula>"En Avance"</formula>
    </cfRule>
    <cfRule type="cellIs" dxfId="1238" priority="136" operator="equal">
      <formula>"Cumplida (FT)"</formula>
    </cfRule>
    <cfRule type="cellIs" dxfId="1237" priority="137" operator="equal">
      <formula>"Cumplida (DT)"</formula>
    </cfRule>
    <cfRule type="cellIs" dxfId="1236" priority="138" operator="equal">
      <formula>"Sin Avance"</formula>
    </cfRule>
  </conditionalFormatting>
  <conditionalFormatting sqref="O79:O80 O96 O87 O98">
    <cfRule type="cellIs" dxfId="1235" priority="127" operator="equal">
      <formula>"Vencida"</formula>
    </cfRule>
    <cfRule type="cellIs" dxfId="1234" priority="128" operator="equal">
      <formula>"No Cumplida"</formula>
    </cfRule>
    <cfRule type="cellIs" dxfId="1233" priority="129" operator="equal">
      <formula>"En Avance"</formula>
    </cfRule>
    <cfRule type="cellIs" dxfId="1232" priority="130" operator="equal">
      <formula>"Cumplida (FT)"</formula>
    </cfRule>
    <cfRule type="cellIs" dxfId="1231" priority="131" operator="equal">
      <formula>"Cumplida (DT)"</formula>
    </cfRule>
    <cfRule type="cellIs" dxfId="1230" priority="132" operator="equal">
      <formula>"Sin Avance"</formula>
    </cfRule>
  </conditionalFormatting>
  <conditionalFormatting sqref="O100">
    <cfRule type="cellIs" dxfId="1229" priority="121" operator="equal">
      <formula>"Vencida"</formula>
    </cfRule>
    <cfRule type="cellIs" dxfId="1228" priority="122" operator="equal">
      <formula>"No Cumplida"</formula>
    </cfRule>
    <cfRule type="cellIs" dxfId="1227" priority="123" operator="equal">
      <formula>"En Avance"</formula>
    </cfRule>
    <cfRule type="cellIs" dxfId="1226" priority="124" operator="equal">
      <formula>"Cumplida (FT)"</formula>
    </cfRule>
    <cfRule type="cellIs" dxfId="1225" priority="125" operator="equal">
      <formula>"Cumplida (DT)"</formula>
    </cfRule>
    <cfRule type="cellIs" dxfId="1224" priority="126" operator="equal">
      <formula>"Sin Avance"</formula>
    </cfRule>
  </conditionalFormatting>
  <conditionalFormatting sqref="O89">
    <cfRule type="cellIs" dxfId="1223" priority="115" operator="equal">
      <formula>"Vencida"</formula>
    </cfRule>
    <cfRule type="cellIs" dxfId="1222" priority="116" operator="equal">
      <formula>"No Cumplida"</formula>
    </cfRule>
    <cfRule type="cellIs" dxfId="1221" priority="117" operator="equal">
      <formula>"En Avance"</formula>
    </cfRule>
    <cfRule type="cellIs" dxfId="1220" priority="118" operator="equal">
      <formula>"Cumplida (FT)"</formula>
    </cfRule>
    <cfRule type="cellIs" dxfId="1219" priority="119" operator="equal">
      <formula>"Cumplida (DT)"</formula>
    </cfRule>
    <cfRule type="cellIs" dxfId="1218" priority="120" operator="equal">
      <formula>"Sin Avance"</formula>
    </cfRule>
  </conditionalFormatting>
  <conditionalFormatting sqref="O84">
    <cfRule type="cellIs" dxfId="1217" priority="97" operator="equal">
      <formula>"Vencida"</formula>
    </cfRule>
    <cfRule type="cellIs" dxfId="1216" priority="98" operator="equal">
      <formula>"No Cumplida"</formula>
    </cfRule>
    <cfRule type="cellIs" dxfId="1215" priority="99" operator="equal">
      <formula>"En Avance"</formula>
    </cfRule>
    <cfRule type="cellIs" dxfId="1214" priority="100" operator="equal">
      <formula>"Cumplida (FT)"</formula>
    </cfRule>
    <cfRule type="cellIs" dxfId="1213" priority="101" operator="equal">
      <formula>"Cumplida (DT)"</formula>
    </cfRule>
    <cfRule type="cellIs" dxfId="1212" priority="102" operator="equal">
      <formula>"Sin Avance"</formula>
    </cfRule>
  </conditionalFormatting>
  <conditionalFormatting sqref="O81">
    <cfRule type="cellIs" dxfId="1211" priority="109" operator="equal">
      <formula>"Vencida"</formula>
    </cfRule>
    <cfRule type="cellIs" dxfId="1210" priority="110" operator="equal">
      <formula>"No Cumplida"</formula>
    </cfRule>
    <cfRule type="cellIs" dxfId="1209" priority="111" operator="equal">
      <formula>"En Avance"</formula>
    </cfRule>
    <cfRule type="cellIs" dxfId="1208" priority="112" operator="equal">
      <formula>"Cumplida (FT)"</formula>
    </cfRule>
    <cfRule type="cellIs" dxfId="1207" priority="113" operator="equal">
      <formula>"Cumplida (DT)"</formula>
    </cfRule>
    <cfRule type="cellIs" dxfId="1206" priority="114" operator="equal">
      <formula>"Sin Avance"</formula>
    </cfRule>
  </conditionalFormatting>
  <conditionalFormatting sqref="O82">
    <cfRule type="cellIs" dxfId="1205" priority="103" operator="equal">
      <formula>"Vencida"</formula>
    </cfRule>
    <cfRule type="cellIs" dxfId="1204" priority="104" operator="equal">
      <formula>"No Cumplida"</formula>
    </cfRule>
    <cfRule type="cellIs" dxfId="1203" priority="105" operator="equal">
      <formula>"En Avance"</formula>
    </cfRule>
    <cfRule type="cellIs" dxfId="1202" priority="106" operator="equal">
      <formula>"Cumplida (FT)"</formula>
    </cfRule>
    <cfRule type="cellIs" dxfId="1201" priority="107" operator="equal">
      <formula>"Cumplida (DT)"</formula>
    </cfRule>
    <cfRule type="cellIs" dxfId="1200" priority="108" operator="equal">
      <formula>"Sin Avance"</formula>
    </cfRule>
  </conditionalFormatting>
  <conditionalFormatting sqref="O85">
    <cfRule type="cellIs" dxfId="1199" priority="91" operator="equal">
      <formula>"Vencida"</formula>
    </cfRule>
    <cfRule type="cellIs" dxfId="1198" priority="92" operator="equal">
      <formula>"No Cumplida"</formula>
    </cfRule>
    <cfRule type="cellIs" dxfId="1197" priority="93" operator="equal">
      <formula>"En Avance"</formula>
    </cfRule>
    <cfRule type="cellIs" dxfId="1196" priority="94" operator="equal">
      <formula>"Cumplida (FT)"</formula>
    </cfRule>
    <cfRule type="cellIs" dxfId="1195" priority="95" operator="equal">
      <formula>"Cumplida (DT)"</formula>
    </cfRule>
    <cfRule type="cellIs" dxfId="1194" priority="96" operator="equal">
      <formula>"Sin Avance"</formula>
    </cfRule>
  </conditionalFormatting>
  <conditionalFormatting sqref="O86">
    <cfRule type="cellIs" dxfId="1193" priority="85" operator="equal">
      <formula>"Vencida"</formula>
    </cfRule>
    <cfRule type="cellIs" dxfId="1192" priority="86" operator="equal">
      <formula>"No Cumplida"</formula>
    </cfRule>
    <cfRule type="cellIs" dxfId="1191" priority="87" operator="equal">
      <formula>"En Avance"</formula>
    </cfRule>
    <cfRule type="cellIs" dxfId="1190" priority="88" operator="equal">
      <formula>"Cumplida (FT)"</formula>
    </cfRule>
    <cfRule type="cellIs" dxfId="1189" priority="89" operator="equal">
      <formula>"Cumplida (DT)"</formula>
    </cfRule>
    <cfRule type="cellIs" dxfId="1188" priority="90" operator="equal">
      <formula>"Sin Avance"</formula>
    </cfRule>
  </conditionalFormatting>
  <conditionalFormatting sqref="O90:O92">
    <cfRule type="cellIs" dxfId="1187" priority="79" operator="equal">
      <formula>"Vencida"</formula>
    </cfRule>
    <cfRule type="cellIs" dxfId="1186" priority="80" operator="equal">
      <formula>"No Cumplida"</formula>
    </cfRule>
    <cfRule type="cellIs" dxfId="1185" priority="81" operator="equal">
      <formula>"En Avance"</formula>
    </cfRule>
    <cfRule type="cellIs" dxfId="1184" priority="82" operator="equal">
      <formula>"Cumplida (FT)"</formula>
    </cfRule>
    <cfRule type="cellIs" dxfId="1183" priority="83" operator="equal">
      <formula>"Cumplida (DT)"</formula>
    </cfRule>
    <cfRule type="cellIs" dxfId="1182" priority="84" operator="equal">
      <formula>"Sin Avance"</formula>
    </cfRule>
  </conditionalFormatting>
  <conditionalFormatting sqref="O93">
    <cfRule type="cellIs" dxfId="1181" priority="73" operator="equal">
      <formula>"Vencida"</formula>
    </cfRule>
    <cfRule type="cellIs" dxfId="1180" priority="74" operator="equal">
      <formula>"No Cumplida"</formula>
    </cfRule>
    <cfRule type="cellIs" dxfId="1179" priority="75" operator="equal">
      <formula>"En Avance"</formula>
    </cfRule>
    <cfRule type="cellIs" dxfId="1178" priority="76" operator="equal">
      <formula>"Cumplida (FT)"</formula>
    </cfRule>
    <cfRule type="cellIs" dxfId="1177" priority="77" operator="equal">
      <formula>"Cumplida (DT)"</formula>
    </cfRule>
    <cfRule type="cellIs" dxfId="1176" priority="78" operator="equal">
      <formula>"Sin Avance"</formula>
    </cfRule>
  </conditionalFormatting>
  <conditionalFormatting sqref="O94">
    <cfRule type="cellIs" dxfId="1175" priority="67" operator="equal">
      <formula>"Vencida"</formula>
    </cfRule>
    <cfRule type="cellIs" dxfId="1174" priority="68" operator="equal">
      <formula>"No Cumplida"</formula>
    </cfRule>
    <cfRule type="cellIs" dxfId="1173" priority="69" operator="equal">
      <formula>"En Avance"</formula>
    </cfRule>
    <cfRule type="cellIs" dxfId="1172" priority="70" operator="equal">
      <formula>"Cumplida (FT)"</formula>
    </cfRule>
    <cfRule type="cellIs" dxfId="1171" priority="71" operator="equal">
      <formula>"Cumplida (DT)"</formula>
    </cfRule>
    <cfRule type="cellIs" dxfId="1170" priority="72" operator="equal">
      <formula>"Sin Avance"</formula>
    </cfRule>
  </conditionalFormatting>
  <conditionalFormatting sqref="O95">
    <cfRule type="cellIs" dxfId="1169" priority="61" operator="equal">
      <formula>"Vencida"</formula>
    </cfRule>
    <cfRule type="cellIs" dxfId="1168" priority="62" operator="equal">
      <formula>"No Cumplida"</formula>
    </cfRule>
    <cfRule type="cellIs" dxfId="1167" priority="63" operator="equal">
      <formula>"En Avance"</formula>
    </cfRule>
    <cfRule type="cellIs" dxfId="1166" priority="64" operator="equal">
      <formula>"Cumplida (FT)"</formula>
    </cfRule>
    <cfRule type="cellIs" dxfId="1165" priority="65" operator="equal">
      <formula>"Cumplida (DT)"</formula>
    </cfRule>
    <cfRule type="cellIs" dxfId="1164" priority="66" operator="equal">
      <formula>"Sin Avance"</formula>
    </cfRule>
  </conditionalFormatting>
  <conditionalFormatting sqref="O97">
    <cfRule type="cellIs" dxfId="1163" priority="55" operator="equal">
      <formula>"Vencida"</formula>
    </cfRule>
    <cfRule type="cellIs" dxfId="1162" priority="56" operator="equal">
      <formula>"No Cumplida"</formula>
    </cfRule>
    <cfRule type="cellIs" dxfId="1161" priority="57" operator="equal">
      <formula>"En Avance"</formula>
    </cfRule>
    <cfRule type="cellIs" dxfId="1160" priority="58" operator="equal">
      <formula>"Cumplida (FT)"</formula>
    </cfRule>
    <cfRule type="cellIs" dxfId="1159" priority="59" operator="equal">
      <formula>"Cumplida (DT)"</formula>
    </cfRule>
    <cfRule type="cellIs" dxfId="1158" priority="60" operator="equal">
      <formula>"Sin Avance"</formula>
    </cfRule>
  </conditionalFormatting>
  <conditionalFormatting sqref="O99">
    <cfRule type="cellIs" dxfId="1157" priority="49" operator="equal">
      <formula>"Vencida"</formula>
    </cfRule>
    <cfRule type="cellIs" dxfId="1156" priority="50" operator="equal">
      <formula>"No Cumplida"</formula>
    </cfRule>
    <cfRule type="cellIs" dxfId="1155" priority="51" operator="equal">
      <formula>"En Avance"</formula>
    </cfRule>
    <cfRule type="cellIs" dxfId="1154" priority="52" operator="equal">
      <formula>"Cumplida (FT)"</formula>
    </cfRule>
    <cfRule type="cellIs" dxfId="1153" priority="53" operator="equal">
      <formula>"Cumplida (DT)"</formula>
    </cfRule>
    <cfRule type="cellIs" dxfId="1152" priority="54" operator="equal">
      <formula>"Sin Avance"</formula>
    </cfRule>
  </conditionalFormatting>
  <conditionalFormatting sqref="O101:O103">
    <cfRule type="cellIs" dxfId="1151" priority="43" operator="equal">
      <formula>"Vencida"</formula>
    </cfRule>
    <cfRule type="cellIs" dxfId="1150" priority="44" operator="equal">
      <formula>"No Cumplida"</formula>
    </cfRule>
    <cfRule type="cellIs" dxfId="1149" priority="45" operator="equal">
      <formula>"En Avance"</formula>
    </cfRule>
    <cfRule type="cellIs" dxfId="1148" priority="46" operator="equal">
      <formula>"Cumplida (FT)"</formula>
    </cfRule>
    <cfRule type="cellIs" dxfId="1147" priority="47" operator="equal">
      <formula>"Cumplida (DT)"</formula>
    </cfRule>
    <cfRule type="cellIs" dxfId="1146" priority="48" operator="equal">
      <formula>"Sin Avance"</formula>
    </cfRule>
  </conditionalFormatting>
  <conditionalFormatting sqref="O83">
    <cfRule type="cellIs" dxfId="1145" priority="37" operator="equal">
      <formula>"Vencida"</formula>
    </cfRule>
    <cfRule type="cellIs" dxfId="1144" priority="38" operator="equal">
      <formula>"No Cumplida"</formula>
    </cfRule>
    <cfRule type="cellIs" dxfId="1143" priority="39" operator="equal">
      <formula>"En Avance"</formula>
    </cfRule>
    <cfRule type="cellIs" dxfId="1142" priority="40" operator="equal">
      <formula>"Cumplida (FT)"</formula>
    </cfRule>
    <cfRule type="cellIs" dxfId="1141" priority="41" operator="equal">
      <formula>"Cumplida (DT)"</formula>
    </cfRule>
    <cfRule type="cellIs" dxfId="1140" priority="42" operator="equal">
      <formula>"Sin Avance"</formula>
    </cfRule>
  </conditionalFormatting>
  <conditionalFormatting sqref="O88">
    <cfRule type="cellIs" dxfId="1139" priority="31" operator="equal">
      <formula>"Vencida"</formula>
    </cfRule>
    <cfRule type="cellIs" dxfId="1138" priority="32" operator="equal">
      <formula>"No Cumplida"</formula>
    </cfRule>
    <cfRule type="cellIs" dxfId="1137" priority="33" operator="equal">
      <formula>"En Avance"</formula>
    </cfRule>
    <cfRule type="cellIs" dxfId="1136" priority="34" operator="equal">
      <formula>"Cumplida (FT)"</formula>
    </cfRule>
    <cfRule type="cellIs" dxfId="1135" priority="35" operator="equal">
      <formula>"Cumplida (DT)"</formula>
    </cfRule>
    <cfRule type="cellIs" dxfId="1134" priority="36" operator="equal">
      <formula>"Sin Avance"</formula>
    </cfRule>
  </conditionalFormatting>
  <conditionalFormatting sqref="P12">
    <cfRule type="cellIs" dxfId="1133" priority="25" operator="equal">
      <formula>"Vencida"</formula>
    </cfRule>
    <cfRule type="cellIs" dxfId="1132" priority="26" operator="equal">
      <formula>"No Cumplida"</formula>
    </cfRule>
    <cfRule type="cellIs" dxfId="1131" priority="27" operator="equal">
      <formula>"En Avance"</formula>
    </cfRule>
    <cfRule type="cellIs" dxfId="1130" priority="28" operator="equal">
      <formula>"Cumplida (FT)"</formula>
    </cfRule>
    <cfRule type="cellIs" dxfId="1129" priority="29" operator="equal">
      <formula>"Cumplida (DT)"</formula>
    </cfRule>
    <cfRule type="cellIs" dxfId="1128" priority="30" operator="equal">
      <formula>"Sin Avance"</formula>
    </cfRule>
  </conditionalFormatting>
  <conditionalFormatting sqref="P16">
    <cfRule type="cellIs" dxfId="1127" priority="19" operator="equal">
      <formula>"Vencida"</formula>
    </cfRule>
    <cfRule type="cellIs" dxfId="1126" priority="20" operator="equal">
      <formula>"No Cumplida"</formula>
    </cfRule>
    <cfRule type="cellIs" dxfId="1125" priority="21" operator="equal">
      <formula>"En Avance"</formula>
    </cfRule>
    <cfRule type="cellIs" dxfId="1124" priority="22" operator="equal">
      <formula>"Cumplida (FT)"</formula>
    </cfRule>
    <cfRule type="cellIs" dxfId="1123" priority="23" operator="equal">
      <formula>"Cumplida (DT)"</formula>
    </cfRule>
    <cfRule type="cellIs" dxfId="1122" priority="24" operator="equal">
      <formula>"Sin Avance"</formula>
    </cfRule>
  </conditionalFormatting>
  <conditionalFormatting sqref="P20">
    <cfRule type="cellIs" dxfId="1121" priority="13" operator="equal">
      <formula>"Vencida"</formula>
    </cfRule>
    <cfRule type="cellIs" dxfId="1120" priority="14" operator="equal">
      <formula>"No Cumplida"</formula>
    </cfRule>
    <cfRule type="cellIs" dxfId="1119" priority="15" operator="equal">
      <formula>"En Avance"</formula>
    </cfRule>
    <cfRule type="cellIs" dxfId="1118" priority="16" operator="equal">
      <formula>"Cumplida (FT)"</formula>
    </cfRule>
    <cfRule type="cellIs" dxfId="1117" priority="17" operator="equal">
      <formula>"Cumplida (DT)"</formula>
    </cfRule>
    <cfRule type="cellIs" dxfId="1116" priority="18" operator="equal">
      <formula>"Sin Avance"</formula>
    </cfRule>
  </conditionalFormatting>
  <conditionalFormatting sqref="P25">
    <cfRule type="cellIs" dxfId="1115" priority="7" operator="equal">
      <formula>"Vencida"</formula>
    </cfRule>
    <cfRule type="cellIs" dxfId="1114" priority="8" operator="equal">
      <formula>"No Cumplida"</formula>
    </cfRule>
    <cfRule type="cellIs" dxfId="1113" priority="9" operator="equal">
      <formula>"En Avance"</formula>
    </cfRule>
    <cfRule type="cellIs" dxfId="1112" priority="10" operator="equal">
      <formula>"Cumplida (FT)"</formula>
    </cfRule>
    <cfRule type="cellIs" dxfId="1111" priority="11" operator="equal">
      <formula>"Cumplida (DT)"</formula>
    </cfRule>
    <cfRule type="cellIs" dxfId="1110" priority="12" operator="equal">
      <formula>"Sin Avance"</formula>
    </cfRule>
  </conditionalFormatting>
  <printOptions horizontalCentered="1"/>
  <pageMargins left="0.70866141732283472" right="0.54625000000000001" top="0.74803149606299213" bottom="0.74803149606299213" header="0.31496062992125984" footer="0.31496062992125984"/>
  <pageSetup paperSize="9" scale="23" orientation="landscape"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4"/>
  <dimension ref="A1:C11"/>
  <sheetViews>
    <sheetView workbookViewId="0">
      <selection activeCell="C16" sqref="C16"/>
    </sheetView>
  </sheetViews>
  <sheetFormatPr baseColWidth="10" defaultRowHeight="15"/>
  <cols>
    <col min="1" max="1" width="19.140625" customWidth="1"/>
    <col min="3" max="3" width="51.140625" customWidth="1"/>
  </cols>
  <sheetData>
    <row r="1" spans="1:3">
      <c r="A1" t="s">
        <v>21</v>
      </c>
      <c r="B1" t="s">
        <v>62</v>
      </c>
      <c r="C1" t="s">
        <v>63</v>
      </c>
    </row>
    <row r="2" spans="1:3">
      <c r="A2" t="s">
        <v>64</v>
      </c>
      <c r="B2" t="s">
        <v>62</v>
      </c>
      <c r="C2" t="s">
        <v>65</v>
      </c>
    </row>
    <row r="3" spans="1:3">
      <c r="A3" t="s">
        <v>66</v>
      </c>
      <c r="B3" t="s">
        <v>67</v>
      </c>
      <c r="C3" t="s">
        <v>68</v>
      </c>
    </row>
    <row r="4" spans="1:3">
      <c r="A4" t="s">
        <v>20</v>
      </c>
      <c r="B4" t="s">
        <v>69</v>
      </c>
      <c r="C4" t="s">
        <v>70</v>
      </c>
    </row>
    <row r="5" spans="1:3">
      <c r="A5" t="s">
        <v>71</v>
      </c>
      <c r="B5" t="s">
        <v>72</v>
      </c>
      <c r="C5" t="s">
        <v>73</v>
      </c>
    </row>
    <row r="6" spans="1:3">
      <c r="A6" t="s">
        <v>31</v>
      </c>
      <c r="B6" t="s">
        <v>74</v>
      </c>
      <c r="C6" t="s">
        <v>75</v>
      </c>
    </row>
    <row r="7" spans="1:3">
      <c r="A7" t="s">
        <v>32</v>
      </c>
      <c r="B7" t="s">
        <v>76</v>
      </c>
      <c r="C7" t="s">
        <v>77</v>
      </c>
    </row>
    <row r="9" spans="1:3">
      <c r="A9" t="s">
        <v>21</v>
      </c>
      <c r="B9" t="s">
        <v>62</v>
      </c>
      <c r="C9" t="s">
        <v>63</v>
      </c>
    </row>
    <row r="10" spans="1:3">
      <c r="A10" t="s">
        <v>64</v>
      </c>
      <c r="B10" t="s">
        <v>62</v>
      </c>
      <c r="C10" t="s">
        <v>65</v>
      </c>
    </row>
    <row r="11" spans="1:3">
      <c r="A11" t="s">
        <v>32</v>
      </c>
      <c r="B11" t="s">
        <v>76</v>
      </c>
      <c r="C11"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X21"/>
  <sheetViews>
    <sheetView topLeftCell="B1" zoomScale="70" zoomScaleNormal="70" workbookViewId="0">
      <selection activeCell="T1" sqref="T1:X1"/>
    </sheetView>
  </sheetViews>
  <sheetFormatPr baseColWidth="10" defaultRowHeight="15"/>
  <cols>
    <col min="1" max="1" width="15.42578125" customWidth="1"/>
    <col min="3" max="3" width="23.5703125" customWidth="1"/>
    <col min="4" max="4" width="31" customWidth="1"/>
    <col min="5" max="5" width="16.7109375" customWidth="1"/>
    <col min="6" max="6" width="12.85546875" customWidth="1"/>
    <col min="7" max="7" width="2.85546875" hidden="1" customWidth="1"/>
    <col min="8" max="8" width="13.5703125" hidden="1" customWidth="1"/>
    <col min="9" max="9" width="17.28515625" hidden="1" customWidth="1"/>
    <col min="10" max="10" width="10" hidden="1" customWidth="1"/>
    <col min="11" max="11" width="17.85546875" hidden="1" customWidth="1"/>
    <col min="12" max="12" width="67.140625" hidden="1" customWidth="1"/>
    <col min="13" max="13" width="1.7109375" hidden="1" customWidth="1"/>
    <col min="14" max="14" width="13.5703125" hidden="1" customWidth="1"/>
    <col min="15" max="15" width="17.28515625" hidden="1" customWidth="1"/>
    <col min="16" max="16" width="13.28515625" hidden="1" customWidth="1"/>
    <col min="17" max="17" width="17.85546875" hidden="1" customWidth="1"/>
    <col min="18" max="18" width="94.7109375" hidden="1" customWidth="1"/>
    <col min="19" max="19" width="2.7109375" customWidth="1"/>
    <col min="20" max="20" width="10.85546875" customWidth="1"/>
    <col min="21" max="21" width="17.85546875" customWidth="1"/>
    <col min="23" max="23" width="25.42578125" customWidth="1"/>
    <col min="24" max="24" width="91.140625" customWidth="1"/>
  </cols>
  <sheetData>
    <row r="1" spans="1:24" ht="63" customHeight="1" thickBot="1">
      <c r="A1" s="478" t="s">
        <v>0</v>
      </c>
      <c r="B1" s="479"/>
      <c r="C1" s="479"/>
      <c r="D1" s="479"/>
      <c r="E1" s="479"/>
      <c r="F1" s="480"/>
      <c r="G1" s="1"/>
      <c r="H1" s="481" t="s">
        <v>570</v>
      </c>
      <c r="I1" s="482"/>
      <c r="J1" s="482"/>
      <c r="K1" s="482"/>
      <c r="L1" s="483"/>
      <c r="M1" s="2"/>
      <c r="N1" s="481" t="s">
        <v>625</v>
      </c>
      <c r="O1" s="482"/>
      <c r="P1" s="482"/>
      <c r="Q1" s="482"/>
      <c r="R1" s="483"/>
      <c r="T1" s="481" t="s">
        <v>922</v>
      </c>
      <c r="U1" s="482"/>
      <c r="V1" s="482"/>
      <c r="W1" s="482"/>
      <c r="X1" s="483"/>
    </row>
    <row r="2" spans="1:24" ht="78" customHeight="1" thickBot="1">
      <c r="A2" s="3" t="s">
        <v>1</v>
      </c>
      <c r="B2" s="484" t="s">
        <v>2</v>
      </c>
      <c r="C2" s="484"/>
      <c r="D2" s="484"/>
      <c r="E2" s="484"/>
      <c r="F2" s="485"/>
      <c r="G2" s="4"/>
      <c r="H2" s="64" t="s">
        <v>3</v>
      </c>
      <c r="I2" s="65"/>
      <c r="J2" s="247">
        <v>43951</v>
      </c>
      <c r="K2" s="469" t="s">
        <v>4</v>
      </c>
      <c r="L2" s="469" t="s">
        <v>5</v>
      </c>
      <c r="M2" s="2"/>
      <c r="N2" s="64" t="s">
        <v>3</v>
      </c>
      <c r="O2" s="65"/>
      <c r="P2" s="247">
        <v>44073</v>
      </c>
      <c r="Q2" s="469" t="s">
        <v>4</v>
      </c>
      <c r="R2" s="469" t="s">
        <v>5</v>
      </c>
      <c r="T2" s="64" t="s">
        <v>3</v>
      </c>
      <c r="U2" s="65"/>
      <c r="V2" s="247">
        <v>44196</v>
      </c>
      <c r="W2" s="469" t="s">
        <v>4</v>
      </c>
      <c r="X2" s="469" t="s">
        <v>5</v>
      </c>
    </row>
    <row r="3" spans="1:24" ht="64.5" thickBot="1">
      <c r="A3" s="5" t="s">
        <v>6</v>
      </c>
      <c r="B3" s="478" t="s">
        <v>7</v>
      </c>
      <c r="C3" s="480"/>
      <c r="D3" s="6" t="s">
        <v>8</v>
      </c>
      <c r="E3" s="6" t="s">
        <v>9</v>
      </c>
      <c r="F3" s="7" t="s">
        <v>10</v>
      </c>
      <c r="G3" s="8"/>
      <c r="H3" s="67" t="s">
        <v>11</v>
      </c>
      <c r="I3" s="68" t="s">
        <v>12</v>
      </c>
      <c r="J3" s="68" t="s">
        <v>13</v>
      </c>
      <c r="K3" s="470"/>
      <c r="L3" s="470"/>
      <c r="M3" s="2"/>
      <c r="N3" s="67" t="s">
        <v>11</v>
      </c>
      <c r="O3" s="237" t="s">
        <v>12</v>
      </c>
      <c r="P3" s="237" t="s">
        <v>13</v>
      </c>
      <c r="Q3" s="470"/>
      <c r="R3" s="470"/>
      <c r="T3" s="67" t="s">
        <v>11</v>
      </c>
      <c r="U3" s="257" t="s">
        <v>12</v>
      </c>
      <c r="V3" s="257" t="s">
        <v>13</v>
      </c>
      <c r="W3" s="470"/>
      <c r="X3" s="470"/>
    </row>
    <row r="4" spans="1:24" ht="48.75" customHeight="1" thickBot="1">
      <c r="A4" s="486" t="s">
        <v>14</v>
      </c>
      <c r="B4" s="9"/>
      <c r="C4" s="491" t="s">
        <v>15</v>
      </c>
      <c r="D4" s="491"/>
      <c r="E4" s="491"/>
      <c r="F4" s="492"/>
      <c r="G4" s="4"/>
      <c r="H4" s="11">
        <v>1</v>
      </c>
      <c r="I4" s="12">
        <f>+COUNTIF(I5,"Cumplida "&amp;"*")</f>
        <v>0</v>
      </c>
      <c r="J4" s="15">
        <f>IFERROR(+I4/H4,"No se programaron actividades relacionadas con este objetivo")</f>
        <v>0</v>
      </c>
      <c r="K4" s="13"/>
      <c r="L4" s="14"/>
      <c r="M4" s="4"/>
      <c r="N4" s="11">
        <v>1</v>
      </c>
      <c r="O4" s="12">
        <f>+COUNTIF(O5,"Cumplida "&amp;"*")</f>
        <v>1</v>
      </c>
      <c r="P4" s="15">
        <f>IFERROR(+O4/N4,"No se programaron actividades relacionadas con este objetivo")</f>
        <v>1</v>
      </c>
      <c r="Q4" s="13"/>
      <c r="R4" s="14"/>
      <c r="T4" s="11">
        <v>1</v>
      </c>
      <c r="U4" s="12">
        <f>+COUNTIF(U5,"Cumplida "&amp;"*")</f>
        <v>1</v>
      </c>
      <c r="V4" s="15">
        <f>IFERROR(+U4/T4,"No se programaron actividades relacionadas con este objetivo")</f>
        <v>1</v>
      </c>
      <c r="W4" s="13"/>
      <c r="X4" s="14"/>
    </row>
    <row r="5" spans="1:24" ht="225" customHeight="1" thickBot="1">
      <c r="A5" s="490"/>
      <c r="B5" s="16" t="s">
        <v>16</v>
      </c>
      <c r="C5" s="17" t="s">
        <v>17</v>
      </c>
      <c r="D5" s="17" t="s">
        <v>18</v>
      </c>
      <c r="E5" s="18" t="s">
        <v>19</v>
      </c>
      <c r="F5" s="19" t="s">
        <v>78</v>
      </c>
      <c r="G5" s="2"/>
      <c r="H5" s="20"/>
      <c r="I5" s="21" t="s">
        <v>31</v>
      </c>
      <c r="J5" s="22"/>
      <c r="K5" s="23" t="s">
        <v>516</v>
      </c>
      <c r="L5" s="24" t="s">
        <v>549</v>
      </c>
      <c r="M5" s="2"/>
      <c r="N5" s="20"/>
      <c r="O5" s="21" t="s">
        <v>21</v>
      </c>
      <c r="P5" s="22"/>
      <c r="Q5" s="23" t="s">
        <v>629</v>
      </c>
      <c r="R5" s="33" t="s">
        <v>630</v>
      </c>
      <c r="T5" s="20">
        <v>1</v>
      </c>
      <c r="U5" s="393" t="s">
        <v>21</v>
      </c>
      <c r="V5" s="394"/>
      <c r="W5" s="395" t="s">
        <v>629</v>
      </c>
      <c r="X5" s="400" t="s">
        <v>1551</v>
      </c>
    </row>
    <row r="6" spans="1:24" ht="15.75" thickBot="1">
      <c r="A6" s="486" t="s">
        <v>22</v>
      </c>
      <c r="B6" s="9"/>
      <c r="C6" s="491" t="s">
        <v>23</v>
      </c>
      <c r="D6" s="491"/>
      <c r="E6" s="491"/>
      <c r="F6" s="492"/>
      <c r="G6" s="4"/>
      <c r="H6" s="11">
        <v>3</v>
      </c>
      <c r="I6" s="12">
        <f>+COUNTIF(I7:I9,"Cumplida "&amp;"*")</f>
        <v>2</v>
      </c>
      <c r="J6" s="15">
        <f>IFERROR(+I6/H6,"No se programaron actividades relacionadas con este objetivo")</f>
        <v>0.66666666666666663</v>
      </c>
      <c r="K6" s="13"/>
      <c r="L6" s="14"/>
      <c r="M6" s="4"/>
      <c r="N6" s="11">
        <v>3</v>
      </c>
      <c r="O6" s="12">
        <f>+COUNTIF(O7:O9,"Cumplida "&amp;"*")</f>
        <v>2</v>
      </c>
      <c r="P6" s="15">
        <f>IFERROR(+O6/N6,"No se programaron actividades relacionadas con este objetivo")</f>
        <v>0.66666666666666663</v>
      </c>
      <c r="Q6" s="13"/>
      <c r="R6" s="14"/>
      <c r="T6" s="11">
        <v>3</v>
      </c>
      <c r="U6" s="12">
        <f>+COUNTIF(U7:U9,"Cumplida "&amp;"*")</f>
        <v>3</v>
      </c>
      <c r="V6" s="15">
        <f>IFERROR(+U6/T6,"No se programaron actividades relacionadas con este objetivo")</f>
        <v>1</v>
      </c>
      <c r="W6" s="13"/>
      <c r="X6" s="14"/>
    </row>
    <row r="7" spans="1:24" ht="119.25" customHeight="1">
      <c r="A7" s="487"/>
      <c r="B7" s="27" t="s">
        <v>24</v>
      </c>
      <c r="C7" s="248" t="s">
        <v>903</v>
      </c>
      <c r="D7" s="29" t="s">
        <v>25</v>
      </c>
      <c r="E7" s="29" t="s">
        <v>26</v>
      </c>
      <c r="F7" s="30">
        <v>43861</v>
      </c>
      <c r="G7" s="2"/>
      <c r="H7" s="31"/>
      <c r="I7" s="21" t="s">
        <v>21</v>
      </c>
      <c r="J7" s="32"/>
      <c r="K7" s="23" t="s">
        <v>516</v>
      </c>
      <c r="L7" s="33" t="s">
        <v>573</v>
      </c>
      <c r="M7" s="2"/>
      <c r="N7" s="31"/>
      <c r="O7" s="21" t="s">
        <v>21</v>
      </c>
      <c r="P7" s="32"/>
      <c r="Q7" s="23" t="s">
        <v>516</v>
      </c>
      <c r="R7" s="33" t="s">
        <v>631</v>
      </c>
      <c r="T7" s="31">
        <v>1</v>
      </c>
      <c r="U7" s="393" t="s">
        <v>21</v>
      </c>
      <c r="V7" s="399"/>
      <c r="W7" s="395" t="s">
        <v>629</v>
      </c>
      <c r="X7" s="400" t="s">
        <v>1552</v>
      </c>
    </row>
    <row r="8" spans="1:24" ht="377.25" customHeight="1">
      <c r="A8" s="487"/>
      <c r="B8" s="27">
        <v>2.2000000000000002</v>
      </c>
      <c r="C8" s="248" t="s">
        <v>904</v>
      </c>
      <c r="D8" s="34" t="s">
        <v>27</v>
      </c>
      <c r="E8" s="35" t="s">
        <v>28</v>
      </c>
      <c r="F8" s="30">
        <v>43861</v>
      </c>
      <c r="G8" s="2"/>
      <c r="H8" s="31"/>
      <c r="I8" s="21" t="s">
        <v>21</v>
      </c>
      <c r="J8" s="32"/>
      <c r="K8" s="23" t="s">
        <v>516</v>
      </c>
      <c r="L8" s="25" t="s">
        <v>568</v>
      </c>
      <c r="M8" s="2"/>
      <c r="N8" s="31"/>
      <c r="O8" s="21" t="s">
        <v>21</v>
      </c>
      <c r="P8" s="32"/>
      <c r="Q8" s="23" t="s">
        <v>516</v>
      </c>
      <c r="R8" s="33" t="s">
        <v>631</v>
      </c>
      <c r="T8" s="31">
        <v>1</v>
      </c>
      <c r="U8" s="393" t="s">
        <v>21</v>
      </c>
      <c r="V8" s="399"/>
      <c r="W8" s="395" t="s">
        <v>629</v>
      </c>
      <c r="X8" s="400" t="s">
        <v>1552</v>
      </c>
    </row>
    <row r="9" spans="1:24" ht="115.5" customHeight="1" thickBot="1">
      <c r="A9" s="487"/>
      <c r="B9" s="27">
        <v>2.2999999999999998</v>
      </c>
      <c r="C9" s="28" t="s">
        <v>29</v>
      </c>
      <c r="D9" s="29" t="s">
        <v>30</v>
      </c>
      <c r="E9" s="29" t="s">
        <v>19</v>
      </c>
      <c r="F9" s="30">
        <v>44180</v>
      </c>
      <c r="G9" s="2"/>
      <c r="H9" s="31"/>
      <c r="I9" s="21" t="s">
        <v>31</v>
      </c>
      <c r="J9" s="32"/>
      <c r="K9" s="23" t="s">
        <v>516</v>
      </c>
      <c r="L9" s="25" t="s">
        <v>553</v>
      </c>
      <c r="M9" s="2"/>
      <c r="N9" s="31"/>
      <c r="O9" s="21" t="s">
        <v>31</v>
      </c>
      <c r="P9" s="32"/>
      <c r="Q9" s="23" t="s">
        <v>629</v>
      </c>
      <c r="R9" s="25" t="s">
        <v>632</v>
      </c>
      <c r="T9" s="31">
        <v>1</v>
      </c>
      <c r="U9" s="393" t="s">
        <v>21</v>
      </c>
      <c r="V9" s="399"/>
      <c r="W9" s="395" t="s">
        <v>629</v>
      </c>
      <c r="X9" s="397" t="s">
        <v>1553</v>
      </c>
    </row>
    <row r="10" spans="1:24" ht="15.75" thickBot="1">
      <c r="A10" s="487" t="s">
        <v>33</v>
      </c>
      <c r="B10" s="9"/>
      <c r="C10" s="491" t="s">
        <v>34</v>
      </c>
      <c r="D10" s="491"/>
      <c r="E10" s="491"/>
      <c r="F10" s="492"/>
      <c r="G10" s="4"/>
      <c r="H10" s="11">
        <v>3</v>
      </c>
      <c r="I10" s="12">
        <f>+COUNTIF(I11:I13,"Cumplida "&amp;"*")</f>
        <v>2</v>
      </c>
      <c r="J10" s="15">
        <f>IFERROR(+I10/H10,"No se programaron actividades relacionadas con este objetivo")</f>
        <v>0.66666666666666663</v>
      </c>
      <c r="K10" s="13"/>
      <c r="L10" s="14"/>
      <c r="M10" s="4"/>
      <c r="N10" s="11">
        <v>3</v>
      </c>
      <c r="O10" s="12">
        <f>+COUNTIF(O11:O13,"Cumplida "&amp;"*")</f>
        <v>2</v>
      </c>
      <c r="P10" s="15">
        <f>IFERROR(+O10/N10,"No se programaron actividades relacionadas con este objetivo")</f>
        <v>0.66666666666666663</v>
      </c>
      <c r="Q10" s="13"/>
      <c r="R10" s="14"/>
      <c r="T10" s="11">
        <v>3</v>
      </c>
      <c r="U10" s="12">
        <f>+COUNTIF(U11:U13,"Cumplida "&amp;"*")</f>
        <v>3</v>
      </c>
      <c r="V10" s="15">
        <f>IFERROR(+U10/T10,"No se programaron actividades relacionadas con este objetivo")</f>
        <v>1</v>
      </c>
      <c r="W10" s="13"/>
      <c r="X10" s="14"/>
    </row>
    <row r="11" spans="1:24" ht="168.75" customHeight="1">
      <c r="A11" s="487"/>
      <c r="B11" s="27" t="s">
        <v>35</v>
      </c>
      <c r="C11" s="37" t="s">
        <v>574</v>
      </c>
      <c r="D11" s="38" t="s">
        <v>36</v>
      </c>
      <c r="E11" s="35" t="s">
        <v>26</v>
      </c>
      <c r="F11" s="30">
        <v>43861</v>
      </c>
      <c r="G11" s="2"/>
      <c r="H11" s="31"/>
      <c r="I11" s="21" t="s">
        <v>21</v>
      </c>
      <c r="J11" s="27"/>
      <c r="K11" s="23" t="s">
        <v>516</v>
      </c>
      <c r="L11" s="33" t="s">
        <v>575</v>
      </c>
      <c r="M11" s="2"/>
      <c r="N11" s="31"/>
      <c r="O11" s="21" t="s">
        <v>21</v>
      </c>
      <c r="P11" s="27"/>
      <c r="Q11" s="23" t="s">
        <v>516</v>
      </c>
      <c r="R11" s="33" t="s">
        <v>631</v>
      </c>
      <c r="T11" s="31">
        <v>1</v>
      </c>
      <c r="U11" s="393" t="s">
        <v>21</v>
      </c>
      <c r="V11" s="398"/>
      <c r="W11" s="395" t="s">
        <v>516</v>
      </c>
      <c r="X11" s="400" t="s">
        <v>1552</v>
      </c>
    </row>
    <row r="12" spans="1:24" ht="129.75" customHeight="1">
      <c r="A12" s="487"/>
      <c r="B12" s="27">
        <v>3.2</v>
      </c>
      <c r="C12" s="28" t="s">
        <v>37</v>
      </c>
      <c r="D12" s="29" t="s">
        <v>38</v>
      </c>
      <c r="E12" s="35" t="s">
        <v>26</v>
      </c>
      <c r="F12" s="30">
        <v>43889</v>
      </c>
      <c r="G12" s="2"/>
      <c r="H12" s="31"/>
      <c r="I12" s="21" t="s">
        <v>21</v>
      </c>
      <c r="J12" s="27"/>
      <c r="K12" s="23" t="s">
        <v>516</v>
      </c>
      <c r="L12" s="109" t="s">
        <v>550</v>
      </c>
      <c r="M12" s="2"/>
      <c r="N12" s="31"/>
      <c r="O12" s="21" t="s">
        <v>21</v>
      </c>
      <c r="P12" s="27"/>
      <c r="Q12" s="23" t="s">
        <v>516</v>
      </c>
      <c r="R12" s="33" t="s">
        <v>631</v>
      </c>
      <c r="T12" s="31">
        <v>1</v>
      </c>
      <c r="U12" s="393" t="s">
        <v>21</v>
      </c>
      <c r="V12" s="398"/>
      <c r="W12" s="395" t="s">
        <v>516</v>
      </c>
      <c r="X12" s="400" t="s">
        <v>1552</v>
      </c>
    </row>
    <row r="13" spans="1:24" ht="181.5" customHeight="1" thickBot="1">
      <c r="A13" s="487"/>
      <c r="B13" s="27">
        <v>3.3</v>
      </c>
      <c r="C13" s="37" t="s">
        <v>39</v>
      </c>
      <c r="D13" s="29" t="s">
        <v>40</v>
      </c>
      <c r="E13" s="35" t="s">
        <v>79</v>
      </c>
      <c r="F13" s="30">
        <v>44192</v>
      </c>
      <c r="G13" s="2"/>
      <c r="H13" s="31"/>
      <c r="I13" s="21" t="s">
        <v>20</v>
      </c>
      <c r="J13" s="27"/>
      <c r="K13" s="23" t="s">
        <v>516</v>
      </c>
      <c r="L13" s="110" t="s">
        <v>576</v>
      </c>
      <c r="M13" s="2"/>
      <c r="N13" s="31"/>
      <c r="O13" s="21" t="s">
        <v>20</v>
      </c>
      <c r="P13" s="27"/>
      <c r="Q13" s="23" t="s">
        <v>629</v>
      </c>
      <c r="R13" s="36" t="s">
        <v>633</v>
      </c>
      <c r="T13" s="31">
        <v>1</v>
      </c>
      <c r="U13" s="393" t="s">
        <v>21</v>
      </c>
      <c r="V13" s="398"/>
      <c r="W13" s="395" t="s">
        <v>516</v>
      </c>
      <c r="X13" s="401" t="s">
        <v>1554</v>
      </c>
    </row>
    <row r="14" spans="1:24" ht="15.75" thickBot="1">
      <c r="A14" s="486" t="s">
        <v>41</v>
      </c>
      <c r="B14" s="9"/>
      <c r="C14" s="491" t="s">
        <v>42</v>
      </c>
      <c r="D14" s="491"/>
      <c r="E14" s="491"/>
      <c r="F14" s="492"/>
      <c r="G14" s="4"/>
      <c r="H14" s="11">
        <v>4</v>
      </c>
      <c r="I14" s="12">
        <f>+COUNTIF(I15:I18,"Cumplida "&amp;"*")</f>
        <v>0</v>
      </c>
      <c r="J14" s="15">
        <f>IFERROR(+I14/H14,"No se programaron actividades relacionadas con este objetivo")</f>
        <v>0</v>
      </c>
      <c r="K14" s="13"/>
      <c r="L14" s="14"/>
      <c r="M14" s="4"/>
      <c r="N14" s="11">
        <v>4</v>
      </c>
      <c r="O14" s="12">
        <f>+COUNTIF(O15:O18,"Cumplida "&amp;"*")</f>
        <v>0</v>
      </c>
      <c r="P14" s="15">
        <f>IFERROR(+O14/N14,"No se programaron actividades relacionadas con este objetivo")</f>
        <v>0</v>
      </c>
      <c r="Q14" s="13"/>
      <c r="R14" s="14"/>
      <c r="T14" s="11">
        <v>4</v>
      </c>
      <c r="U14" s="12">
        <f>+COUNTIF(U15:U18,"Cumplida "&amp;"*")</f>
        <v>4</v>
      </c>
      <c r="V14" s="15">
        <f>IFERROR(+U14/T14,"No se programaron actividades relacionadas con este objetivo")</f>
        <v>1</v>
      </c>
      <c r="W14" s="13"/>
      <c r="X14" s="14"/>
    </row>
    <row r="15" spans="1:24" ht="129.75" customHeight="1">
      <c r="A15" s="487"/>
      <c r="B15" s="27" t="s">
        <v>43</v>
      </c>
      <c r="C15" s="28" t="s">
        <v>44</v>
      </c>
      <c r="D15" s="29" t="s">
        <v>45</v>
      </c>
      <c r="E15" s="29" t="s">
        <v>46</v>
      </c>
      <c r="F15" s="41">
        <v>44192</v>
      </c>
      <c r="G15" s="2"/>
      <c r="H15" s="31"/>
      <c r="I15" s="21" t="s">
        <v>20</v>
      </c>
      <c r="J15" s="27"/>
      <c r="K15" s="23" t="s">
        <v>516</v>
      </c>
      <c r="L15" s="36" t="s">
        <v>577</v>
      </c>
      <c r="M15" s="2"/>
      <c r="N15" s="31"/>
      <c r="O15" s="21" t="s">
        <v>20</v>
      </c>
      <c r="P15" s="27"/>
      <c r="Q15" s="23" t="s">
        <v>629</v>
      </c>
      <c r="R15" s="36" t="s">
        <v>636</v>
      </c>
      <c r="T15" s="31">
        <v>1</v>
      </c>
      <c r="U15" s="393" t="s">
        <v>21</v>
      </c>
      <c r="V15" s="398"/>
      <c r="W15" s="395" t="s">
        <v>516</v>
      </c>
      <c r="X15" s="401" t="s">
        <v>1555</v>
      </c>
    </row>
    <row r="16" spans="1:24" ht="123" customHeight="1">
      <c r="A16" s="487"/>
      <c r="B16" s="27" t="s">
        <v>47</v>
      </c>
      <c r="C16" s="37" t="s">
        <v>48</v>
      </c>
      <c r="D16" s="38" t="s">
        <v>551</v>
      </c>
      <c r="E16" s="35" t="s">
        <v>19</v>
      </c>
      <c r="F16" s="42" t="s">
        <v>80</v>
      </c>
      <c r="G16" s="2"/>
      <c r="H16" s="31"/>
      <c r="I16" s="21" t="s">
        <v>31</v>
      </c>
      <c r="J16" s="27"/>
      <c r="K16" s="23" t="s">
        <v>516</v>
      </c>
      <c r="L16" s="40" t="s">
        <v>537</v>
      </c>
      <c r="M16" s="2"/>
      <c r="N16" s="31"/>
      <c r="O16" s="21" t="s">
        <v>20</v>
      </c>
      <c r="P16" s="27"/>
      <c r="Q16" s="23" t="s">
        <v>629</v>
      </c>
      <c r="R16" s="39" t="s">
        <v>634</v>
      </c>
      <c r="T16" s="31">
        <v>1</v>
      </c>
      <c r="U16" s="393" t="s">
        <v>21</v>
      </c>
      <c r="V16" s="398"/>
      <c r="W16" s="395" t="s">
        <v>516</v>
      </c>
      <c r="X16" s="402" t="s">
        <v>1556</v>
      </c>
    </row>
    <row r="17" spans="1:24" ht="228.75" customHeight="1">
      <c r="A17" s="487"/>
      <c r="B17" s="27" t="s">
        <v>49</v>
      </c>
      <c r="C17" s="37" t="s">
        <v>50</v>
      </c>
      <c r="D17" s="38" t="s">
        <v>552</v>
      </c>
      <c r="E17" s="35" t="s">
        <v>19</v>
      </c>
      <c r="F17" s="42" t="s">
        <v>80</v>
      </c>
      <c r="G17" s="2"/>
      <c r="H17" s="31"/>
      <c r="I17" s="21" t="s">
        <v>20</v>
      </c>
      <c r="J17" s="27"/>
      <c r="K17" s="23" t="s">
        <v>516</v>
      </c>
      <c r="L17" s="43" t="s">
        <v>554</v>
      </c>
      <c r="M17" s="2"/>
      <c r="N17" s="31"/>
      <c r="O17" s="21" t="s">
        <v>20</v>
      </c>
      <c r="P17" s="27"/>
      <c r="Q17" s="23" t="s">
        <v>629</v>
      </c>
      <c r="R17" s="244" t="s">
        <v>635</v>
      </c>
      <c r="T17" s="31">
        <v>1</v>
      </c>
      <c r="U17" s="393" t="s">
        <v>21</v>
      </c>
      <c r="V17" s="398"/>
      <c r="W17" s="395" t="s">
        <v>516</v>
      </c>
      <c r="X17" s="403" t="s">
        <v>1557</v>
      </c>
    </row>
    <row r="18" spans="1:24" ht="114.75" customHeight="1" thickBot="1">
      <c r="A18" s="490"/>
      <c r="B18" s="27" t="s">
        <v>51</v>
      </c>
      <c r="C18" s="45" t="s">
        <v>52</v>
      </c>
      <c r="D18" s="46" t="s">
        <v>53</v>
      </c>
      <c r="E18" s="47" t="s">
        <v>19</v>
      </c>
      <c r="F18" s="48" t="s">
        <v>80</v>
      </c>
      <c r="G18" s="2"/>
      <c r="H18" s="31"/>
      <c r="I18" s="21" t="s">
        <v>31</v>
      </c>
      <c r="J18" s="27"/>
      <c r="K18" s="23" t="s">
        <v>516</v>
      </c>
      <c r="L18" s="33" t="s">
        <v>555</v>
      </c>
      <c r="M18" s="2"/>
      <c r="N18" s="31"/>
      <c r="O18" s="21" t="s">
        <v>20</v>
      </c>
      <c r="P18" s="27"/>
      <c r="Q18" s="23" t="s">
        <v>629</v>
      </c>
      <c r="R18" s="245" t="s">
        <v>891</v>
      </c>
      <c r="T18" s="31">
        <v>1</v>
      </c>
      <c r="U18" s="393" t="s">
        <v>21</v>
      </c>
      <c r="V18" s="398"/>
      <c r="W18" s="395" t="s">
        <v>516</v>
      </c>
      <c r="X18" s="409" t="s">
        <v>1558</v>
      </c>
    </row>
    <row r="19" spans="1:24" ht="15.75" thickBot="1">
      <c r="A19" s="486" t="s">
        <v>54</v>
      </c>
      <c r="B19" s="9"/>
      <c r="C19" s="491" t="s">
        <v>55</v>
      </c>
      <c r="D19" s="491"/>
      <c r="E19" s="491"/>
      <c r="F19" s="492"/>
      <c r="G19" s="4"/>
      <c r="H19" s="11">
        <v>2</v>
      </c>
      <c r="I19" s="12">
        <f>+COUNTIF(I20:I21,"Cumplida "&amp;"*")</f>
        <v>0</v>
      </c>
      <c r="J19" s="15">
        <f>IFERROR(+I19/H19,"No se programaron actividades relacionadas con este objetivo")</f>
        <v>0</v>
      </c>
      <c r="K19" s="13"/>
      <c r="L19" s="14"/>
      <c r="M19" s="4"/>
      <c r="N19" s="11">
        <v>2</v>
      </c>
      <c r="O19" s="12">
        <f>+COUNTIF(O20:O21,"Cumplida "&amp;"*")</f>
        <v>0</v>
      </c>
      <c r="P19" s="15">
        <f>IFERROR(+O19/N19,"No se programaron actividades relacionadas con este objetivo")</f>
        <v>0</v>
      </c>
      <c r="Q19" s="13"/>
      <c r="R19" s="14"/>
      <c r="T19" s="11">
        <v>2</v>
      </c>
      <c r="U19" s="12">
        <f>+COUNTIF(U20:U21,"Cumplida "&amp;"*")</f>
        <v>2</v>
      </c>
      <c r="V19" s="15">
        <f>IFERROR(+U19/T19,"No se programaron actividades relacionadas con este objetivo")</f>
        <v>1</v>
      </c>
      <c r="W19" s="13"/>
      <c r="X19" s="14"/>
    </row>
    <row r="20" spans="1:24" ht="206.25" customHeight="1">
      <c r="A20" s="487"/>
      <c r="B20" s="49" t="s">
        <v>56</v>
      </c>
      <c r="C20" s="45" t="s">
        <v>57</v>
      </c>
      <c r="D20" s="488" t="s">
        <v>58</v>
      </c>
      <c r="E20" s="50" t="s">
        <v>59</v>
      </c>
      <c r="F20" s="48" t="s">
        <v>81</v>
      </c>
      <c r="G20" s="2"/>
      <c r="H20" s="31"/>
      <c r="I20" s="21" t="s">
        <v>20</v>
      </c>
      <c r="J20" s="27"/>
      <c r="K20" s="23" t="s">
        <v>516</v>
      </c>
      <c r="L20" s="106" t="s">
        <v>547</v>
      </c>
      <c r="M20" s="2"/>
      <c r="N20" s="31"/>
      <c r="O20" s="21" t="s">
        <v>20</v>
      </c>
      <c r="P20" s="27"/>
      <c r="Q20" s="23" t="s">
        <v>629</v>
      </c>
      <c r="R20" s="106" t="s">
        <v>637</v>
      </c>
      <c r="T20" s="31">
        <v>1</v>
      </c>
      <c r="U20" s="393" t="s">
        <v>21</v>
      </c>
      <c r="V20" s="398"/>
      <c r="W20" s="395" t="s">
        <v>516</v>
      </c>
      <c r="X20" s="407" t="s">
        <v>1559</v>
      </c>
    </row>
    <row r="21" spans="1:24" ht="141" customHeight="1" thickBot="1">
      <c r="A21" s="487"/>
      <c r="B21" s="51" t="s">
        <v>60</v>
      </c>
      <c r="C21" s="52" t="s">
        <v>61</v>
      </c>
      <c r="D21" s="489"/>
      <c r="E21" s="53" t="s">
        <v>59</v>
      </c>
      <c r="F21" s="48" t="s">
        <v>81</v>
      </c>
      <c r="G21" s="2"/>
      <c r="H21" s="31"/>
      <c r="I21" s="21" t="s">
        <v>20</v>
      </c>
      <c r="J21" s="27"/>
      <c r="K21" s="23" t="s">
        <v>516</v>
      </c>
      <c r="L21" s="107" t="s">
        <v>548</v>
      </c>
      <c r="M21" s="2"/>
      <c r="N21" s="31"/>
      <c r="O21" s="21" t="s">
        <v>20</v>
      </c>
      <c r="P21" s="27"/>
      <c r="Q21" s="23" t="s">
        <v>629</v>
      </c>
      <c r="R21" s="107" t="s">
        <v>638</v>
      </c>
      <c r="T21" s="31">
        <v>1</v>
      </c>
      <c r="U21" s="393" t="s">
        <v>21</v>
      </c>
      <c r="V21" s="398"/>
      <c r="W21" s="395" t="s">
        <v>516</v>
      </c>
      <c r="X21" s="408" t="s">
        <v>1576</v>
      </c>
    </row>
  </sheetData>
  <mergeCells count="23">
    <mergeCell ref="T1:X1"/>
    <mergeCell ref="W2:W3"/>
    <mergeCell ref="X2:X3"/>
    <mergeCell ref="A19:A21"/>
    <mergeCell ref="D20:D21"/>
    <mergeCell ref="B3:C3"/>
    <mergeCell ref="A4:A5"/>
    <mergeCell ref="A6:A9"/>
    <mergeCell ref="A10:A13"/>
    <mergeCell ref="A14:A18"/>
    <mergeCell ref="C4:F4"/>
    <mergeCell ref="C6:F6"/>
    <mergeCell ref="C10:F10"/>
    <mergeCell ref="C14:F14"/>
    <mergeCell ref="C19:F19"/>
    <mergeCell ref="N1:R1"/>
    <mergeCell ref="Q2:Q3"/>
    <mergeCell ref="R2:R3"/>
    <mergeCell ref="A1:F1"/>
    <mergeCell ref="H1:L1"/>
    <mergeCell ref="B2:F2"/>
    <mergeCell ref="K2:K3"/>
    <mergeCell ref="L2:L3"/>
  </mergeCells>
  <conditionalFormatting sqref="I4 I6 I10 I14 I19">
    <cfRule type="cellIs" dxfId="1109" priority="447" operator="equal">
      <formula>"Vencida"</formula>
    </cfRule>
    <cfRule type="cellIs" dxfId="1108" priority="448" operator="equal">
      <formula>"No Cumplida"</formula>
    </cfRule>
    <cfRule type="cellIs" dxfId="1107" priority="449" operator="equal">
      <formula>"En Avance"</formula>
    </cfRule>
    <cfRule type="cellIs" dxfId="1106" priority="450" operator="equal">
      <formula>"Cumplida (FT)"</formula>
    </cfRule>
    <cfRule type="cellIs" dxfId="1105" priority="451" operator="equal">
      <formula>"Cumplida (DT)"</formula>
    </cfRule>
    <cfRule type="cellIs" dxfId="1104" priority="452" operator="equal">
      <formula>"Sin Avance"</formula>
    </cfRule>
  </conditionalFormatting>
  <conditionalFormatting sqref="I5">
    <cfRule type="cellIs" dxfId="1103" priority="345" operator="equal">
      <formula>"Vencida"</formula>
    </cfRule>
    <cfRule type="cellIs" dxfId="1102" priority="346" operator="equal">
      <formula>"No Cumplida"</formula>
    </cfRule>
    <cfRule type="cellIs" dxfId="1101" priority="347" operator="equal">
      <formula>"En Avance"</formula>
    </cfRule>
    <cfRule type="cellIs" dxfId="1100" priority="348" operator="equal">
      <formula>"Cumplida (FT)"</formula>
    </cfRule>
    <cfRule type="cellIs" dxfId="1099" priority="349" operator="equal">
      <formula>"Cumplida (DT)"</formula>
    </cfRule>
    <cfRule type="cellIs" dxfId="1098" priority="350" operator="equal">
      <formula>"Sin Avance"</formula>
    </cfRule>
  </conditionalFormatting>
  <conditionalFormatting sqref="I7 I9">
    <cfRule type="cellIs" dxfId="1097" priority="339" operator="equal">
      <formula>"Vencida"</formula>
    </cfRule>
    <cfRule type="cellIs" dxfId="1096" priority="340" operator="equal">
      <formula>"No Cumplida"</formula>
    </cfRule>
    <cfRule type="cellIs" dxfId="1095" priority="341" operator="equal">
      <formula>"En Avance"</formula>
    </cfRule>
    <cfRule type="cellIs" dxfId="1094" priority="342" operator="equal">
      <formula>"Cumplida (FT)"</formula>
    </cfRule>
    <cfRule type="cellIs" dxfId="1093" priority="343" operator="equal">
      <formula>"Cumplida (DT)"</formula>
    </cfRule>
    <cfRule type="cellIs" dxfId="1092" priority="344" operator="equal">
      <formula>"Sin Avance"</formula>
    </cfRule>
  </conditionalFormatting>
  <conditionalFormatting sqref="I11:I13">
    <cfRule type="cellIs" dxfId="1091" priority="333" operator="equal">
      <formula>"Vencida"</formula>
    </cfRule>
    <cfRule type="cellIs" dxfId="1090" priority="334" operator="equal">
      <formula>"No Cumplida"</formula>
    </cfRule>
    <cfRule type="cellIs" dxfId="1089" priority="335" operator="equal">
      <formula>"En Avance"</formula>
    </cfRule>
    <cfRule type="cellIs" dxfId="1088" priority="336" operator="equal">
      <formula>"Cumplida (FT)"</formula>
    </cfRule>
    <cfRule type="cellIs" dxfId="1087" priority="337" operator="equal">
      <formula>"Cumplida (DT)"</formula>
    </cfRule>
    <cfRule type="cellIs" dxfId="1086" priority="338" operator="equal">
      <formula>"Sin Avance"</formula>
    </cfRule>
  </conditionalFormatting>
  <conditionalFormatting sqref="I15:I18">
    <cfRule type="cellIs" dxfId="1085" priority="327" operator="equal">
      <formula>"Vencida"</formula>
    </cfRule>
    <cfRule type="cellIs" dxfId="1084" priority="328" operator="equal">
      <formula>"No Cumplida"</formula>
    </cfRule>
    <cfRule type="cellIs" dxfId="1083" priority="329" operator="equal">
      <formula>"En Avance"</formula>
    </cfRule>
    <cfRule type="cellIs" dxfId="1082" priority="330" operator="equal">
      <formula>"Cumplida (FT)"</formula>
    </cfRule>
    <cfRule type="cellIs" dxfId="1081" priority="331" operator="equal">
      <formula>"Cumplida (DT)"</formula>
    </cfRule>
    <cfRule type="cellIs" dxfId="1080" priority="332" operator="equal">
      <formula>"Sin Avance"</formula>
    </cfRule>
  </conditionalFormatting>
  <conditionalFormatting sqref="I20">
    <cfRule type="cellIs" dxfId="1079" priority="321" operator="equal">
      <formula>"Vencida"</formula>
    </cfRule>
    <cfRule type="cellIs" dxfId="1078" priority="322" operator="equal">
      <formula>"No Cumplida"</formula>
    </cfRule>
    <cfRule type="cellIs" dxfId="1077" priority="323" operator="equal">
      <formula>"En Avance"</formula>
    </cfRule>
    <cfRule type="cellIs" dxfId="1076" priority="324" operator="equal">
      <formula>"Cumplida (FT)"</formula>
    </cfRule>
    <cfRule type="cellIs" dxfId="1075" priority="325" operator="equal">
      <formula>"Cumplida (DT)"</formula>
    </cfRule>
    <cfRule type="cellIs" dxfId="1074" priority="326" operator="equal">
      <formula>"Sin Avance"</formula>
    </cfRule>
  </conditionalFormatting>
  <conditionalFormatting sqref="I21">
    <cfRule type="cellIs" dxfId="1073" priority="315" operator="equal">
      <formula>"Vencida"</formula>
    </cfRule>
    <cfRule type="cellIs" dxfId="1072" priority="316" operator="equal">
      <formula>"No Cumplida"</formula>
    </cfRule>
    <cfRule type="cellIs" dxfId="1071" priority="317" operator="equal">
      <formula>"En Avance"</formula>
    </cfRule>
    <cfRule type="cellIs" dxfId="1070" priority="318" operator="equal">
      <formula>"Cumplida (FT)"</formula>
    </cfRule>
    <cfRule type="cellIs" dxfId="1069" priority="319" operator="equal">
      <formula>"Cumplida (DT)"</formula>
    </cfRule>
    <cfRule type="cellIs" dxfId="1068" priority="320" operator="equal">
      <formula>"Sin Avance"</formula>
    </cfRule>
  </conditionalFormatting>
  <conditionalFormatting sqref="I8">
    <cfRule type="cellIs" dxfId="1067" priority="309" operator="equal">
      <formula>"Vencida"</formula>
    </cfRule>
    <cfRule type="cellIs" dxfId="1066" priority="310" operator="equal">
      <formula>"No Cumplida"</formula>
    </cfRule>
    <cfRule type="cellIs" dxfId="1065" priority="311" operator="equal">
      <formula>"En Avance"</formula>
    </cfRule>
    <cfRule type="cellIs" dxfId="1064" priority="312" operator="equal">
      <formula>"Cumplida (FT)"</formula>
    </cfRule>
    <cfRule type="cellIs" dxfId="1063" priority="313" operator="equal">
      <formula>"Cumplida (DT)"</formula>
    </cfRule>
    <cfRule type="cellIs" dxfId="1062" priority="314" operator="equal">
      <formula>"Sin Avance"</formula>
    </cfRule>
  </conditionalFormatting>
  <conditionalFormatting sqref="O4 O6 O10 O14 O19">
    <cfRule type="cellIs" dxfId="1061" priority="303" operator="equal">
      <formula>"Vencida"</formula>
    </cfRule>
    <cfRule type="cellIs" dxfId="1060" priority="304" operator="equal">
      <formula>"No Cumplida"</formula>
    </cfRule>
    <cfRule type="cellIs" dxfId="1059" priority="305" operator="equal">
      <formula>"En Avance"</formula>
    </cfRule>
    <cfRule type="cellIs" dxfId="1058" priority="306" operator="equal">
      <formula>"Cumplida (FT)"</formula>
    </cfRule>
    <cfRule type="cellIs" dxfId="1057" priority="307" operator="equal">
      <formula>"Cumplida (DT)"</formula>
    </cfRule>
    <cfRule type="cellIs" dxfId="1056" priority="308" operator="equal">
      <formula>"Sin Avance"</formula>
    </cfRule>
  </conditionalFormatting>
  <conditionalFormatting sqref="O5">
    <cfRule type="cellIs" dxfId="1055" priority="235" operator="equal">
      <formula>"Vencida"</formula>
    </cfRule>
    <cfRule type="cellIs" dxfId="1054" priority="236" operator="equal">
      <formula>"No Cumplida"</formula>
    </cfRule>
    <cfRule type="cellIs" dxfId="1053" priority="237" operator="equal">
      <formula>"En Avance"</formula>
    </cfRule>
    <cfRule type="cellIs" dxfId="1052" priority="238" operator="equal">
      <formula>"Cumplida (FT)"</formula>
    </cfRule>
    <cfRule type="cellIs" dxfId="1051" priority="239" operator="equal">
      <formula>"Cumplida (DT)"</formula>
    </cfRule>
    <cfRule type="cellIs" dxfId="1050" priority="240" operator="equal">
      <formula>"Sin Avance"</formula>
    </cfRule>
  </conditionalFormatting>
  <conditionalFormatting sqref="O7">
    <cfRule type="cellIs" dxfId="1049" priority="229" operator="equal">
      <formula>"Vencida"</formula>
    </cfRule>
    <cfRule type="cellIs" dxfId="1048" priority="230" operator="equal">
      <formula>"No Cumplida"</formula>
    </cfRule>
    <cfRule type="cellIs" dxfId="1047" priority="231" operator="equal">
      <formula>"En Avance"</formula>
    </cfRule>
    <cfRule type="cellIs" dxfId="1046" priority="232" operator="equal">
      <formula>"Cumplida (FT)"</formula>
    </cfRule>
    <cfRule type="cellIs" dxfId="1045" priority="233" operator="equal">
      <formula>"Cumplida (DT)"</formula>
    </cfRule>
    <cfRule type="cellIs" dxfId="1044" priority="234" operator="equal">
      <formula>"Sin Avance"</formula>
    </cfRule>
  </conditionalFormatting>
  <conditionalFormatting sqref="O9">
    <cfRule type="cellIs" dxfId="1043" priority="223" operator="equal">
      <formula>"Vencida"</formula>
    </cfRule>
    <cfRule type="cellIs" dxfId="1042" priority="224" operator="equal">
      <formula>"No Cumplida"</formula>
    </cfRule>
    <cfRule type="cellIs" dxfId="1041" priority="225" operator="equal">
      <formula>"En Avance"</formula>
    </cfRule>
    <cfRule type="cellIs" dxfId="1040" priority="226" operator="equal">
      <formula>"Cumplida (FT)"</formula>
    </cfRule>
    <cfRule type="cellIs" dxfId="1039" priority="227" operator="equal">
      <formula>"Cumplida (DT)"</formula>
    </cfRule>
    <cfRule type="cellIs" dxfId="1038" priority="228" operator="equal">
      <formula>"Sin Avance"</formula>
    </cfRule>
  </conditionalFormatting>
  <conditionalFormatting sqref="O8">
    <cfRule type="cellIs" dxfId="1037" priority="217" operator="equal">
      <formula>"Vencida"</formula>
    </cfRule>
    <cfRule type="cellIs" dxfId="1036" priority="218" operator="equal">
      <formula>"No Cumplida"</formula>
    </cfRule>
    <cfRule type="cellIs" dxfId="1035" priority="219" operator="equal">
      <formula>"En Avance"</formula>
    </cfRule>
    <cfRule type="cellIs" dxfId="1034" priority="220" operator="equal">
      <formula>"Cumplida (FT)"</formula>
    </cfRule>
    <cfRule type="cellIs" dxfId="1033" priority="221" operator="equal">
      <formula>"Cumplida (DT)"</formula>
    </cfRule>
    <cfRule type="cellIs" dxfId="1032" priority="222" operator="equal">
      <formula>"Sin Avance"</formula>
    </cfRule>
  </conditionalFormatting>
  <conditionalFormatting sqref="O11">
    <cfRule type="cellIs" dxfId="1031" priority="211" operator="equal">
      <formula>"Vencida"</formula>
    </cfRule>
    <cfRule type="cellIs" dxfId="1030" priority="212" operator="equal">
      <formula>"No Cumplida"</formula>
    </cfRule>
    <cfRule type="cellIs" dxfId="1029" priority="213" operator="equal">
      <formula>"En Avance"</formula>
    </cfRule>
    <cfRule type="cellIs" dxfId="1028" priority="214" operator="equal">
      <formula>"Cumplida (FT)"</formula>
    </cfRule>
    <cfRule type="cellIs" dxfId="1027" priority="215" operator="equal">
      <formula>"Cumplida (DT)"</formula>
    </cfRule>
    <cfRule type="cellIs" dxfId="1026" priority="216" operator="equal">
      <formula>"Sin Avance"</formula>
    </cfRule>
  </conditionalFormatting>
  <conditionalFormatting sqref="O12">
    <cfRule type="cellIs" dxfId="1025" priority="205" operator="equal">
      <formula>"Vencida"</formula>
    </cfRule>
    <cfRule type="cellIs" dxfId="1024" priority="206" operator="equal">
      <formula>"No Cumplida"</formula>
    </cfRule>
    <cfRule type="cellIs" dxfId="1023" priority="207" operator="equal">
      <formula>"En Avance"</formula>
    </cfRule>
    <cfRule type="cellIs" dxfId="1022" priority="208" operator="equal">
      <formula>"Cumplida (FT)"</formula>
    </cfRule>
    <cfRule type="cellIs" dxfId="1021" priority="209" operator="equal">
      <formula>"Cumplida (DT)"</formula>
    </cfRule>
    <cfRule type="cellIs" dxfId="1020" priority="210" operator="equal">
      <formula>"Sin Avance"</formula>
    </cfRule>
  </conditionalFormatting>
  <conditionalFormatting sqref="O13">
    <cfRule type="cellIs" dxfId="1019" priority="199" operator="equal">
      <formula>"Vencida"</formula>
    </cfRule>
    <cfRule type="cellIs" dxfId="1018" priority="200" operator="equal">
      <formula>"No Cumplida"</formula>
    </cfRule>
    <cfRule type="cellIs" dxfId="1017" priority="201" operator="equal">
      <formula>"En Avance"</formula>
    </cfRule>
    <cfRule type="cellIs" dxfId="1016" priority="202" operator="equal">
      <formula>"Cumplida (FT)"</formula>
    </cfRule>
    <cfRule type="cellIs" dxfId="1015" priority="203" operator="equal">
      <formula>"Cumplida (DT)"</formula>
    </cfRule>
    <cfRule type="cellIs" dxfId="1014" priority="204" operator="equal">
      <formula>"Sin Avance"</formula>
    </cfRule>
  </conditionalFormatting>
  <conditionalFormatting sqref="O15">
    <cfRule type="cellIs" dxfId="1013" priority="193" operator="equal">
      <formula>"Vencida"</formula>
    </cfRule>
    <cfRule type="cellIs" dxfId="1012" priority="194" operator="equal">
      <formula>"No Cumplida"</formula>
    </cfRule>
    <cfRule type="cellIs" dxfId="1011" priority="195" operator="equal">
      <formula>"En Avance"</formula>
    </cfRule>
    <cfRule type="cellIs" dxfId="1010" priority="196" operator="equal">
      <formula>"Cumplida (FT)"</formula>
    </cfRule>
    <cfRule type="cellIs" dxfId="1009" priority="197" operator="equal">
      <formula>"Cumplida (DT)"</formula>
    </cfRule>
    <cfRule type="cellIs" dxfId="1008" priority="198" operator="equal">
      <formula>"Sin Avance"</formula>
    </cfRule>
  </conditionalFormatting>
  <conditionalFormatting sqref="O16">
    <cfRule type="cellIs" dxfId="1007" priority="187" operator="equal">
      <formula>"Vencida"</formula>
    </cfRule>
    <cfRule type="cellIs" dxfId="1006" priority="188" operator="equal">
      <formula>"No Cumplida"</formula>
    </cfRule>
    <cfRule type="cellIs" dxfId="1005" priority="189" operator="equal">
      <formula>"En Avance"</formula>
    </cfRule>
    <cfRule type="cellIs" dxfId="1004" priority="190" operator="equal">
      <formula>"Cumplida (FT)"</formula>
    </cfRule>
    <cfRule type="cellIs" dxfId="1003" priority="191" operator="equal">
      <formula>"Cumplida (DT)"</formula>
    </cfRule>
    <cfRule type="cellIs" dxfId="1002" priority="192" operator="equal">
      <formula>"Sin Avance"</formula>
    </cfRule>
  </conditionalFormatting>
  <conditionalFormatting sqref="O17">
    <cfRule type="cellIs" dxfId="1001" priority="181" operator="equal">
      <formula>"Vencida"</formula>
    </cfRule>
    <cfRule type="cellIs" dxfId="1000" priority="182" operator="equal">
      <formula>"No Cumplida"</formula>
    </cfRule>
    <cfRule type="cellIs" dxfId="999" priority="183" operator="equal">
      <formula>"En Avance"</formula>
    </cfRule>
    <cfRule type="cellIs" dxfId="998" priority="184" operator="equal">
      <formula>"Cumplida (FT)"</formula>
    </cfRule>
    <cfRule type="cellIs" dxfId="997" priority="185" operator="equal">
      <formula>"Cumplida (DT)"</formula>
    </cfRule>
    <cfRule type="cellIs" dxfId="996" priority="186" operator="equal">
      <formula>"Sin Avance"</formula>
    </cfRule>
  </conditionalFormatting>
  <conditionalFormatting sqref="O18">
    <cfRule type="cellIs" dxfId="995" priority="175" operator="equal">
      <formula>"Vencida"</formula>
    </cfRule>
    <cfRule type="cellIs" dxfId="994" priority="176" operator="equal">
      <formula>"No Cumplida"</formula>
    </cfRule>
    <cfRule type="cellIs" dxfId="993" priority="177" operator="equal">
      <formula>"En Avance"</formula>
    </cfRule>
    <cfRule type="cellIs" dxfId="992" priority="178" operator="equal">
      <formula>"Cumplida (FT)"</formula>
    </cfRule>
    <cfRule type="cellIs" dxfId="991" priority="179" operator="equal">
      <formula>"Cumplida (DT)"</formula>
    </cfRule>
    <cfRule type="cellIs" dxfId="990" priority="180" operator="equal">
      <formula>"Sin Avance"</formula>
    </cfRule>
  </conditionalFormatting>
  <conditionalFormatting sqref="O20">
    <cfRule type="cellIs" dxfId="989" priority="169" operator="equal">
      <formula>"Vencida"</formula>
    </cfRule>
    <cfRule type="cellIs" dxfId="988" priority="170" operator="equal">
      <formula>"No Cumplida"</formula>
    </cfRule>
    <cfRule type="cellIs" dxfId="987" priority="171" operator="equal">
      <formula>"En Avance"</formula>
    </cfRule>
    <cfRule type="cellIs" dxfId="986" priority="172" operator="equal">
      <formula>"Cumplida (FT)"</formula>
    </cfRule>
    <cfRule type="cellIs" dxfId="985" priority="173" operator="equal">
      <formula>"Cumplida (DT)"</formula>
    </cfRule>
    <cfRule type="cellIs" dxfId="984" priority="174" operator="equal">
      <formula>"Sin Avance"</formula>
    </cfRule>
  </conditionalFormatting>
  <conditionalFormatting sqref="O21">
    <cfRule type="cellIs" dxfId="983" priority="163" operator="equal">
      <formula>"Vencida"</formula>
    </cfRule>
    <cfRule type="cellIs" dxfId="982" priority="164" operator="equal">
      <formula>"No Cumplida"</formula>
    </cfRule>
    <cfRule type="cellIs" dxfId="981" priority="165" operator="equal">
      <formula>"En Avance"</formula>
    </cfRule>
    <cfRule type="cellIs" dxfId="980" priority="166" operator="equal">
      <formula>"Cumplida (FT)"</formula>
    </cfRule>
    <cfRule type="cellIs" dxfId="979" priority="167" operator="equal">
      <formula>"Cumplida (DT)"</formula>
    </cfRule>
    <cfRule type="cellIs" dxfId="978" priority="168" operator="equal">
      <formula>"Sin Avance"</formula>
    </cfRule>
  </conditionalFormatting>
  <conditionalFormatting sqref="U4 U6 U10 U14 U19">
    <cfRule type="cellIs" dxfId="977" priority="157" operator="equal">
      <formula>"Vencida"</formula>
    </cfRule>
    <cfRule type="cellIs" dxfId="976" priority="158" operator="equal">
      <formula>"No Cumplida"</formula>
    </cfRule>
    <cfRule type="cellIs" dxfId="975" priority="159" operator="equal">
      <formula>"En Avance"</formula>
    </cfRule>
    <cfRule type="cellIs" dxfId="974" priority="160" operator="equal">
      <formula>"Cumplida (FT)"</formula>
    </cfRule>
    <cfRule type="cellIs" dxfId="973" priority="161" operator="equal">
      <formula>"Cumplida (DT)"</formula>
    </cfRule>
    <cfRule type="cellIs" dxfId="972" priority="162" operator="equal">
      <formula>"Sin Avance"</formula>
    </cfRule>
  </conditionalFormatting>
  <conditionalFormatting sqref="U5">
    <cfRule type="cellIs" dxfId="971" priority="73" operator="equal">
      <formula>"Vencida"</formula>
    </cfRule>
    <cfRule type="cellIs" dxfId="970" priority="74" operator="equal">
      <formula>"No Cumplida"</formula>
    </cfRule>
    <cfRule type="cellIs" dxfId="969" priority="75" operator="equal">
      <formula>"En Avance"</formula>
    </cfRule>
    <cfRule type="cellIs" dxfId="968" priority="76" operator="equal">
      <formula>"Cumplida (FT)"</formula>
    </cfRule>
    <cfRule type="cellIs" dxfId="967" priority="77" operator="equal">
      <formula>"Cumplida (DT)"</formula>
    </cfRule>
    <cfRule type="cellIs" dxfId="966" priority="78" operator="equal">
      <formula>"Sin Avance"</formula>
    </cfRule>
  </conditionalFormatting>
  <conditionalFormatting sqref="U7">
    <cfRule type="cellIs" dxfId="965" priority="67" operator="equal">
      <formula>"Vencida"</formula>
    </cfRule>
    <cfRule type="cellIs" dxfId="964" priority="68" operator="equal">
      <formula>"No Cumplida"</formula>
    </cfRule>
    <cfRule type="cellIs" dxfId="963" priority="69" operator="equal">
      <formula>"En Avance"</formula>
    </cfRule>
    <cfRule type="cellIs" dxfId="962" priority="70" operator="equal">
      <formula>"Cumplida (FT)"</formula>
    </cfRule>
    <cfRule type="cellIs" dxfId="961" priority="71" operator="equal">
      <formula>"Cumplida (DT)"</formula>
    </cfRule>
    <cfRule type="cellIs" dxfId="960" priority="72" operator="equal">
      <formula>"Sin Avance"</formula>
    </cfRule>
  </conditionalFormatting>
  <conditionalFormatting sqref="U8">
    <cfRule type="cellIs" dxfId="959" priority="61" operator="equal">
      <formula>"Vencida"</formula>
    </cfRule>
    <cfRule type="cellIs" dxfId="958" priority="62" operator="equal">
      <formula>"No Cumplida"</formula>
    </cfRule>
    <cfRule type="cellIs" dxfId="957" priority="63" operator="equal">
      <formula>"En Avance"</formula>
    </cfRule>
    <cfRule type="cellIs" dxfId="956" priority="64" operator="equal">
      <formula>"Cumplida (FT)"</formula>
    </cfRule>
    <cfRule type="cellIs" dxfId="955" priority="65" operator="equal">
      <formula>"Cumplida (DT)"</formula>
    </cfRule>
    <cfRule type="cellIs" dxfId="954" priority="66" operator="equal">
      <formula>"Sin Avance"</formula>
    </cfRule>
  </conditionalFormatting>
  <conditionalFormatting sqref="U9">
    <cfRule type="cellIs" dxfId="953" priority="55" operator="equal">
      <formula>"Vencida"</formula>
    </cfRule>
    <cfRule type="cellIs" dxfId="952" priority="56" operator="equal">
      <formula>"No Cumplida"</formula>
    </cfRule>
    <cfRule type="cellIs" dxfId="951" priority="57" operator="equal">
      <formula>"En Avance"</formula>
    </cfRule>
    <cfRule type="cellIs" dxfId="950" priority="58" operator="equal">
      <formula>"Cumplida (FT)"</formula>
    </cfRule>
    <cfRule type="cellIs" dxfId="949" priority="59" operator="equal">
      <formula>"Cumplida (DT)"</formula>
    </cfRule>
    <cfRule type="cellIs" dxfId="948" priority="60" operator="equal">
      <formula>"Sin Avance"</formula>
    </cfRule>
  </conditionalFormatting>
  <conditionalFormatting sqref="U11">
    <cfRule type="cellIs" dxfId="947" priority="49" operator="equal">
      <formula>"Vencida"</formula>
    </cfRule>
    <cfRule type="cellIs" dxfId="946" priority="50" operator="equal">
      <formula>"No Cumplida"</formula>
    </cfRule>
    <cfRule type="cellIs" dxfId="945" priority="51" operator="equal">
      <formula>"En Avance"</formula>
    </cfRule>
    <cfRule type="cellIs" dxfId="944" priority="52" operator="equal">
      <formula>"Cumplida (FT)"</formula>
    </cfRule>
    <cfRule type="cellIs" dxfId="943" priority="53" operator="equal">
      <formula>"Cumplida (DT)"</formula>
    </cfRule>
    <cfRule type="cellIs" dxfId="942" priority="54" operator="equal">
      <formula>"Sin Avance"</formula>
    </cfRule>
  </conditionalFormatting>
  <conditionalFormatting sqref="U12">
    <cfRule type="cellIs" dxfId="941" priority="43" operator="equal">
      <formula>"Vencida"</formula>
    </cfRule>
    <cfRule type="cellIs" dxfId="940" priority="44" operator="equal">
      <formula>"No Cumplida"</formula>
    </cfRule>
    <cfRule type="cellIs" dxfId="939" priority="45" operator="equal">
      <formula>"En Avance"</formula>
    </cfRule>
    <cfRule type="cellIs" dxfId="938" priority="46" operator="equal">
      <formula>"Cumplida (FT)"</formula>
    </cfRule>
    <cfRule type="cellIs" dxfId="937" priority="47" operator="equal">
      <formula>"Cumplida (DT)"</formula>
    </cfRule>
    <cfRule type="cellIs" dxfId="936" priority="48" operator="equal">
      <formula>"Sin Avance"</formula>
    </cfRule>
  </conditionalFormatting>
  <conditionalFormatting sqref="U13">
    <cfRule type="cellIs" dxfId="935" priority="37" operator="equal">
      <formula>"Vencida"</formula>
    </cfRule>
    <cfRule type="cellIs" dxfId="934" priority="38" operator="equal">
      <formula>"No Cumplida"</formula>
    </cfRule>
    <cfRule type="cellIs" dxfId="933" priority="39" operator="equal">
      <formula>"En Avance"</formula>
    </cfRule>
    <cfRule type="cellIs" dxfId="932" priority="40" operator="equal">
      <formula>"Cumplida (FT)"</formula>
    </cfRule>
    <cfRule type="cellIs" dxfId="931" priority="41" operator="equal">
      <formula>"Cumplida (DT)"</formula>
    </cfRule>
    <cfRule type="cellIs" dxfId="930" priority="42" operator="equal">
      <formula>"Sin Avance"</formula>
    </cfRule>
  </conditionalFormatting>
  <conditionalFormatting sqref="U16">
    <cfRule type="cellIs" dxfId="929" priority="31" operator="equal">
      <formula>"Vencida"</formula>
    </cfRule>
    <cfRule type="cellIs" dxfId="928" priority="32" operator="equal">
      <formula>"No Cumplida"</formula>
    </cfRule>
    <cfRule type="cellIs" dxfId="927" priority="33" operator="equal">
      <formula>"En Avance"</formula>
    </cfRule>
    <cfRule type="cellIs" dxfId="926" priority="34" operator="equal">
      <formula>"Cumplida (FT)"</formula>
    </cfRule>
    <cfRule type="cellIs" dxfId="925" priority="35" operator="equal">
      <formula>"Cumplida (DT)"</formula>
    </cfRule>
    <cfRule type="cellIs" dxfId="924" priority="36" operator="equal">
      <formula>"Sin Avance"</formula>
    </cfRule>
  </conditionalFormatting>
  <conditionalFormatting sqref="U18">
    <cfRule type="cellIs" dxfId="923" priority="25" operator="equal">
      <formula>"Vencida"</formula>
    </cfRule>
    <cfRule type="cellIs" dxfId="922" priority="26" operator="equal">
      <formula>"No Cumplida"</formula>
    </cfRule>
    <cfRule type="cellIs" dxfId="921" priority="27" operator="equal">
      <formula>"En Avance"</formula>
    </cfRule>
    <cfRule type="cellIs" dxfId="920" priority="28" operator="equal">
      <formula>"Cumplida (FT)"</formula>
    </cfRule>
    <cfRule type="cellIs" dxfId="919" priority="29" operator="equal">
      <formula>"Cumplida (DT)"</formula>
    </cfRule>
    <cfRule type="cellIs" dxfId="918" priority="30" operator="equal">
      <formula>"Sin Avance"</formula>
    </cfRule>
  </conditionalFormatting>
  <conditionalFormatting sqref="U15">
    <cfRule type="cellIs" dxfId="917" priority="19" operator="equal">
      <formula>"Vencida"</formula>
    </cfRule>
    <cfRule type="cellIs" dxfId="916" priority="20" operator="equal">
      <formula>"No Cumplida"</formula>
    </cfRule>
    <cfRule type="cellIs" dxfId="915" priority="21" operator="equal">
      <formula>"En Avance"</formula>
    </cfRule>
    <cfRule type="cellIs" dxfId="914" priority="22" operator="equal">
      <formula>"Cumplida (FT)"</formula>
    </cfRule>
    <cfRule type="cellIs" dxfId="913" priority="23" operator="equal">
      <formula>"Cumplida (DT)"</formula>
    </cfRule>
    <cfRule type="cellIs" dxfId="912" priority="24" operator="equal">
      <formula>"Sin Avance"</formula>
    </cfRule>
  </conditionalFormatting>
  <conditionalFormatting sqref="U17">
    <cfRule type="cellIs" dxfId="911" priority="13" operator="equal">
      <formula>"Vencida"</formula>
    </cfRule>
    <cfRule type="cellIs" dxfId="910" priority="14" operator="equal">
      <formula>"No Cumplida"</formula>
    </cfRule>
    <cfRule type="cellIs" dxfId="909" priority="15" operator="equal">
      <formula>"En Avance"</formula>
    </cfRule>
    <cfRule type="cellIs" dxfId="908" priority="16" operator="equal">
      <formula>"Cumplida (FT)"</formula>
    </cfRule>
    <cfRule type="cellIs" dxfId="907" priority="17" operator="equal">
      <formula>"Cumplida (DT)"</formula>
    </cfRule>
    <cfRule type="cellIs" dxfId="906" priority="18" operator="equal">
      <formula>"Sin Avance"</formula>
    </cfRule>
  </conditionalFormatting>
  <conditionalFormatting sqref="U20">
    <cfRule type="cellIs" dxfId="905" priority="7" operator="equal">
      <formula>"Vencida"</formula>
    </cfRule>
    <cfRule type="cellIs" dxfId="904" priority="8" operator="equal">
      <formula>"No Cumplida"</formula>
    </cfRule>
    <cfRule type="cellIs" dxfId="903" priority="9" operator="equal">
      <formula>"En Avance"</formula>
    </cfRule>
    <cfRule type="cellIs" dxfId="902" priority="10" operator="equal">
      <formula>"Cumplida (FT)"</formula>
    </cfRule>
    <cfRule type="cellIs" dxfId="901" priority="11" operator="equal">
      <formula>"Cumplida (DT)"</formula>
    </cfRule>
    <cfRule type="cellIs" dxfId="900" priority="12" operator="equal">
      <formula>"Sin Avance"</formula>
    </cfRule>
  </conditionalFormatting>
  <conditionalFormatting sqref="U21">
    <cfRule type="cellIs" dxfId="899" priority="1" operator="equal">
      <formula>"Vencida"</formula>
    </cfRule>
    <cfRule type="cellIs" dxfId="898" priority="2" operator="equal">
      <formula>"No Cumplida"</formula>
    </cfRule>
    <cfRule type="cellIs" dxfId="897" priority="3" operator="equal">
      <formula>"En Avance"</formula>
    </cfRule>
    <cfRule type="cellIs" dxfId="896" priority="4" operator="equal">
      <formula>"Cumplida (FT)"</formula>
    </cfRule>
    <cfRule type="cellIs" dxfId="895" priority="5" operator="equal">
      <formula>"Cumplida (DT)"</formula>
    </cfRule>
    <cfRule type="cellIs" dxfId="894" priority="6" operator="equal">
      <formula>"Sin Avance"</formula>
    </cfRule>
  </conditionalFormatting>
  <hyperlinks>
    <hyperlink ref="L12" r:id="rId1" display="https://intranet.icbf.gov.co/sistema-integrado-de-gestion" xr:uid="{00000000-0004-0000-0100-000000000000}"/>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'C:\Users\Yaneth.Burgos\Documents\Yanet Burgos Duitama\PLAN ANTICORRUPCIÓN PAAC\PAAC 2020\1er Cuatrimestre\[Sgto_PAAC_30_abril_2020.xlsx]Hoja1'!#REF!</xm:f>
          </x14:formula1>
          <xm:sqref>I5 I20:I21 I11:I13 I15:I18 I7:I9 O5 O11:O12 O7:O8</xm:sqref>
        </x14:dataValidation>
        <x14:dataValidation type="list" allowBlank="1" showInputMessage="1" showErrorMessage="1" xr:uid="{00000000-0002-0000-0100-000001000000}">
          <x14:formula1>
            <xm:f>'C:\Users\Yaneth.Burgos\Documents\Yanet Burgos Duitama\PLAN ANTICORRUPCIÓN PAAC\PAAC 2020\1er Cuatrimestre\[Sgto_PAAC_30_abril_2020.xlsx]Hoja1'!#REF!</xm:f>
          </x14:formula1>
          <xm:sqref>O9 O13 O15:O18 O20:O21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AD19"/>
  <sheetViews>
    <sheetView tabSelected="1" view="pageBreakPreview" topLeftCell="L1" zoomScale="60" zoomScaleNormal="40" zoomScalePageLayoutView="70" workbookViewId="0">
      <selection activeCell="D11" sqref="D11"/>
    </sheetView>
  </sheetViews>
  <sheetFormatPr baseColWidth="10" defaultColWidth="11" defaultRowHeight="15.75"/>
  <cols>
    <col min="1" max="3" width="8.5703125" style="130" customWidth="1"/>
    <col min="4" max="7" width="20.140625" style="130" customWidth="1"/>
    <col min="8" max="8" width="14" style="130" customWidth="1"/>
    <col min="9" max="9" width="9.28515625" style="130" customWidth="1"/>
    <col min="10" max="10" width="13" style="130" customWidth="1"/>
    <col min="11" max="11" width="9" style="130" customWidth="1"/>
    <col min="12" max="12" width="11.5703125" style="130" customWidth="1"/>
    <col min="13" max="13" width="13.28515625" style="130" customWidth="1"/>
    <col min="14" max="15" width="20.140625" style="130" customWidth="1"/>
    <col min="16" max="16" width="15.42578125" style="130" hidden="1" customWidth="1"/>
    <col min="17" max="17" width="16.5703125" style="130" hidden="1" customWidth="1"/>
    <col min="18" max="18" width="18.28515625" style="130" hidden="1" customWidth="1"/>
    <col min="19" max="19" width="16.28515625" style="130" hidden="1" customWidth="1"/>
    <col min="20" max="20" width="128.42578125" style="130" hidden="1" customWidth="1"/>
    <col min="21" max="21" width="11" style="130" hidden="1" customWidth="1"/>
    <col min="22" max="22" width="15.28515625" style="130" hidden="1" customWidth="1"/>
    <col min="23" max="23" width="19" style="130" hidden="1" customWidth="1"/>
    <col min="24" max="24" width="16.140625" style="130" hidden="1" customWidth="1"/>
    <col min="25" max="25" width="149.42578125" style="130" hidden="1" customWidth="1"/>
    <col min="26" max="26" width="11.7109375" style="130" customWidth="1"/>
    <col min="27" max="27" width="21.42578125" style="130" customWidth="1"/>
    <col min="28" max="28" width="18" style="130" customWidth="1"/>
    <col min="29" max="29" width="17.5703125" style="130" customWidth="1"/>
    <col min="30" max="30" width="172.42578125" style="130" customWidth="1"/>
    <col min="31" max="16384" width="11" style="130"/>
  </cols>
  <sheetData>
    <row r="1" spans="1:30">
      <c r="A1" s="518"/>
      <c r="B1" s="518"/>
      <c r="C1" s="518"/>
      <c r="D1" s="518"/>
      <c r="E1" s="518"/>
      <c r="F1" s="518"/>
      <c r="G1" s="518"/>
      <c r="H1" s="518"/>
      <c r="I1" s="518"/>
      <c r="J1" s="518"/>
      <c r="K1" s="518"/>
      <c r="L1" s="518"/>
      <c r="M1" s="518"/>
      <c r="N1" s="518"/>
      <c r="O1" s="518"/>
    </row>
    <row r="2" spans="1:30">
      <c r="A2" s="507" t="s">
        <v>120</v>
      </c>
      <c r="B2" s="519"/>
      <c r="C2" s="522" t="s">
        <v>119</v>
      </c>
      <c r="D2" s="522"/>
      <c r="E2" s="522"/>
      <c r="F2" s="522"/>
      <c r="G2" s="522"/>
      <c r="H2" s="522"/>
      <c r="I2" s="225"/>
      <c r="J2" s="225"/>
      <c r="K2" s="225"/>
      <c r="L2" s="225"/>
      <c r="M2" s="225"/>
      <c r="N2" s="225"/>
      <c r="O2" s="225"/>
    </row>
    <row r="3" spans="1:30">
      <c r="A3" s="225"/>
      <c r="B3" s="225"/>
      <c r="C3" s="225"/>
      <c r="D3" s="225"/>
      <c r="E3" s="225"/>
      <c r="F3" s="225"/>
      <c r="G3" s="225"/>
      <c r="H3" s="225"/>
      <c r="I3" s="225"/>
      <c r="J3" s="225"/>
      <c r="K3" s="507" t="s">
        <v>118</v>
      </c>
      <c r="L3" s="519"/>
      <c r="M3" s="499" t="s">
        <v>117</v>
      </c>
      <c r="N3" s="499"/>
      <c r="O3" s="499"/>
    </row>
    <row r="4" spans="1:30">
      <c r="A4" s="507" t="s">
        <v>116</v>
      </c>
      <c r="B4" s="519"/>
      <c r="C4" s="523" t="s">
        <v>115</v>
      </c>
      <c r="D4" s="524"/>
      <c r="E4" s="524"/>
      <c r="F4" s="524"/>
      <c r="G4" s="524"/>
      <c r="H4" s="525"/>
      <c r="I4" s="225"/>
      <c r="J4" s="225"/>
      <c r="K4" s="507"/>
      <c r="L4" s="519"/>
      <c r="M4" s="499"/>
      <c r="N4" s="499"/>
      <c r="O4" s="499"/>
    </row>
    <row r="5" spans="1:30">
      <c r="A5" s="507"/>
      <c r="B5" s="519"/>
      <c r="C5" s="526"/>
      <c r="D5" s="527"/>
      <c r="E5" s="527"/>
      <c r="F5" s="527"/>
      <c r="G5" s="527"/>
      <c r="H5" s="528"/>
      <c r="I5" s="225"/>
      <c r="J5" s="225"/>
      <c r="K5" s="225"/>
      <c r="L5" s="225"/>
      <c r="M5" s="225"/>
      <c r="N5" s="225"/>
      <c r="O5" s="225"/>
    </row>
    <row r="6" spans="1:30">
      <c r="A6" s="225"/>
      <c r="B6" s="225"/>
      <c r="C6" s="225"/>
      <c r="D6" s="225"/>
      <c r="E6" s="225"/>
      <c r="F6" s="225"/>
      <c r="G6" s="225"/>
      <c r="H6" s="225"/>
      <c r="I6" s="225"/>
      <c r="J6" s="225"/>
      <c r="K6" s="507" t="s">
        <v>114</v>
      </c>
      <c r="L6" s="519"/>
      <c r="M6" s="499">
        <v>2020</v>
      </c>
      <c r="N6" s="499"/>
      <c r="O6" s="499"/>
    </row>
    <row r="7" spans="1:30" ht="16.5" thickBot="1">
      <c r="A7" s="507" t="s">
        <v>113</v>
      </c>
      <c r="B7" s="508"/>
      <c r="C7" s="509" t="s">
        <v>112</v>
      </c>
      <c r="D7" s="510"/>
      <c r="E7" s="510"/>
      <c r="F7" s="510"/>
      <c r="G7" s="510"/>
      <c r="H7" s="511"/>
      <c r="I7" s="225"/>
      <c r="J7" s="225"/>
      <c r="K7" s="507"/>
      <c r="L7" s="519"/>
      <c r="M7" s="499"/>
      <c r="N7" s="499"/>
      <c r="O7" s="499"/>
    </row>
    <row r="8" spans="1:30" ht="16.5" thickBot="1">
      <c r="A8" s="507"/>
      <c r="B8" s="508"/>
      <c r="C8" s="512"/>
      <c r="D8" s="513"/>
      <c r="E8" s="513"/>
      <c r="F8" s="513"/>
      <c r="G8" s="513"/>
      <c r="H8" s="514"/>
      <c r="I8" s="225"/>
      <c r="J8" s="225"/>
      <c r="K8" s="225"/>
      <c r="L8" s="225"/>
      <c r="M8" s="225"/>
      <c r="N8" s="225"/>
      <c r="O8" s="225"/>
    </row>
    <row r="9" spans="1:30">
      <c r="A9" s="507"/>
      <c r="B9" s="508"/>
      <c r="C9" s="515"/>
      <c r="D9" s="516"/>
      <c r="E9" s="516"/>
      <c r="F9" s="516"/>
      <c r="G9" s="516"/>
      <c r="H9" s="517"/>
      <c r="I9" s="225"/>
      <c r="J9" s="225"/>
      <c r="K9" s="518"/>
      <c r="L9" s="518"/>
      <c r="M9" s="518"/>
      <c r="N9" s="518"/>
      <c r="O9" s="518"/>
    </row>
    <row r="10" spans="1:30">
      <c r="A10" s="225"/>
      <c r="B10" s="225"/>
      <c r="C10" s="225"/>
      <c r="D10" s="225"/>
      <c r="E10" s="225"/>
      <c r="F10" s="225"/>
      <c r="G10" s="225"/>
      <c r="H10" s="225"/>
      <c r="I10" s="225"/>
      <c r="J10" s="225"/>
      <c r="K10" s="518"/>
      <c r="L10" s="518"/>
      <c r="M10" s="518"/>
      <c r="N10" s="518"/>
      <c r="O10" s="518"/>
    </row>
    <row r="11" spans="1:30" ht="16.5" thickBot="1">
      <c r="A11" s="507" t="s">
        <v>111</v>
      </c>
      <c r="B11" s="519"/>
      <c r="C11" s="509" t="s">
        <v>110</v>
      </c>
      <c r="D11" s="510"/>
      <c r="E11" s="510"/>
      <c r="F11" s="510"/>
      <c r="G11" s="510"/>
      <c r="H11" s="520"/>
      <c r="I11" s="226"/>
      <c r="J11" s="225"/>
      <c r="K11" s="518"/>
      <c r="L11" s="518"/>
      <c r="M11" s="518"/>
      <c r="N11" s="518"/>
      <c r="O11" s="518"/>
    </row>
    <row r="12" spans="1:30">
      <c r="A12" s="507"/>
      <c r="B12" s="519"/>
      <c r="C12" s="515"/>
      <c r="D12" s="516"/>
      <c r="E12" s="516"/>
      <c r="F12" s="516"/>
      <c r="G12" s="516"/>
      <c r="H12" s="521"/>
      <c r="I12" s="227"/>
      <c r="J12" s="225"/>
      <c r="K12" s="225"/>
      <c r="L12" s="225"/>
      <c r="M12" s="225"/>
      <c r="N12" s="225"/>
      <c r="O12" s="225"/>
    </row>
    <row r="13" spans="1:30" ht="29.25" customHeight="1">
      <c r="A13" s="498"/>
      <c r="B13" s="498"/>
      <c r="C13" s="498"/>
      <c r="D13" s="498"/>
      <c r="E13" s="498"/>
      <c r="F13" s="498"/>
      <c r="G13" s="498"/>
      <c r="H13" s="498"/>
      <c r="I13" s="498"/>
      <c r="J13" s="498"/>
      <c r="K13" s="498"/>
      <c r="L13" s="498"/>
      <c r="M13" s="498"/>
      <c r="N13" s="498"/>
      <c r="O13" s="498"/>
      <c r="P13" s="493" t="s">
        <v>3</v>
      </c>
      <c r="Q13" s="493"/>
      <c r="R13" s="228">
        <v>43951</v>
      </c>
      <c r="S13" s="493" t="s">
        <v>4</v>
      </c>
      <c r="T13" s="494" t="s">
        <v>173</v>
      </c>
      <c r="U13" s="493" t="s">
        <v>3</v>
      </c>
      <c r="V13" s="493"/>
      <c r="W13" s="228">
        <v>44073</v>
      </c>
      <c r="X13" s="493" t="s">
        <v>4</v>
      </c>
      <c r="Y13" s="494" t="s">
        <v>624</v>
      </c>
      <c r="Z13" s="493" t="s">
        <v>3</v>
      </c>
      <c r="AA13" s="493"/>
      <c r="AB13" s="228">
        <v>44196</v>
      </c>
      <c r="AC13" s="493" t="s">
        <v>4</v>
      </c>
      <c r="AD13" s="494" t="s">
        <v>926</v>
      </c>
    </row>
    <row r="14" spans="1:30" ht="29.25" customHeight="1">
      <c r="A14" s="496" t="s">
        <v>109</v>
      </c>
      <c r="B14" s="496"/>
      <c r="C14" s="496"/>
      <c r="D14" s="496"/>
      <c r="E14" s="496"/>
      <c r="F14" s="496" t="s">
        <v>108</v>
      </c>
      <c r="G14" s="496"/>
      <c r="H14" s="496"/>
      <c r="I14" s="496"/>
      <c r="J14" s="496"/>
      <c r="K14" s="496"/>
      <c r="L14" s="496" t="s">
        <v>107</v>
      </c>
      <c r="M14" s="496"/>
      <c r="N14" s="496"/>
      <c r="O14" s="497"/>
      <c r="P14" s="229" t="s">
        <v>11</v>
      </c>
      <c r="Q14" s="229" t="s">
        <v>12</v>
      </c>
      <c r="R14" s="229" t="s">
        <v>13</v>
      </c>
      <c r="S14" s="493"/>
      <c r="T14" s="495"/>
      <c r="U14" s="238" t="s">
        <v>11</v>
      </c>
      <c r="V14" s="238" t="s">
        <v>12</v>
      </c>
      <c r="W14" s="238" t="s">
        <v>13</v>
      </c>
      <c r="X14" s="493"/>
      <c r="Y14" s="495"/>
      <c r="Z14" s="258" t="s">
        <v>11</v>
      </c>
      <c r="AA14" s="258" t="s">
        <v>12</v>
      </c>
      <c r="AB14" s="258" t="s">
        <v>13</v>
      </c>
      <c r="AC14" s="493"/>
      <c r="AD14" s="495"/>
    </row>
    <row r="15" spans="1:30" ht="27" customHeight="1">
      <c r="A15" s="112" t="s">
        <v>106</v>
      </c>
      <c r="B15" s="505" t="s">
        <v>105</v>
      </c>
      <c r="C15" s="506"/>
      <c r="D15" s="112" t="s">
        <v>104</v>
      </c>
      <c r="E15" s="112" t="s">
        <v>103</v>
      </c>
      <c r="F15" s="112" t="s">
        <v>102</v>
      </c>
      <c r="G15" s="112" t="s">
        <v>101</v>
      </c>
      <c r="H15" s="505" t="s">
        <v>100</v>
      </c>
      <c r="I15" s="506"/>
      <c r="J15" s="529" t="s">
        <v>99</v>
      </c>
      <c r="K15" s="529"/>
      <c r="L15" s="529" t="s">
        <v>98</v>
      </c>
      <c r="M15" s="529"/>
      <c r="N15" s="112" t="s">
        <v>97</v>
      </c>
      <c r="O15" s="111" t="s">
        <v>96</v>
      </c>
      <c r="P15" s="230">
        <v>4</v>
      </c>
      <c r="Q15" s="230">
        <f>+COUNTIF(Q16:Q16,"Cumplida "&amp;"*")</f>
        <v>0</v>
      </c>
      <c r="R15" s="231">
        <f>IFERROR(+Q15/P15,"No se programaron actividades relacionadas con este objetivo")</f>
        <v>0</v>
      </c>
      <c r="S15" s="230"/>
      <c r="T15" s="232"/>
      <c r="U15" s="230"/>
      <c r="V15" s="230">
        <f>+COUNTIF(V16:V16,"Cumplida "&amp;"*")</f>
        <v>0</v>
      </c>
      <c r="W15" s="231" t="str">
        <f>IFERROR(+V15/U15,"No se programaron actividades relacionadas con este objetivo")</f>
        <v>No se programaron actividades relacionadas con este objetivo</v>
      </c>
      <c r="X15" s="230"/>
      <c r="Y15" s="232"/>
      <c r="Z15" s="230"/>
      <c r="AA15" s="230">
        <f>+COUNTIF(AA16:AA16,"Cumplida "&amp;"*")</f>
        <v>0</v>
      </c>
      <c r="AB15" s="231" t="str">
        <f>IFERROR(+AA15/Z15,"No se programaron actividades relacionadas con este objetivo")</f>
        <v>No se programaron actividades relacionadas con este objetivo</v>
      </c>
      <c r="AC15" s="230"/>
      <c r="AD15" s="232"/>
    </row>
    <row r="16" spans="1:30" ht="409.6" hidden="1" customHeight="1">
      <c r="A16" s="56" t="s">
        <v>88</v>
      </c>
      <c r="B16" s="500">
        <v>3208</v>
      </c>
      <c r="C16" s="501"/>
      <c r="D16" s="56" t="s">
        <v>95</v>
      </c>
      <c r="E16" s="56" t="s">
        <v>91</v>
      </c>
      <c r="F16" s="56" t="s">
        <v>90</v>
      </c>
      <c r="G16" s="56" t="s">
        <v>94</v>
      </c>
      <c r="H16" s="500" t="s">
        <v>83</v>
      </c>
      <c r="I16" s="501"/>
      <c r="J16" s="500" t="s">
        <v>82</v>
      </c>
      <c r="K16" s="501"/>
      <c r="L16" s="504">
        <v>43845</v>
      </c>
      <c r="M16" s="501"/>
      <c r="N16" s="55">
        <v>44196</v>
      </c>
      <c r="O16" s="54" t="s">
        <v>89</v>
      </c>
      <c r="P16" s="233"/>
      <c r="Q16" s="152" t="s">
        <v>31</v>
      </c>
      <c r="R16" s="233"/>
      <c r="S16" s="233" t="s">
        <v>498</v>
      </c>
      <c r="T16" s="100" t="s">
        <v>581</v>
      </c>
      <c r="U16" s="233"/>
      <c r="V16" s="152"/>
      <c r="W16" s="233"/>
      <c r="X16" s="233"/>
      <c r="Y16" s="100"/>
      <c r="Z16" s="233"/>
      <c r="AA16" s="152"/>
      <c r="AB16" s="233"/>
      <c r="AC16" s="233"/>
      <c r="AD16" s="100"/>
    </row>
    <row r="17" spans="1:30" ht="393.95" customHeight="1">
      <c r="A17" s="56" t="s">
        <v>88</v>
      </c>
      <c r="B17" s="502">
        <v>59131</v>
      </c>
      <c r="C17" s="503"/>
      <c r="D17" s="56" t="s">
        <v>93</v>
      </c>
      <c r="E17" s="56" t="s">
        <v>91</v>
      </c>
      <c r="F17" s="56" t="s">
        <v>90</v>
      </c>
      <c r="G17" s="56" t="s">
        <v>556</v>
      </c>
      <c r="H17" s="500" t="s">
        <v>83</v>
      </c>
      <c r="I17" s="501"/>
      <c r="J17" s="500" t="s">
        <v>82</v>
      </c>
      <c r="K17" s="501"/>
      <c r="L17" s="504">
        <v>43845</v>
      </c>
      <c r="M17" s="501"/>
      <c r="N17" s="55">
        <v>44196</v>
      </c>
      <c r="O17" s="54" t="s">
        <v>557</v>
      </c>
      <c r="P17" s="233"/>
      <c r="Q17" s="152" t="s">
        <v>20</v>
      </c>
      <c r="R17" s="233"/>
      <c r="S17" s="233" t="s">
        <v>498</v>
      </c>
      <c r="T17" s="234" t="s">
        <v>582</v>
      </c>
      <c r="U17" s="233"/>
      <c r="V17" s="152" t="s">
        <v>20</v>
      </c>
      <c r="W17" s="233"/>
      <c r="X17" s="233" t="s">
        <v>498</v>
      </c>
      <c r="Y17" s="234" t="s">
        <v>909</v>
      </c>
      <c r="Z17" s="233"/>
      <c r="AA17" s="152" t="s">
        <v>21</v>
      </c>
      <c r="AB17" s="259">
        <v>1</v>
      </c>
      <c r="AC17" s="233" t="s">
        <v>498</v>
      </c>
      <c r="AD17" s="234" t="s">
        <v>924</v>
      </c>
    </row>
    <row r="18" spans="1:30" ht="408.75" customHeight="1">
      <c r="A18" s="56" t="s">
        <v>88</v>
      </c>
      <c r="B18" s="502">
        <v>59144</v>
      </c>
      <c r="C18" s="503"/>
      <c r="D18" s="56" t="s">
        <v>92</v>
      </c>
      <c r="E18" s="56" t="s">
        <v>91</v>
      </c>
      <c r="F18" s="56" t="s">
        <v>90</v>
      </c>
      <c r="G18" s="56" t="s">
        <v>556</v>
      </c>
      <c r="H18" s="500" t="s">
        <v>83</v>
      </c>
      <c r="I18" s="501"/>
      <c r="J18" s="500" t="s">
        <v>82</v>
      </c>
      <c r="K18" s="501"/>
      <c r="L18" s="504">
        <v>43845</v>
      </c>
      <c r="M18" s="501"/>
      <c r="N18" s="55">
        <v>44196</v>
      </c>
      <c r="O18" s="54" t="s">
        <v>557</v>
      </c>
      <c r="P18" s="233"/>
      <c r="Q18" s="152" t="s">
        <v>20</v>
      </c>
      <c r="R18" s="233"/>
      <c r="S18" s="233" t="s">
        <v>498</v>
      </c>
      <c r="T18" s="234" t="s">
        <v>583</v>
      </c>
      <c r="U18" s="233"/>
      <c r="V18" s="152" t="s">
        <v>20</v>
      </c>
      <c r="W18" s="233"/>
      <c r="X18" s="233" t="s">
        <v>498</v>
      </c>
      <c r="Y18" s="234" t="s">
        <v>910</v>
      </c>
      <c r="Z18" s="233"/>
      <c r="AA18" s="152" t="s">
        <v>21</v>
      </c>
      <c r="AB18" s="259">
        <v>1</v>
      </c>
      <c r="AC18" s="233" t="s">
        <v>498</v>
      </c>
      <c r="AD18" s="234" t="s">
        <v>923</v>
      </c>
    </row>
    <row r="19" spans="1:30" ht="378.95" customHeight="1">
      <c r="A19" s="56" t="s">
        <v>88</v>
      </c>
      <c r="B19" s="502"/>
      <c r="C19" s="503"/>
      <c r="D19" s="56" t="s">
        <v>87</v>
      </c>
      <c r="E19" s="56" t="s">
        <v>86</v>
      </c>
      <c r="F19" s="56" t="s">
        <v>85</v>
      </c>
      <c r="G19" s="56" t="s">
        <v>84</v>
      </c>
      <c r="H19" s="500" t="s">
        <v>83</v>
      </c>
      <c r="I19" s="501"/>
      <c r="J19" s="500" t="s">
        <v>82</v>
      </c>
      <c r="K19" s="501"/>
      <c r="L19" s="504">
        <v>43845</v>
      </c>
      <c r="M19" s="501"/>
      <c r="N19" s="55">
        <v>44196</v>
      </c>
      <c r="O19" s="54" t="s">
        <v>558</v>
      </c>
      <c r="P19" s="235"/>
      <c r="Q19" s="152" t="s">
        <v>20</v>
      </c>
      <c r="R19" s="236"/>
      <c r="S19" s="233" t="s">
        <v>498</v>
      </c>
      <c r="T19" s="234" t="s">
        <v>584</v>
      </c>
      <c r="U19" s="235"/>
      <c r="V19" s="152" t="s">
        <v>71</v>
      </c>
      <c r="W19" s="236"/>
      <c r="X19" s="233" t="s">
        <v>498</v>
      </c>
      <c r="Y19" s="234" t="s">
        <v>911</v>
      </c>
      <c r="Z19" s="235"/>
      <c r="AA19" s="152" t="s">
        <v>21</v>
      </c>
      <c r="AB19" s="260">
        <v>1</v>
      </c>
      <c r="AC19" s="233" t="s">
        <v>498</v>
      </c>
      <c r="AD19" s="234" t="s">
        <v>925</v>
      </c>
    </row>
  </sheetData>
  <mergeCells count="47">
    <mergeCell ref="Z13:AA13"/>
    <mergeCell ref="AC13:AC14"/>
    <mergeCell ref="AD13:AD14"/>
    <mergeCell ref="B19:C19"/>
    <mergeCell ref="H19:I19"/>
    <mergeCell ref="J19:K19"/>
    <mergeCell ref="L19:M19"/>
    <mergeCell ref="H15:I15"/>
    <mergeCell ref="J15:K15"/>
    <mergeCell ref="L15:M15"/>
    <mergeCell ref="B18:C18"/>
    <mergeCell ref="H18:I18"/>
    <mergeCell ref="J18:K18"/>
    <mergeCell ref="L18:M18"/>
    <mergeCell ref="J16:K16"/>
    <mergeCell ref="L16:M16"/>
    <mergeCell ref="A1:O1"/>
    <mergeCell ref="A2:B2"/>
    <mergeCell ref="C2:H2"/>
    <mergeCell ref="K3:L4"/>
    <mergeCell ref="M3:O4"/>
    <mergeCell ref="A4:B5"/>
    <mergeCell ref="C4:H5"/>
    <mergeCell ref="M6:O7"/>
    <mergeCell ref="B16:C16"/>
    <mergeCell ref="B17:C17"/>
    <mergeCell ref="H16:I16"/>
    <mergeCell ref="H17:I17"/>
    <mergeCell ref="J17:K17"/>
    <mergeCell ref="L17:M17"/>
    <mergeCell ref="B15:C15"/>
    <mergeCell ref="A7:B9"/>
    <mergeCell ref="C7:H9"/>
    <mergeCell ref="K9:O11"/>
    <mergeCell ref="A11:B12"/>
    <mergeCell ref="C11:H12"/>
    <mergeCell ref="K6:L7"/>
    <mergeCell ref="U13:V13"/>
    <mergeCell ref="X13:X14"/>
    <mergeCell ref="Y13:Y14"/>
    <mergeCell ref="F14:K14"/>
    <mergeCell ref="L14:O14"/>
    <mergeCell ref="P13:Q13"/>
    <mergeCell ref="S13:S14"/>
    <mergeCell ref="T13:T14"/>
    <mergeCell ref="A13:O13"/>
    <mergeCell ref="A14:E14"/>
  </mergeCells>
  <conditionalFormatting sqref="Q16">
    <cfRule type="cellIs" dxfId="893" priority="79" operator="equal">
      <formula>"Vencida"</formula>
    </cfRule>
    <cfRule type="cellIs" dxfId="892" priority="80" operator="equal">
      <formula>"No Cumplida"</formula>
    </cfRule>
    <cfRule type="cellIs" dxfId="891" priority="81" operator="equal">
      <formula>"En Avance"</formula>
    </cfRule>
    <cfRule type="cellIs" dxfId="890" priority="82" operator="equal">
      <formula>"Cumplida (FT)"</formula>
    </cfRule>
    <cfRule type="cellIs" dxfId="889" priority="83" operator="equal">
      <formula>"Cumplida (DT)"</formula>
    </cfRule>
    <cfRule type="cellIs" dxfId="888" priority="84" operator="equal">
      <formula>"Sin Avance"</formula>
    </cfRule>
  </conditionalFormatting>
  <conditionalFormatting sqref="Q17">
    <cfRule type="cellIs" dxfId="887" priority="73" operator="equal">
      <formula>"Vencida"</formula>
    </cfRule>
    <cfRule type="cellIs" dxfId="886" priority="74" operator="equal">
      <formula>"No Cumplida"</formula>
    </cfRule>
    <cfRule type="cellIs" dxfId="885" priority="75" operator="equal">
      <formula>"En Avance"</formula>
    </cfRule>
    <cfRule type="cellIs" dxfId="884" priority="76" operator="equal">
      <formula>"Cumplida (FT)"</formula>
    </cfRule>
    <cfRule type="cellIs" dxfId="883" priority="77" operator="equal">
      <formula>"Cumplida (DT)"</formula>
    </cfRule>
    <cfRule type="cellIs" dxfId="882" priority="78" operator="equal">
      <formula>"Sin Avance"</formula>
    </cfRule>
  </conditionalFormatting>
  <conditionalFormatting sqref="Q18">
    <cfRule type="cellIs" dxfId="881" priority="55" operator="equal">
      <formula>"Vencida"</formula>
    </cfRule>
    <cfRule type="cellIs" dxfId="880" priority="56" operator="equal">
      <formula>"No Cumplida"</formula>
    </cfRule>
    <cfRule type="cellIs" dxfId="879" priority="57" operator="equal">
      <formula>"En Avance"</formula>
    </cfRule>
    <cfRule type="cellIs" dxfId="878" priority="58" operator="equal">
      <formula>"Cumplida (FT)"</formula>
    </cfRule>
    <cfRule type="cellIs" dxfId="877" priority="59" operator="equal">
      <formula>"Cumplida (DT)"</formula>
    </cfRule>
    <cfRule type="cellIs" dxfId="876" priority="60" operator="equal">
      <formula>"Sin Avance"</formula>
    </cfRule>
  </conditionalFormatting>
  <conditionalFormatting sqref="Q19">
    <cfRule type="cellIs" dxfId="875" priority="49" operator="equal">
      <formula>"Vencida"</formula>
    </cfRule>
    <cfRule type="cellIs" dxfId="874" priority="50" operator="equal">
      <formula>"No Cumplida"</formula>
    </cfRule>
    <cfRule type="cellIs" dxfId="873" priority="51" operator="equal">
      <formula>"En Avance"</formula>
    </cfRule>
    <cfRule type="cellIs" dxfId="872" priority="52" operator="equal">
      <formula>"Cumplida (FT)"</formula>
    </cfRule>
    <cfRule type="cellIs" dxfId="871" priority="53" operator="equal">
      <formula>"Cumplida (DT)"</formula>
    </cfRule>
    <cfRule type="cellIs" dxfId="870" priority="54" operator="equal">
      <formula>"Sin Avance"</formula>
    </cfRule>
  </conditionalFormatting>
  <conditionalFormatting sqref="V16">
    <cfRule type="cellIs" dxfId="869" priority="43" operator="equal">
      <formula>"Vencida"</formula>
    </cfRule>
    <cfRule type="cellIs" dxfId="868" priority="44" operator="equal">
      <formula>"No Cumplida"</formula>
    </cfRule>
    <cfRule type="cellIs" dxfId="867" priority="45" operator="equal">
      <formula>"En Avance"</formula>
    </cfRule>
    <cfRule type="cellIs" dxfId="866" priority="46" operator="equal">
      <formula>"Cumplida (FT)"</formula>
    </cfRule>
    <cfRule type="cellIs" dxfId="865" priority="47" operator="equal">
      <formula>"Cumplida (DT)"</formula>
    </cfRule>
    <cfRule type="cellIs" dxfId="864" priority="48" operator="equal">
      <formula>"Sin Avance"</formula>
    </cfRule>
  </conditionalFormatting>
  <conditionalFormatting sqref="V17">
    <cfRule type="cellIs" dxfId="863" priority="37" operator="equal">
      <formula>"Vencida"</formula>
    </cfRule>
    <cfRule type="cellIs" dxfId="862" priority="38" operator="equal">
      <formula>"No Cumplida"</formula>
    </cfRule>
    <cfRule type="cellIs" dxfId="861" priority="39" operator="equal">
      <formula>"En Avance"</formula>
    </cfRule>
    <cfRule type="cellIs" dxfId="860" priority="40" operator="equal">
      <formula>"Cumplida (FT)"</formula>
    </cfRule>
    <cfRule type="cellIs" dxfId="859" priority="41" operator="equal">
      <formula>"Cumplida (DT)"</formula>
    </cfRule>
    <cfRule type="cellIs" dxfId="858" priority="42" operator="equal">
      <formula>"Sin Avance"</formula>
    </cfRule>
  </conditionalFormatting>
  <conditionalFormatting sqref="V18">
    <cfRule type="cellIs" dxfId="857" priority="31" operator="equal">
      <formula>"Vencida"</formula>
    </cfRule>
    <cfRule type="cellIs" dxfId="856" priority="32" operator="equal">
      <formula>"No Cumplida"</formula>
    </cfRule>
    <cfRule type="cellIs" dxfId="855" priority="33" operator="equal">
      <formula>"En Avance"</formula>
    </cfRule>
    <cfRule type="cellIs" dxfId="854" priority="34" operator="equal">
      <formula>"Cumplida (FT)"</formula>
    </cfRule>
    <cfRule type="cellIs" dxfId="853" priority="35" operator="equal">
      <formula>"Cumplida (DT)"</formula>
    </cfRule>
    <cfRule type="cellIs" dxfId="852" priority="36" operator="equal">
      <formula>"Sin Avance"</formula>
    </cfRule>
  </conditionalFormatting>
  <conditionalFormatting sqref="V19">
    <cfRule type="cellIs" dxfId="851" priority="25" operator="equal">
      <formula>"Vencida"</formula>
    </cfRule>
    <cfRule type="cellIs" dxfId="850" priority="26" operator="equal">
      <formula>"No Cumplida"</formula>
    </cfRule>
    <cfRule type="cellIs" dxfId="849" priority="27" operator="equal">
      <formula>"En Avance"</formula>
    </cfRule>
    <cfRule type="cellIs" dxfId="848" priority="28" operator="equal">
      <formula>"Cumplida (FT)"</formula>
    </cfRule>
    <cfRule type="cellIs" dxfId="847" priority="29" operator="equal">
      <formula>"Cumplida (DT)"</formula>
    </cfRule>
    <cfRule type="cellIs" dxfId="846" priority="30" operator="equal">
      <formula>"Sin Avance"</formula>
    </cfRule>
  </conditionalFormatting>
  <conditionalFormatting sqref="AA16">
    <cfRule type="cellIs" dxfId="845" priority="19" operator="equal">
      <formula>"Vencida"</formula>
    </cfRule>
    <cfRule type="cellIs" dxfId="844" priority="20" operator="equal">
      <formula>"No Cumplida"</formula>
    </cfRule>
    <cfRule type="cellIs" dxfId="843" priority="21" operator="equal">
      <formula>"En Avance"</formula>
    </cfRule>
    <cfRule type="cellIs" dxfId="842" priority="22" operator="equal">
      <formula>"Cumplida (FT)"</formula>
    </cfRule>
    <cfRule type="cellIs" dxfId="841" priority="23" operator="equal">
      <formula>"Cumplida (DT)"</formula>
    </cfRule>
    <cfRule type="cellIs" dxfId="840" priority="24" operator="equal">
      <formula>"Sin Avance"</formula>
    </cfRule>
  </conditionalFormatting>
  <conditionalFormatting sqref="AA17">
    <cfRule type="cellIs" dxfId="839" priority="13" operator="equal">
      <formula>"Vencida"</formula>
    </cfRule>
    <cfRule type="cellIs" dxfId="838" priority="14" operator="equal">
      <formula>"No Cumplida"</formula>
    </cfRule>
    <cfRule type="cellIs" dxfId="837" priority="15" operator="equal">
      <formula>"En Avance"</formula>
    </cfRule>
    <cfRule type="cellIs" dxfId="836" priority="16" operator="equal">
      <formula>"Cumplida (FT)"</formula>
    </cfRule>
    <cfRule type="cellIs" dxfId="835" priority="17" operator="equal">
      <formula>"Cumplida (DT)"</formula>
    </cfRule>
    <cfRule type="cellIs" dxfId="834" priority="18" operator="equal">
      <formula>"Sin Avance"</formula>
    </cfRule>
  </conditionalFormatting>
  <conditionalFormatting sqref="AA18">
    <cfRule type="cellIs" dxfId="833" priority="7" operator="equal">
      <formula>"Vencida"</formula>
    </cfRule>
    <cfRule type="cellIs" dxfId="832" priority="8" operator="equal">
      <formula>"No Cumplida"</formula>
    </cfRule>
    <cfRule type="cellIs" dxfId="831" priority="9" operator="equal">
      <formula>"En Avance"</formula>
    </cfRule>
    <cfRule type="cellIs" dxfId="830" priority="10" operator="equal">
      <formula>"Cumplida (FT)"</formula>
    </cfRule>
    <cfRule type="cellIs" dxfId="829" priority="11" operator="equal">
      <formula>"Cumplida (DT)"</formula>
    </cfRule>
    <cfRule type="cellIs" dxfId="828" priority="12" operator="equal">
      <formula>"Sin Avance"</formula>
    </cfRule>
  </conditionalFormatting>
  <conditionalFormatting sqref="AA19">
    <cfRule type="cellIs" dxfId="827" priority="1" operator="equal">
      <formula>"Vencida"</formula>
    </cfRule>
    <cfRule type="cellIs" dxfId="826" priority="2" operator="equal">
      <formula>"No Cumplida"</formula>
    </cfRule>
    <cfRule type="cellIs" dxfId="825" priority="3" operator="equal">
      <formula>"En Avance"</formula>
    </cfRule>
    <cfRule type="cellIs" dxfId="824" priority="4" operator="equal">
      <formula>"Cumplida (FT)"</formula>
    </cfRule>
    <cfRule type="cellIs" dxfId="823" priority="5" operator="equal">
      <formula>"Cumplida (DT)"</formula>
    </cfRule>
    <cfRule type="cellIs" dxfId="822" priority="6" operator="equal">
      <formula>"Sin Avance"</formula>
    </cfRule>
  </conditionalFormatting>
  <dataValidations count="1">
    <dataValidation type="list" allowBlank="1" showInputMessage="1" showErrorMessage="1" sqref="WVY983056:WVY98305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2:Q65554 JM65552:JM65554 TI65552:TI65554 ADE65552:ADE65554 ANA65552:ANA65554 AWW65552:AWW65554 BGS65552:BGS65554 BQO65552:BQO65554 CAK65552:CAK65554 CKG65552:CKG65554 CUC65552:CUC65554 DDY65552:DDY65554 DNU65552:DNU65554 DXQ65552:DXQ65554 EHM65552:EHM65554 ERI65552:ERI65554 FBE65552:FBE65554 FLA65552:FLA65554 FUW65552:FUW65554 GES65552:GES65554 GOO65552:GOO65554 GYK65552:GYK65554 HIG65552:HIG65554 HSC65552:HSC65554 IBY65552:IBY65554 ILU65552:ILU65554 IVQ65552:IVQ65554 JFM65552:JFM65554 JPI65552:JPI65554 JZE65552:JZE65554 KJA65552:KJA65554 KSW65552:KSW65554 LCS65552:LCS65554 LMO65552:LMO65554 LWK65552:LWK65554 MGG65552:MGG65554 MQC65552:MQC65554 MZY65552:MZY65554 NJU65552:NJU65554 NTQ65552:NTQ65554 ODM65552:ODM65554 ONI65552:ONI65554 OXE65552:OXE65554 PHA65552:PHA65554 PQW65552:PQW65554 QAS65552:QAS65554 QKO65552:QKO65554 QUK65552:QUK65554 REG65552:REG65554 ROC65552:ROC65554 RXY65552:RXY65554 SHU65552:SHU65554 SRQ65552:SRQ65554 TBM65552:TBM65554 TLI65552:TLI65554 TVE65552:TVE65554 UFA65552:UFA65554 UOW65552:UOW65554 UYS65552:UYS65554 VIO65552:VIO65554 VSK65552:VSK65554 WCG65552:WCG65554 WMC65552:WMC65554 WVY65552:WVY65554 Q131088:Q131090 JM131088:JM131090 TI131088:TI131090 ADE131088:ADE131090 ANA131088:ANA131090 AWW131088:AWW131090 BGS131088:BGS131090 BQO131088:BQO131090 CAK131088:CAK131090 CKG131088:CKG131090 CUC131088:CUC131090 DDY131088:DDY131090 DNU131088:DNU131090 DXQ131088:DXQ131090 EHM131088:EHM131090 ERI131088:ERI131090 FBE131088:FBE131090 FLA131088:FLA131090 FUW131088:FUW131090 GES131088:GES131090 GOO131088:GOO131090 GYK131088:GYK131090 HIG131088:HIG131090 HSC131088:HSC131090 IBY131088:IBY131090 ILU131088:ILU131090 IVQ131088:IVQ131090 JFM131088:JFM131090 JPI131088:JPI131090 JZE131088:JZE131090 KJA131088:KJA131090 KSW131088:KSW131090 LCS131088:LCS131090 LMO131088:LMO131090 LWK131088:LWK131090 MGG131088:MGG131090 MQC131088:MQC131090 MZY131088:MZY131090 NJU131088:NJU131090 NTQ131088:NTQ131090 ODM131088:ODM131090 ONI131088:ONI131090 OXE131088:OXE131090 PHA131088:PHA131090 PQW131088:PQW131090 QAS131088:QAS131090 QKO131088:QKO131090 QUK131088:QUK131090 REG131088:REG131090 ROC131088:ROC131090 RXY131088:RXY131090 SHU131088:SHU131090 SRQ131088:SRQ131090 TBM131088:TBM131090 TLI131088:TLI131090 TVE131088:TVE131090 UFA131088:UFA131090 UOW131088:UOW131090 UYS131088:UYS131090 VIO131088:VIO131090 VSK131088:VSK131090 WCG131088:WCG131090 WMC131088:WMC131090 WVY131088:WVY131090 Q196624:Q196626 JM196624:JM196626 TI196624:TI196626 ADE196624:ADE196626 ANA196624:ANA196626 AWW196624:AWW196626 BGS196624:BGS196626 BQO196624:BQO196626 CAK196624:CAK196626 CKG196624:CKG196626 CUC196624:CUC196626 DDY196624:DDY196626 DNU196624:DNU196626 DXQ196624:DXQ196626 EHM196624:EHM196626 ERI196624:ERI196626 FBE196624:FBE196626 FLA196624:FLA196626 FUW196624:FUW196626 GES196624:GES196626 GOO196624:GOO196626 GYK196624:GYK196626 HIG196624:HIG196626 HSC196624:HSC196626 IBY196624:IBY196626 ILU196624:ILU196626 IVQ196624:IVQ196626 JFM196624:JFM196626 JPI196624:JPI196626 JZE196624:JZE196626 KJA196624:KJA196626 KSW196624:KSW196626 LCS196624:LCS196626 LMO196624:LMO196626 LWK196624:LWK196626 MGG196624:MGG196626 MQC196624:MQC196626 MZY196624:MZY196626 NJU196624:NJU196626 NTQ196624:NTQ196626 ODM196624:ODM196626 ONI196624:ONI196626 OXE196624:OXE196626 PHA196624:PHA196626 PQW196624:PQW196626 QAS196624:QAS196626 QKO196624:QKO196626 QUK196624:QUK196626 REG196624:REG196626 ROC196624:ROC196626 RXY196624:RXY196626 SHU196624:SHU196626 SRQ196624:SRQ196626 TBM196624:TBM196626 TLI196624:TLI196626 TVE196624:TVE196626 UFA196624:UFA196626 UOW196624:UOW196626 UYS196624:UYS196626 VIO196624:VIO196626 VSK196624:VSK196626 WCG196624:WCG196626 WMC196624:WMC196626 WVY196624:WVY196626 Q262160:Q262162 JM262160:JM262162 TI262160:TI262162 ADE262160:ADE262162 ANA262160:ANA262162 AWW262160:AWW262162 BGS262160:BGS262162 BQO262160:BQO262162 CAK262160:CAK262162 CKG262160:CKG262162 CUC262160:CUC262162 DDY262160:DDY262162 DNU262160:DNU262162 DXQ262160:DXQ262162 EHM262160:EHM262162 ERI262160:ERI262162 FBE262160:FBE262162 FLA262160:FLA262162 FUW262160:FUW262162 GES262160:GES262162 GOO262160:GOO262162 GYK262160:GYK262162 HIG262160:HIG262162 HSC262160:HSC262162 IBY262160:IBY262162 ILU262160:ILU262162 IVQ262160:IVQ262162 JFM262160:JFM262162 JPI262160:JPI262162 JZE262160:JZE262162 KJA262160:KJA262162 KSW262160:KSW262162 LCS262160:LCS262162 LMO262160:LMO262162 LWK262160:LWK262162 MGG262160:MGG262162 MQC262160:MQC262162 MZY262160:MZY262162 NJU262160:NJU262162 NTQ262160:NTQ262162 ODM262160:ODM262162 ONI262160:ONI262162 OXE262160:OXE262162 PHA262160:PHA262162 PQW262160:PQW262162 QAS262160:QAS262162 QKO262160:QKO262162 QUK262160:QUK262162 REG262160:REG262162 ROC262160:ROC262162 RXY262160:RXY262162 SHU262160:SHU262162 SRQ262160:SRQ262162 TBM262160:TBM262162 TLI262160:TLI262162 TVE262160:TVE262162 UFA262160:UFA262162 UOW262160:UOW262162 UYS262160:UYS262162 VIO262160:VIO262162 VSK262160:VSK262162 WCG262160:WCG262162 WMC262160:WMC262162 WVY262160:WVY262162 Q327696:Q327698 JM327696:JM327698 TI327696:TI327698 ADE327696:ADE327698 ANA327696:ANA327698 AWW327696:AWW327698 BGS327696:BGS327698 BQO327696:BQO327698 CAK327696:CAK327698 CKG327696:CKG327698 CUC327696:CUC327698 DDY327696:DDY327698 DNU327696:DNU327698 DXQ327696:DXQ327698 EHM327696:EHM327698 ERI327696:ERI327698 FBE327696:FBE327698 FLA327696:FLA327698 FUW327696:FUW327698 GES327696:GES327698 GOO327696:GOO327698 GYK327696:GYK327698 HIG327696:HIG327698 HSC327696:HSC327698 IBY327696:IBY327698 ILU327696:ILU327698 IVQ327696:IVQ327698 JFM327696:JFM327698 JPI327696:JPI327698 JZE327696:JZE327698 KJA327696:KJA327698 KSW327696:KSW327698 LCS327696:LCS327698 LMO327696:LMO327698 LWK327696:LWK327698 MGG327696:MGG327698 MQC327696:MQC327698 MZY327696:MZY327698 NJU327696:NJU327698 NTQ327696:NTQ327698 ODM327696:ODM327698 ONI327696:ONI327698 OXE327696:OXE327698 PHA327696:PHA327698 PQW327696:PQW327698 QAS327696:QAS327698 QKO327696:QKO327698 QUK327696:QUK327698 REG327696:REG327698 ROC327696:ROC327698 RXY327696:RXY327698 SHU327696:SHU327698 SRQ327696:SRQ327698 TBM327696:TBM327698 TLI327696:TLI327698 TVE327696:TVE327698 UFA327696:UFA327698 UOW327696:UOW327698 UYS327696:UYS327698 VIO327696:VIO327698 VSK327696:VSK327698 WCG327696:WCG327698 WMC327696:WMC327698 WVY327696:WVY327698 Q393232:Q393234 JM393232:JM393234 TI393232:TI393234 ADE393232:ADE393234 ANA393232:ANA393234 AWW393232:AWW393234 BGS393232:BGS393234 BQO393232:BQO393234 CAK393232:CAK393234 CKG393232:CKG393234 CUC393232:CUC393234 DDY393232:DDY393234 DNU393232:DNU393234 DXQ393232:DXQ393234 EHM393232:EHM393234 ERI393232:ERI393234 FBE393232:FBE393234 FLA393232:FLA393234 FUW393232:FUW393234 GES393232:GES393234 GOO393232:GOO393234 GYK393232:GYK393234 HIG393232:HIG393234 HSC393232:HSC393234 IBY393232:IBY393234 ILU393232:ILU393234 IVQ393232:IVQ393234 JFM393232:JFM393234 JPI393232:JPI393234 JZE393232:JZE393234 KJA393232:KJA393234 KSW393232:KSW393234 LCS393232:LCS393234 LMO393232:LMO393234 LWK393232:LWK393234 MGG393232:MGG393234 MQC393232:MQC393234 MZY393232:MZY393234 NJU393232:NJU393234 NTQ393232:NTQ393234 ODM393232:ODM393234 ONI393232:ONI393234 OXE393232:OXE393234 PHA393232:PHA393234 PQW393232:PQW393234 QAS393232:QAS393234 QKO393232:QKO393234 QUK393232:QUK393234 REG393232:REG393234 ROC393232:ROC393234 RXY393232:RXY393234 SHU393232:SHU393234 SRQ393232:SRQ393234 TBM393232:TBM393234 TLI393232:TLI393234 TVE393232:TVE393234 UFA393232:UFA393234 UOW393232:UOW393234 UYS393232:UYS393234 VIO393232:VIO393234 VSK393232:VSK393234 WCG393232:WCG393234 WMC393232:WMC393234 WVY393232:WVY393234 Q458768:Q458770 JM458768:JM458770 TI458768:TI458770 ADE458768:ADE458770 ANA458768:ANA458770 AWW458768:AWW458770 BGS458768:BGS458770 BQO458768:BQO458770 CAK458768:CAK458770 CKG458768:CKG458770 CUC458768:CUC458770 DDY458768:DDY458770 DNU458768:DNU458770 DXQ458768:DXQ458770 EHM458768:EHM458770 ERI458768:ERI458770 FBE458768:FBE458770 FLA458768:FLA458770 FUW458768:FUW458770 GES458768:GES458770 GOO458768:GOO458770 GYK458768:GYK458770 HIG458768:HIG458770 HSC458768:HSC458770 IBY458768:IBY458770 ILU458768:ILU458770 IVQ458768:IVQ458770 JFM458768:JFM458770 JPI458768:JPI458770 JZE458768:JZE458770 KJA458768:KJA458770 KSW458768:KSW458770 LCS458768:LCS458770 LMO458768:LMO458770 LWK458768:LWK458770 MGG458768:MGG458770 MQC458768:MQC458770 MZY458768:MZY458770 NJU458768:NJU458770 NTQ458768:NTQ458770 ODM458768:ODM458770 ONI458768:ONI458770 OXE458768:OXE458770 PHA458768:PHA458770 PQW458768:PQW458770 QAS458768:QAS458770 QKO458768:QKO458770 QUK458768:QUK458770 REG458768:REG458770 ROC458768:ROC458770 RXY458768:RXY458770 SHU458768:SHU458770 SRQ458768:SRQ458770 TBM458768:TBM458770 TLI458768:TLI458770 TVE458768:TVE458770 UFA458768:UFA458770 UOW458768:UOW458770 UYS458768:UYS458770 VIO458768:VIO458770 VSK458768:VSK458770 WCG458768:WCG458770 WMC458768:WMC458770 WVY458768:WVY458770 Q524304:Q524306 JM524304:JM524306 TI524304:TI524306 ADE524304:ADE524306 ANA524304:ANA524306 AWW524304:AWW524306 BGS524304:BGS524306 BQO524304:BQO524306 CAK524304:CAK524306 CKG524304:CKG524306 CUC524304:CUC524306 DDY524304:DDY524306 DNU524304:DNU524306 DXQ524304:DXQ524306 EHM524304:EHM524306 ERI524304:ERI524306 FBE524304:FBE524306 FLA524304:FLA524306 FUW524304:FUW524306 GES524304:GES524306 GOO524304:GOO524306 GYK524304:GYK524306 HIG524304:HIG524306 HSC524304:HSC524306 IBY524304:IBY524306 ILU524304:ILU524306 IVQ524304:IVQ524306 JFM524304:JFM524306 JPI524304:JPI524306 JZE524304:JZE524306 KJA524304:KJA524306 KSW524304:KSW524306 LCS524304:LCS524306 LMO524304:LMO524306 LWK524304:LWK524306 MGG524304:MGG524306 MQC524304:MQC524306 MZY524304:MZY524306 NJU524304:NJU524306 NTQ524304:NTQ524306 ODM524304:ODM524306 ONI524304:ONI524306 OXE524304:OXE524306 PHA524304:PHA524306 PQW524304:PQW524306 QAS524304:QAS524306 QKO524304:QKO524306 QUK524304:QUK524306 REG524304:REG524306 ROC524304:ROC524306 RXY524304:RXY524306 SHU524304:SHU524306 SRQ524304:SRQ524306 TBM524304:TBM524306 TLI524304:TLI524306 TVE524304:TVE524306 UFA524304:UFA524306 UOW524304:UOW524306 UYS524304:UYS524306 VIO524304:VIO524306 VSK524304:VSK524306 WCG524304:WCG524306 WMC524304:WMC524306 WVY524304:WVY524306 Q589840:Q589842 JM589840:JM589842 TI589840:TI589842 ADE589840:ADE589842 ANA589840:ANA589842 AWW589840:AWW589842 BGS589840:BGS589842 BQO589840:BQO589842 CAK589840:CAK589842 CKG589840:CKG589842 CUC589840:CUC589842 DDY589840:DDY589842 DNU589840:DNU589842 DXQ589840:DXQ589842 EHM589840:EHM589842 ERI589840:ERI589842 FBE589840:FBE589842 FLA589840:FLA589842 FUW589840:FUW589842 GES589840:GES589842 GOO589840:GOO589842 GYK589840:GYK589842 HIG589840:HIG589842 HSC589840:HSC589842 IBY589840:IBY589842 ILU589840:ILU589842 IVQ589840:IVQ589842 JFM589840:JFM589842 JPI589840:JPI589842 JZE589840:JZE589842 KJA589840:KJA589842 KSW589840:KSW589842 LCS589840:LCS589842 LMO589840:LMO589842 LWK589840:LWK589842 MGG589840:MGG589842 MQC589840:MQC589842 MZY589840:MZY589842 NJU589840:NJU589842 NTQ589840:NTQ589842 ODM589840:ODM589842 ONI589840:ONI589842 OXE589840:OXE589842 PHA589840:PHA589842 PQW589840:PQW589842 QAS589840:QAS589842 QKO589840:QKO589842 QUK589840:QUK589842 REG589840:REG589842 ROC589840:ROC589842 RXY589840:RXY589842 SHU589840:SHU589842 SRQ589840:SRQ589842 TBM589840:TBM589842 TLI589840:TLI589842 TVE589840:TVE589842 UFA589840:UFA589842 UOW589840:UOW589842 UYS589840:UYS589842 VIO589840:VIO589842 VSK589840:VSK589842 WCG589840:WCG589842 WMC589840:WMC589842 WVY589840:WVY589842 Q655376:Q655378 JM655376:JM655378 TI655376:TI655378 ADE655376:ADE655378 ANA655376:ANA655378 AWW655376:AWW655378 BGS655376:BGS655378 BQO655376:BQO655378 CAK655376:CAK655378 CKG655376:CKG655378 CUC655376:CUC655378 DDY655376:DDY655378 DNU655376:DNU655378 DXQ655376:DXQ655378 EHM655376:EHM655378 ERI655376:ERI655378 FBE655376:FBE655378 FLA655376:FLA655378 FUW655376:FUW655378 GES655376:GES655378 GOO655376:GOO655378 GYK655376:GYK655378 HIG655376:HIG655378 HSC655376:HSC655378 IBY655376:IBY655378 ILU655376:ILU655378 IVQ655376:IVQ655378 JFM655376:JFM655378 JPI655376:JPI655378 JZE655376:JZE655378 KJA655376:KJA655378 KSW655376:KSW655378 LCS655376:LCS655378 LMO655376:LMO655378 LWK655376:LWK655378 MGG655376:MGG655378 MQC655376:MQC655378 MZY655376:MZY655378 NJU655376:NJU655378 NTQ655376:NTQ655378 ODM655376:ODM655378 ONI655376:ONI655378 OXE655376:OXE655378 PHA655376:PHA655378 PQW655376:PQW655378 QAS655376:QAS655378 QKO655376:QKO655378 QUK655376:QUK655378 REG655376:REG655378 ROC655376:ROC655378 RXY655376:RXY655378 SHU655376:SHU655378 SRQ655376:SRQ655378 TBM655376:TBM655378 TLI655376:TLI655378 TVE655376:TVE655378 UFA655376:UFA655378 UOW655376:UOW655378 UYS655376:UYS655378 VIO655376:VIO655378 VSK655376:VSK655378 WCG655376:WCG655378 WMC655376:WMC655378 WVY655376:WVY655378 Q720912:Q720914 JM720912:JM720914 TI720912:TI720914 ADE720912:ADE720914 ANA720912:ANA720914 AWW720912:AWW720914 BGS720912:BGS720914 BQO720912:BQO720914 CAK720912:CAK720914 CKG720912:CKG720914 CUC720912:CUC720914 DDY720912:DDY720914 DNU720912:DNU720914 DXQ720912:DXQ720914 EHM720912:EHM720914 ERI720912:ERI720914 FBE720912:FBE720914 FLA720912:FLA720914 FUW720912:FUW720914 GES720912:GES720914 GOO720912:GOO720914 GYK720912:GYK720914 HIG720912:HIG720914 HSC720912:HSC720914 IBY720912:IBY720914 ILU720912:ILU720914 IVQ720912:IVQ720914 JFM720912:JFM720914 JPI720912:JPI720914 JZE720912:JZE720914 KJA720912:KJA720914 KSW720912:KSW720914 LCS720912:LCS720914 LMO720912:LMO720914 LWK720912:LWK720914 MGG720912:MGG720914 MQC720912:MQC720914 MZY720912:MZY720914 NJU720912:NJU720914 NTQ720912:NTQ720914 ODM720912:ODM720914 ONI720912:ONI720914 OXE720912:OXE720914 PHA720912:PHA720914 PQW720912:PQW720914 QAS720912:QAS720914 QKO720912:QKO720914 QUK720912:QUK720914 REG720912:REG720914 ROC720912:ROC720914 RXY720912:RXY720914 SHU720912:SHU720914 SRQ720912:SRQ720914 TBM720912:TBM720914 TLI720912:TLI720914 TVE720912:TVE720914 UFA720912:UFA720914 UOW720912:UOW720914 UYS720912:UYS720914 VIO720912:VIO720914 VSK720912:VSK720914 WCG720912:WCG720914 WMC720912:WMC720914 WVY720912:WVY720914 Q786448:Q786450 JM786448:JM786450 TI786448:TI786450 ADE786448:ADE786450 ANA786448:ANA786450 AWW786448:AWW786450 BGS786448:BGS786450 BQO786448:BQO786450 CAK786448:CAK786450 CKG786448:CKG786450 CUC786448:CUC786450 DDY786448:DDY786450 DNU786448:DNU786450 DXQ786448:DXQ786450 EHM786448:EHM786450 ERI786448:ERI786450 FBE786448:FBE786450 FLA786448:FLA786450 FUW786448:FUW786450 GES786448:GES786450 GOO786448:GOO786450 GYK786448:GYK786450 HIG786448:HIG786450 HSC786448:HSC786450 IBY786448:IBY786450 ILU786448:ILU786450 IVQ786448:IVQ786450 JFM786448:JFM786450 JPI786448:JPI786450 JZE786448:JZE786450 KJA786448:KJA786450 KSW786448:KSW786450 LCS786448:LCS786450 LMO786448:LMO786450 LWK786448:LWK786450 MGG786448:MGG786450 MQC786448:MQC786450 MZY786448:MZY786450 NJU786448:NJU786450 NTQ786448:NTQ786450 ODM786448:ODM786450 ONI786448:ONI786450 OXE786448:OXE786450 PHA786448:PHA786450 PQW786448:PQW786450 QAS786448:QAS786450 QKO786448:QKO786450 QUK786448:QUK786450 REG786448:REG786450 ROC786448:ROC786450 RXY786448:RXY786450 SHU786448:SHU786450 SRQ786448:SRQ786450 TBM786448:TBM786450 TLI786448:TLI786450 TVE786448:TVE786450 UFA786448:UFA786450 UOW786448:UOW786450 UYS786448:UYS786450 VIO786448:VIO786450 VSK786448:VSK786450 WCG786448:WCG786450 WMC786448:WMC786450 WVY786448:WVY786450 Q851984:Q851986 JM851984:JM851986 TI851984:TI851986 ADE851984:ADE851986 ANA851984:ANA851986 AWW851984:AWW851986 BGS851984:BGS851986 BQO851984:BQO851986 CAK851984:CAK851986 CKG851984:CKG851986 CUC851984:CUC851986 DDY851984:DDY851986 DNU851984:DNU851986 DXQ851984:DXQ851986 EHM851984:EHM851986 ERI851984:ERI851986 FBE851984:FBE851986 FLA851984:FLA851986 FUW851984:FUW851986 GES851984:GES851986 GOO851984:GOO851986 GYK851984:GYK851986 HIG851984:HIG851986 HSC851984:HSC851986 IBY851984:IBY851986 ILU851984:ILU851986 IVQ851984:IVQ851986 JFM851984:JFM851986 JPI851984:JPI851986 JZE851984:JZE851986 KJA851984:KJA851986 KSW851984:KSW851986 LCS851984:LCS851986 LMO851984:LMO851986 LWK851984:LWK851986 MGG851984:MGG851986 MQC851984:MQC851986 MZY851984:MZY851986 NJU851984:NJU851986 NTQ851984:NTQ851986 ODM851984:ODM851986 ONI851984:ONI851986 OXE851984:OXE851986 PHA851984:PHA851986 PQW851984:PQW851986 QAS851984:QAS851986 QKO851984:QKO851986 QUK851984:QUK851986 REG851984:REG851986 ROC851984:ROC851986 RXY851984:RXY851986 SHU851984:SHU851986 SRQ851984:SRQ851986 TBM851984:TBM851986 TLI851984:TLI851986 TVE851984:TVE851986 UFA851984:UFA851986 UOW851984:UOW851986 UYS851984:UYS851986 VIO851984:VIO851986 VSK851984:VSK851986 WCG851984:WCG851986 WMC851984:WMC851986 WVY851984:WVY851986 Q917520:Q917522 JM917520:JM917522 TI917520:TI917522 ADE917520:ADE917522 ANA917520:ANA917522 AWW917520:AWW917522 BGS917520:BGS917522 BQO917520:BQO917522 CAK917520:CAK917522 CKG917520:CKG917522 CUC917520:CUC917522 DDY917520:DDY917522 DNU917520:DNU917522 DXQ917520:DXQ917522 EHM917520:EHM917522 ERI917520:ERI917522 FBE917520:FBE917522 FLA917520:FLA917522 FUW917520:FUW917522 GES917520:GES917522 GOO917520:GOO917522 GYK917520:GYK917522 HIG917520:HIG917522 HSC917520:HSC917522 IBY917520:IBY917522 ILU917520:ILU917522 IVQ917520:IVQ917522 JFM917520:JFM917522 JPI917520:JPI917522 JZE917520:JZE917522 KJA917520:KJA917522 KSW917520:KSW917522 LCS917520:LCS917522 LMO917520:LMO917522 LWK917520:LWK917522 MGG917520:MGG917522 MQC917520:MQC917522 MZY917520:MZY917522 NJU917520:NJU917522 NTQ917520:NTQ917522 ODM917520:ODM917522 ONI917520:ONI917522 OXE917520:OXE917522 PHA917520:PHA917522 PQW917520:PQW917522 QAS917520:QAS917522 QKO917520:QKO917522 QUK917520:QUK917522 REG917520:REG917522 ROC917520:ROC917522 RXY917520:RXY917522 SHU917520:SHU917522 SRQ917520:SRQ917522 TBM917520:TBM917522 TLI917520:TLI917522 TVE917520:TVE917522 UFA917520:UFA917522 UOW917520:UOW917522 UYS917520:UYS917522 VIO917520:VIO917522 VSK917520:VSK917522 WCG917520:WCG917522 WMC917520:WMC917522 WVY917520:WVY917522 Q983056:Q983058 JM983056:JM983058 TI983056:TI983058 ADE983056:ADE983058 ANA983056:ANA983058 AWW983056:AWW983058 BGS983056:BGS983058 BQO983056:BQO983058 CAK983056:CAK983058 CKG983056:CKG983058 CUC983056:CUC983058 DDY983056:DDY983058 DNU983056:DNU983058 DXQ983056:DXQ983058 EHM983056:EHM983058 ERI983056:ERI983058 FBE983056:FBE983058 FLA983056:FLA983058 FUW983056:FUW983058 GES983056:GES983058 GOO983056:GOO983058 GYK983056:GYK983058 HIG983056:HIG983058 HSC983056:HSC983058 IBY983056:IBY983058 ILU983056:ILU983058 IVQ983056:IVQ983058 JFM983056:JFM983058 JPI983056:JPI983058 JZE983056:JZE983058 KJA983056:KJA983058 KSW983056:KSW983058 LCS983056:LCS983058 LMO983056:LMO983058 LWK983056:LWK983058 MGG983056:MGG983058 MQC983056:MQC983058 MZY983056:MZY983058 NJU983056:NJU983058 NTQ983056:NTQ983058 ODM983056:ODM983058 ONI983056:ONI983058 OXE983056:OXE983058 PHA983056:PHA983058 PQW983056:PQW983058 QAS983056:QAS983058 QKO983056:QKO983058 QUK983056:QUK983058 REG983056:REG983058 ROC983056:ROC983058 RXY983056:RXY983058 SHU983056:SHU983058 SRQ983056:SRQ983058 TBM983056:TBM983058 TLI983056:TLI983058 TVE983056:TVE983058 UFA983056:UFA983058 UOW983056:UOW983058 UYS983056:UYS983058 VIO983056:VIO983058 VSK983056:VSK983058 WCG983056:WCG983058 WMC983056:WMC983058" xr:uid="{00000000-0002-0000-0200-000000000000}">
      <formula1>bvxbv</formula1>
    </dataValidation>
  </dataValidations>
  <printOptions horizontalCentered="1"/>
  <pageMargins left="0.70866141732283472" right="0.70866141732283472" top="0.74803149606299213" bottom="0.74803149606299213" header="0.31496062992125984" footer="0.31496062992125984"/>
  <pageSetup paperSize="9" scale="28" fitToHeight="0" orientation="landscape"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Hoja1!$A$1:$A$7</xm:f>
          </x14:formula1>
          <xm:sqref>Q16:Q19 V16:V19 AA16:AA19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X32"/>
  <sheetViews>
    <sheetView zoomScale="80" zoomScaleNormal="80" workbookViewId="0">
      <pane xSplit="6" ySplit="3" topLeftCell="T4" activePane="bottomRight" state="frozen"/>
      <selection activeCell="T1" sqref="T1:X1"/>
      <selection pane="topRight" activeCell="T1" sqref="T1:X1"/>
      <selection pane="bottomLeft" activeCell="T1" sqref="T1:X1"/>
      <selection pane="bottomRight" activeCell="T1" sqref="T1:X1"/>
    </sheetView>
  </sheetViews>
  <sheetFormatPr baseColWidth="10" defaultRowHeight="15"/>
  <cols>
    <col min="1" max="1" width="17.42578125" customWidth="1"/>
    <col min="2" max="2" width="4.7109375" customWidth="1"/>
    <col min="3" max="3" width="38" customWidth="1"/>
    <col min="4" max="4" width="28.7109375" customWidth="1"/>
    <col min="5" max="5" width="18.42578125" customWidth="1"/>
    <col min="6" max="6" width="14.140625" customWidth="1"/>
    <col min="7" max="7" width="1.7109375" customWidth="1"/>
    <col min="8" max="8" width="15.7109375" hidden="1" customWidth="1"/>
    <col min="9" max="9" width="20.140625" hidden="1" customWidth="1"/>
    <col min="10" max="10" width="15" hidden="1" customWidth="1"/>
    <col min="11" max="11" width="16.7109375" hidden="1" customWidth="1"/>
    <col min="12" max="12" width="62.7109375" hidden="1" customWidth="1"/>
    <col min="13" max="13" width="1.140625" hidden="1" customWidth="1"/>
    <col min="14" max="14" width="15.7109375" hidden="1" customWidth="1"/>
    <col min="15" max="15" width="20.140625" hidden="1" customWidth="1"/>
    <col min="16" max="16" width="15" hidden="1" customWidth="1"/>
    <col min="17" max="17" width="16.7109375" hidden="1" customWidth="1"/>
    <col min="18" max="18" width="62.7109375" hidden="1" customWidth="1"/>
    <col min="19" max="19" width="3.85546875" customWidth="1"/>
    <col min="21" max="21" width="21" customWidth="1"/>
    <col min="22" max="22" width="18.140625" customWidth="1"/>
    <col min="23" max="23" width="31.7109375" customWidth="1"/>
    <col min="24" max="24" width="121.5703125" customWidth="1"/>
  </cols>
  <sheetData>
    <row r="1" spans="1:24" ht="36.75" customHeight="1" thickBot="1">
      <c r="A1" s="478" t="s">
        <v>0</v>
      </c>
      <c r="B1" s="479"/>
      <c r="C1" s="479"/>
      <c r="D1" s="479"/>
      <c r="E1" s="479"/>
      <c r="F1" s="480"/>
      <c r="G1" s="1"/>
      <c r="H1" s="481" t="s">
        <v>571</v>
      </c>
      <c r="I1" s="482"/>
      <c r="J1" s="482"/>
      <c r="K1" s="482"/>
      <c r="L1" s="483"/>
      <c r="N1" s="481" t="s">
        <v>639</v>
      </c>
      <c r="O1" s="482"/>
      <c r="P1" s="482"/>
      <c r="Q1" s="482"/>
      <c r="R1" s="483"/>
      <c r="T1" s="481" t="s">
        <v>921</v>
      </c>
      <c r="U1" s="482"/>
      <c r="V1" s="482"/>
      <c r="W1" s="482"/>
      <c r="X1" s="483"/>
    </row>
    <row r="2" spans="1:24" ht="81" customHeight="1" thickBot="1">
      <c r="A2" s="3" t="s">
        <v>121</v>
      </c>
      <c r="B2" s="484" t="s">
        <v>122</v>
      </c>
      <c r="C2" s="532"/>
      <c r="D2" s="532"/>
      <c r="E2" s="532"/>
      <c r="F2" s="533"/>
      <c r="G2" s="57"/>
      <c r="H2" s="64" t="s">
        <v>3</v>
      </c>
      <c r="I2" s="65"/>
      <c r="J2" s="66">
        <v>43951</v>
      </c>
      <c r="K2" s="469" t="s">
        <v>4</v>
      </c>
      <c r="L2" s="469" t="s">
        <v>5</v>
      </c>
      <c r="N2" s="64" t="s">
        <v>3</v>
      </c>
      <c r="O2" s="65"/>
      <c r="P2" s="66">
        <v>44073</v>
      </c>
      <c r="Q2" s="469" t="s">
        <v>4</v>
      </c>
      <c r="R2" s="469" t="s">
        <v>5</v>
      </c>
      <c r="T2" s="64" t="s">
        <v>3</v>
      </c>
      <c r="U2" s="65"/>
      <c r="V2" s="66">
        <v>44196</v>
      </c>
      <c r="W2" s="469" t="s">
        <v>4</v>
      </c>
      <c r="X2" s="469" t="s">
        <v>5</v>
      </c>
    </row>
    <row r="3" spans="1:24" ht="51.75" thickBot="1">
      <c r="A3" s="5" t="s">
        <v>6</v>
      </c>
      <c r="B3" s="478" t="s">
        <v>7</v>
      </c>
      <c r="C3" s="480"/>
      <c r="D3" s="6" t="s">
        <v>8</v>
      </c>
      <c r="E3" s="6" t="s">
        <v>9</v>
      </c>
      <c r="F3" s="7" t="s">
        <v>10</v>
      </c>
      <c r="G3" s="2"/>
      <c r="H3" s="67" t="s">
        <v>123</v>
      </c>
      <c r="I3" s="68" t="s">
        <v>124</v>
      </c>
      <c r="J3" s="68" t="s">
        <v>125</v>
      </c>
      <c r="K3" s="470"/>
      <c r="L3" s="470"/>
      <c r="N3" s="67" t="s">
        <v>123</v>
      </c>
      <c r="O3" s="243" t="s">
        <v>124</v>
      </c>
      <c r="P3" s="243" t="s">
        <v>125</v>
      </c>
      <c r="Q3" s="470"/>
      <c r="R3" s="470"/>
      <c r="T3" s="67" t="s">
        <v>123</v>
      </c>
      <c r="U3" s="257" t="s">
        <v>124</v>
      </c>
      <c r="V3" s="257" t="s">
        <v>125</v>
      </c>
      <c r="W3" s="470"/>
      <c r="X3" s="470"/>
    </row>
    <row r="4" spans="1:24" ht="15.75" thickBot="1">
      <c r="A4" s="530" t="s">
        <v>126</v>
      </c>
      <c r="B4" s="9"/>
      <c r="C4" s="10" t="s">
        <v>127</v>
      </c>
      <c r="D4" s="9"/>
      <c r="E4" s="9"/>
      <c r="F4" s="26"/>
      <c r="G4" s="4"/>
      <c r="H4" s="11">
        <v>9</v>
      </c>
      <c r="I4" s="12">
        <f>+COUNTIF(I5:I13,"Cumplida "&amp;"*")</f>
        <v>5</v>
      </c>
      <c r="J4" s="15">
        <f>IFERROR(+I4/H4,"No se programaron actividades relacionadas con este objetivo")</f>
        <v>0.55555555555555558</v>
      </c>
      <c r="K4" s="13"/>
      <c r="L4" s="14"/>
      <c r="N4" s="11">
        <v>9</v>
      </c>
      <c r="O4" s="12">
        <f>+COUNTIF(O5:O13,"Cumplida "&amp;"*")</f>
        <v>6</v>
      </c>
      <c r="P4" s="15">
        <f>IFERROR(+O4/N4,"No se programaron actividades relacionadas con este objetivo")</f>
        <v>0.66666666666666663</v>
      </c>
      <c r="Q4" s="13"/>
      <c r="R4" s="14"/>
      <c r="T4" s="11">
        <v>9</v>
      </c>
      <c r="U4" s="12">
        <f>+COUNTIF(U5:U13,"Cumplida "&amp;"*")</f>
        <v>9</v>
      </c>
      <c r="V4" s="15">
        <f>IFERROR(+U4/T4,"No se programaron actividades relacionadas con este objetivo")</f>
        <v>1</v>
      </c>
      <c r="W4" s="13"/>
      <c r="X4" s="14"/>
    </row>
    <row r="5" spans="1:24" ht="140.25">
      <c r="A5" s="531"/>
      <c r="B5" s="27">
        <v>1</v>
      </c>
      <c r="C5" s="58" t="s">
        <v>174</v>
      </c>
      <c r="D5" s="58" t="s">
        <v>175</v>
      </c>
      <c r="E5" s="59" t="s">
        <v>128</v>
      </c>
      <c r="F5" s="48">
        <v>43861</v>
      </c>
      <c r="G5" s="2"/>
      <c r="H5" s="31"/>
      <c r="I5" s="21" t="s">
        <v>21</v>
      </c>
      <c r="J5" s="27"/>
      <c r="K5" s="23" t="s">
        <v>516</v>
      </c>
      <c r="L5" s="39" t="s">
        <v>559</v>
      </c>
      <c r="N5" s="31"/>
      <c r="O5" s="21" t="s">
        <v>21</v>
      </c>
      <c r="P5" s="27"/>
      <c r="Q5" s="23" t="s">
        <v>516</v>
      </c>
      <c r="R5" s="33" t="s">
        <v>631</v>
      </c>
      <c r="T5" s="31">
        <v>1</v>
      </c>
      <c r="U5" s="21" t="s">
        <v>21</v>
      </c>
      <c r="V5" s="27"/>
      <c r="W5" s="23" t="s">
        <v>516</v>
      </c>
      <c r="X5" s="33" t="s">
        <v>631</v>
      </c>
    </row>
    <row r="6" spans="1:24" ht="176.25" customHeight="1">
      <c r="A6" s="531"/>
      <c r="B6" s="60">
        <v>2</v>
      </c>
      <c r="C6" s="58" t="s">
        <v>176</v>
      </c>
      <c r="D6" s="58" t="s">
        <v>177</v>
      </c>
      <c r="E6" s="59" t="s">
        <v>128</v>
      </c>
      <c r="F6" s="48">
        <v>43921</v>
      </c>
      <c r="G6" s="2"/>
      <c r="H6" s="31"/>
      <c r="I6" s="21" t="s">
        <v>21</v>
      </c>
      <c r="J6" s="27"/>
      <c r="K6" s="23" t="s">
        <v>516</v>
      </c>
      <c r="L6" s="24" t="s">
        <v>538</v>
      </c>
      <c r="N6" s="31"/>
      <c r="O6" s="21" t="s">
        <v>21</v>
      </c>
      <c r="P6" s="27"/>
      <c r="Q6" s="23" t="s">
        <v>516</v>
      </c>
      <c r="R6" s="33" t="s">
        <v>631</v>
      </c>
      <c r="T6" s="31">
        <v>1</v>
      </c>
      <c r="U6" s="21" t="s">
        <v>21</v>
      </c>
      <c r="V6" s="27"/>
      <c r="W6" s="23" t="s">
        <v>516</v>
      </c>
      <c r="X6" s="33" t="s">
        <v>631</v>
      </c>
    </row>
    <row r="7" spans="1:24" ht="200.25" customHeight="1">
      <c r="A7" s="531"/>
      <c r="B7" s="60">
        <v>3</v>
      </c>
      <c r="C7" s="58" t="s">
        <v>129</v>
      </c>
      <c r="D7" s="58" t="s">
        <v>130</v>
      </c>
      <c r="E7" s="59" t="s">
        <v>128</v>
      </c>
      <c r="F7" s="48">
        <v>43951</v>
      </c>
      <c r="G7" s="2"/>
      <c r="H7" s="31"/>
      <c r="I7" s="21" t="s">
        <v>64</v>
      </c>
      <c r="J7" s="27"/>
      <c r="K7" s="23" t="s">
        <v>516</v>
      </c>
      <c r="L7" s="39" t="s">
        <v>562</v>
      </c>
      <c r="N7" s="31"/>
      <c r="O7" s="21" t="s">
        <v>64</v>
      </c>
      <c r="P7" s="27"/>
      <c r="Q7" s="23" t="s">
        <v>516</v>
      </c>
      <c r="R7" s="33" t="s">
        <v>631</v>
      </c>
      <c r="T7" s="31">
        <v>1</v>
      </c>
      <c r="U7" s="21" t="s">
        <v>64</v>
      </c>
      <c r="V7" s="27"/>
      <c r="W7" s="23" t="s">
        <v>516</v>
      </c>
      <c r="X7" s="33" t="s">
        <v>631</v>
      </c>
    </row>
    <row r="8" spans="1:24" ht="76.5">
      <c r="A8" s="531"/>
      <c r="B8" s="27">
        <v>4</v>
      </c>
      <c r="C8" s="58" t="s">
        <v>131</v>
      </c>
      <c r="D8" s="58" t="s">
        <v>132</v>
      </c>
      <c r="E8" s="59" t="s">
        <v>128</v>
      </c>
      <c r="F8" s="48">
        <v>43921</v>
      </c>
      <c r="G8" s="2"/>
      <c r="H8" s="31"/>
      <c r="I8" s="21" t="s">
        <v>21</v>
      </c>
      <c r="J8" s="27"/>
      <c r="K8" s="23" t="s">
        <v>516</v>
      </c>
      <c r="L8" s="36" t="s">
        <v>539</v>
      </c>
      <c r="N8" s="31"/>
      <c r="O8" s="21" t="s">
        <v>21</v>
      </c>
      <c r="P8" s="27"/>
      <c r="Q8" s="23" t="s">
        <v>516</v>
      </c>
      <c r="R8" s="33" t="s">
        <v>631</v>
      </c>
      <c r="T8" s="31">
        <v>1</v>
      </c>
      <c r="U8" s="21" t="s">
        <v>21</v>
      </c>
      <c r="V8" s="27"/>
      <c r="W8" s="23" t="s">
        <v>516</v>
      </c>
      <c r="X8" s="33" t="s">
        <v>631</v>
      </c>
    </row>
    <row r="9" spans="1:24" ht="127.5">
      <c r="A9" s="531"/>
      <c r="B9" s="60">
        <v>5</v>
      </c>
      <c r="C9" s="58" t="s">
        <v>178</v>
      </c>
      <c r="D9" s="58" t="s">
        <v>133</v>
      </c>
      <c r="E9" s="59" t="s">
        <v>128</v>
      </c>
      <c r="F9" s="48">
        <v>43951</v>
      </c>
      <c r="G9" s="2"/>
      <c r="H9" s="31"/>
      <c r="I9" s="21" t="s">
        <v>21</v>
      </c>
      <c r="J9" s="27"/>
      <c r="K9" s="23" t="s">
        <v>516</v>
      </c>
      <c r="L9" s="36" t="s">
        <v>540</v>
      </c>
      <c r="N9" s="31"/>
      <c r="O9" s="21" t="s">
        <v>21</v>
      </c>
      <c r="P9" s="27"/>
      <c r="Q9" s="23" t="s">
        <v>516</v>
      </c>
      <c r="R9" s="33" t="s">
        <v>631</v>
      </c>
      <c r="T9" s="31">
        <v>1</v>
      </c>
      <c r="U9" s="21" t="s">
        <v>21</v>
      </c>
      <c r="V9" s="27"/>
      <c r="W9" s="23" t="s">
        <v>516</v>
      </c>
      <c r="X9" s="33" t="s">
        <v>631</v>
      </c>
    </row>
    <row r="10" spans="1:24" ht="156" customHeight="1">
      <c r="A10" s="531"/>
      <c r="B10" s="60">
        <v>6</v>
      </c>
      <c r="C10" s="58" t="s">
        <v>134</v>
      </c>
      <c r="D10" s="58" t="s">
        <v>135</v>
      </c>
      <c r="E10" s="59" t="s">
        <v>136</v>
      </c>
      <c r="F10" s="48">
        <v>44180</v>
      </c>
      <c r="G10" s="2"/>
      <c r="H10" s="31"/>
      <c r="I10" s="21" t="s">
        <v>31</v>
      </c>
      <c r="J10" s="27"/>
      <c r="K10" s="23" t="s">
        <v>516</v>
      </c>
      <c r="L10" s="36" t="s">
        <v>541</v>
      </c>
      <c r="N10" s="31"/>
      <c r="O10" s="21" t="s">
        <v>31</v>
      </c>
      <c r="P10" s="27"/>
      <c r="Q10" s="23" t="s">
        <v>516</v>
      </c>
      <c r="R10" s="36" t="s">
        <v>897</v>
      </c>
      <c r="T10" s="31">
        <v>1</v>
      </c>
      <c r="U10" s="393" t="s">
        <v>21</v>
      </c>
      <c r="V10" s="27"/>
      <c r="W10" s="23" t="s">
        <v>516</v>
      </c>
      <c r="X10" s="36" t="s">
        <v>1347</v>
      </c>
    </row>
    <row r="11" spans="1:24" ht="76.5">
      <c r="A11" s="531"/>
      <c r="B11" s="27">
        <v>7</v>
      </c>
      <c r="C11" s="58" t="s">
        <v>137</v>
      </c>
      <c r="D11" s="58" t="s">
        <v>138</v>
      </c>
      <c r="E11" s="59" t="s">
        <v>139</v>
      </c>
      <c r="F11" s="61">
        <v>44180</v>
      </c>
      <c r="G11" s="2"/>
      <c r="H11" s="31"/>
      <c r="I11" s="21" t="s">
        <v>20</v>
      </c>
      <c r="J11" s="27"/>
      <c r="K11" s="23" t="s">
        <v>516</v>
      </c>
      <c r="L11" s="33" t="s">
        <v>542</v>
      </c>
      <c r="N11" s="31"/>
      <c r="O11" s="21" t="s">
        <v>20</v>
      </c>
      <c r="P11" s="27"/>
      <c r="Q11" s="23" t="s">
        <v>516</v>
      </c>
      <c r="R11" s="33" t="s">
        <v>898</v>
      </c>
      <c r="T11" s="31">
        <v>1</v>
      </c>
      <c r="U11" s="393" t="s">
        <v>21</v>
      </c>
      <c r="V11" s="27"/>
      <c r="W11" s="23" t="s">
        <v>516</v>
      </c>
      <c r="X11" s="33" t="s">
        <v>1348</v>
      </c>
    </row>
    <row r="12" spans="1:24" ht="191.25">
      <c r="A12" s="531"/>
      <c r="B12" s="60">
        <v>8</v>
      </c>
      <c r="C12" s="58" t="s">
        <v>140</v>
      </c>
      <c r="D12" s="58" t="s">
        <v>141</v>
      </c>
      <c r="E12" s="59" t="s">
        <v>128</v>
      </c>
      <c r="F12" s="61">
        <v>44012</v>
      </c>
      <c r="G12" s="2"/>
      <c r="H12" s="31"/>
      <c r="I12" s="21" t="s">
        <v>31</v>
      </c>
      <c r="J12" s="27"/>
      <c r="K12" s="23" t="s">
        <v>516</v>
      </c>
      <c r="L12" s="36" t="s">
        <v>543</v>
      </c>
      <c r="N12" s="31"/>
      <c r="O12" s="21" t="s">
        <v>21</v>
      </c>
      <c r="P12" s="27"/>
      <c r="Q12" s="23" t="s">
        <v>516</v>
      </c>
      <c r="R12" s="36" t="s">
        <v>899</v>
      </c>
      <c r="T12" s="31">
        <v>1</v>
      </c>
      <c r="U12" s="21" t="s">
        <v>21</v>
      </c>
      <c r="V12" s="27"/>
      <c r="W12" s="23" t="s">
        <v>516</v>
      </c>
      <c r="X12" s="36" t="s">
        <v>1346</v>
      </c>
    </row>
    <row r="13" spans="1:24" ht="66.75" customHeight="1" thickBot="1">
      <c r="A13" s="531"/>
      <c r="B13" s="60">
        <v>9</v>
      </c>
      <c r="C13" s="58" t="s">
        <v>142</v>
      </c>
      <c r="D13" s="58" t="s">
        <v>143</v>
      </c>
      <c r="E13" s="59" t="s">
        <v>128</v>
      </c>
      <c r="F13" s="61">
        <v>44135</v>
      </c>
      <c r="G13" s="2"/>
      <c r="H13" s="31"/>
      <c r="I13" s="21" t="s">
        <v>31</v>
      </c>
      <c r="J13" s="27"/>
      <c r="K13" s="23" t="s">
        <v>516</v>
      </c>
      <c r="L13" s="36" t="s">
        <v>544</v>
      </c>
      <c r="N13" s="31"/>
      <c r="O13" s="21" t="s">
        <v>20</v>
      </c>
      <c r="P13" s="27"/>
      <c r="Q13" s="23" t="s">
        <v>516</v>
      </c>
      <c r="R13" s="36" t="s">
        <v>900</v>
      </c>
      <c r="T13" s="31">
        <v>1</v>
      </c>
      <c r="U13" s="393" t="s">
        <v>21</v>
      </c>
      <c r="V13" s="27"/>
      <c r="W13" s="23" t="s">
        <v>516</v>
      </c>
      <c r="X13" s="401" t="s">
        <v>1349</v>
      </c>
    </row>
    <row r="14" spans="1:24" ht="26.25" thickBot="1">
      <c r="A14" s="486" t="s">
        <v>14</v>
      </c>
      <c r="B14" s="9"/>
      <c r="C14" s="10" t="s">
        <v>144</v>
      </c>
      <c r="D14" s="9"/>
      <c r="E14" s="9"/>
      <c r="F14" s="26"/>
      <c r="G14" s="4"/>
      <c r="H14" s="11">
        <v>2</v>
      </c>
      <c r="I14" s="12">
        <f>+COUNTIF(I15:I16,"Cumplida "&amp;"*")</f>
        <v>0</v>
      </c>
      <c r="J14" s="15">
        <f>IFERROR(+I14/H14,"No se programaron actividades relacionadas con este objetivo")</f>
        <v>0</v>
      </c>
      <c r="K14" s="13"/>
      <c r="L14" s="14"/>
      <c r="N14" s="11">
        <v>2</v>
      </c>
      <c r="O14" s="12">
        <f>+COUNTIF(O15:O16,"Cumplida "&amp;"*")</f>
        <v>0</v>
      </c>
      <c r="P14" s="15">
        <f>IFERROR(+O14/N14,"No se programaron actividades relacionadas con este objetivo")</f>
        <v>0</v>
      </c>
      <c r="Q14" s="13"/>
      <c r="R14" s="14"/>
      <c r="T14" s="11">
        <v>2</v>
      </c>
      <c r="U14" s="12">
        <f>+COUNTIF(U15:U16,"Cumplida "&amp;"*")</f>
        <v>2</v>
      </c>
      <c r="V14" s="15">
        <f>IFERROR(+U14/T14,"No se programaron actividades relacionadas con este objetivo")</f>
        <v>1</v>
      </c>
      <c r="W14" s="13"/>
      <c r="X14" s="14"/>
    </row>
    <row r="15" spans="1:24" ht="138" customHeight="1">
      <c r="A15" s="487"/>
      <c r="B15" s="29">
        <v>10</v>
      </c>
      <c r="C15" s="58" t="s">
        <v>145</v>
      </c>
      <c r="D15" s="58" t="s">
        <v>146</v>
      </c>
      <c r="E15" s="59" t="s">
        <v>128</v>
      </c>
      <c r="F15" s="48">
        <v>44180</v>
      </c>
      <c r="G15" s="2"/>
      <c r="H15" s="31"/>
      <c r="I15" s="21" t="s">
        <v>31</v>
      </c>
      <c r="J15" s="27"/>
      <c r="K15" s="23" t="s">
        <v>516</v>
      </c>
      <c r="L15" s="36" t="s">
        <v>545</v>
      </c>
      <c r="N15" s="31"/>
      <c r="O15" s="21" t="s">
        <v>31</v>
      </c>
      <c r="P15" s="27"/>
      <c r="Q15" s="23" t="s">
        <v>516</v>
      </c>
      <c r="R15" s="36" t="s">
        <v>545</v>
      </c>
      <c r="T15" s="31">
        <v>1</v>
      </c>
      <c r="U15" s="393" t="s">
        <v>21</v>
      </c>
      <c r="V15" s="27"/>
      <c r="W15" s="395" t="s">
        <v>516</v>
      </c>
      <c r="X15" s="36" t="s">
        <v>1563</v>
      </c>
    </row>
    <row r="16" spans="1:24" ht="63.75" customHeight="1" thickBot="1">
      <c r="A16" s="487"/>
      <c r="B16" s="29">
        <v>11</v>
      </c>
      <c r="C16" s="58" t="s">
        <v>148</v>
      </c>
      <c r="D16" s="58" t="s">
        <v>149</v>
      </c>
      <c r="E16" s="59" t="s">
        <v>128</v>
      </c>
      <c r="F16" s="61">
        <v>44180</v>
      </c>
      <c r="G16" s="2"/>
      <c r="H16" s="31"/>
      <c r="I16" s="21" t="s">
        <v>31</v>
      </c>
      <c r="J16" s="27"/>
      <c r="K16" s="23" t="s">
        <v>516</v>
      </c>
      <c r="L16" s="36" t="s">
        <v>545</v>
      </c>
      <c r="N16" s="31"/>
      <c r="O16" s="21" t="s">
        <v>31</v>
      </c>
      <c r="P16" s="27"/>
      <c r="Q16" s="23" t="s">
        <v>516</v>
      </c>
      <c r="R16" s="36" t="s">
        <v>545</v>
      </c>
      <c r="T16" s="31">
        <v>1</v>
      </c>
      <c r="U16" s="393" t="s">
        <v>21</v>
      </c>
      <c r="V16" s="27"/>
      <c r="W16" s="395" t="s">
        <v>516</v>
      </c>
      <c r="X16" s="401" t="s">
        <v>1564</v>
      </c>
    </row>
    <row r="17" spans="1:24" ht="26.25" thickBot="1">
      <c r="A17" s="486" t="s">
        <v>22</v>
      </c>
      <c r="B17" s="9"/>
      <c r="C17" s="10" t="s">
        <v>150</v>
      </c>
      <c r="D17" s="9"/>
      <c r="E17" s="9"/>
      <c r="F17" s="26"/>
      <c r="G17" s="4"/>
      <c r="H17" s="11">
        <v>2</v>
      </c>
      <c r="I17" s="12">
        <f>+COUNTIF(I18:I19,"Cumplida "&amp;"*")</f>
        <v>0</v>
      </c>
      <c r="J17" s="15">
        <f>IFERROR(+I17/H17,"No se programaron actividades relacionadas con este objetivo")</f>
        <v>0</v>
      </c>
      <c r="K17" s="13"/>
      <c r="L17" s="14"/>
      <c r="N17" s="11">
        <v>2</v>
      </c>
      <c r="O17" s="12">
        <f>+COUNTIF(O18:O19,"Cumplida "&amp;"*")</f>
        <v>0</v>
      </c>
      <c r="P17" s="15">
        <f>IFERROR(+O17/N17,"No se programaron actividades relacionadas con este objetivo")</f>
        <v>0</v>
      </c>
      <c r="Q17" s="13"/>
      <c r="R17" s="14"/>
      <c r="T17" s="11">
        <v>2</v>
      </c>
      <c r="U17" s="12">
        <f>+COUNTIF(U18:U19,"Cumplida "&amp;"*")</f>
        <v>2</v>
      </c>
      <c r="V17" s="15">
        <f>IFERROR(+U17/T17,"No se programaron actividades relacionadas con este objetivo")</f>
        <v>1</v>
      </c>
      <c r="W17" s="13"/>
      <c r="X17" s="14"/>
    </row>
    <row r="18" spans="1:24" ht="108" customHeight="1">
      <c r="A18" s="487"/>
      <c r="B18" s="29">
        <v>2.1</v>
      </c>
      <c r="C18" s="58" t="s">
        <v>151</v>
      </c>
      <c r="D18" s="58" t="s">
        <v>152</v>
      </c>
      <c r="E18" s="59" t="s">
        <v>128</v>
      </c>
      <c r="F18" s="61">
        <v>44180</v>
      </c>
      <c r="G18" s="2"/>
      <c r="H18" s="31"/>
      <c r="I18" s="21" t="s">
        <v>31</v>
      </c>
      <c r="J18" s="27"/>
      <c r="K18" s="23" t="s">
        <v>516</v>
      </c>
      <c r="L18" s="36" t="s">
        <v>545</v>
      </c>
      <c r="N18" s="31"/>
      <c r="O18" s="21" t="s">
        <v>31</v>
      </c>
      <c r="P18" s="27"/>
      <c r="Q18" s="23" t="s">
        <v>516</v>
      </c>
      <c r="R18" s="36" t="s">
        <v>545</v>
      </c>
      <c r="T18" s="31">
        <v>1</v>
      </c>
      <c r="U18" s="393" t="s">
        <v>21</v>
      </c>
      <c r="V18" s="27"/>
      <c r="W18" s="395" t="s">
        <v>516</v>
      </c>
      <c r="X18" s="36" t="s">
        <v>1350</v>
      </c>
    </row>
    <row r="19" spans="1:24" ht="148.5" customHeight="1" thickBot="1">
      <c r="A19" s="487"/>
      <c r="B19" s="29">
        <v>2.2000000000000002</v>
      </c>
      <c r="C19" s="58" t="s">
        <v>153</v>
      </c>
      <c r="D19" s="58" t="s">
        <v>154</v>
      </c>
      <c r="E19" s="59" t="s">
        <v>128</v>
      </c>
      <c r="F19" s="61">
        <v>44180</v>
      </c>
      <c r="G19" s="2"/>
      <c r="H19" s="31"/>
      <c r="I19" s="21" t="s">
        <v>31</v>
      </c>
      <c r="J19" s="27"/>
      <c r="K19" s="23" t="s">
        <v>516</v>
      </c>
      <c r="L19" s="36" t="s">
        <v>545</v>
      </c>
      <c r="N19" s="31"/>
      <c r="O19" s="21" t="s">
        <v>31</v>
      </c>
      <c r="P19" s="27"/>
      <c r="Q19" s="23" t="s">
        <v>516</v>
      </c>
      <c r="R19" s="36" t="s">
        <v>545</v>
      </c>
      <c r="T19" s="31">
        <v>1</v>
      </c>
      <c r="U19" s="393" t="s">
        <v>21</v>
      </c>
      <c r="V19" s="27"/>
      <c r="W19" s="395" t="s">
        <v>516</v>
      </c>
      <c r="X19" s="401" t="s">
        <v>1565</v>
      </c>
    </row>
    <row r="20" spans="1:24" ht="26.25" thickBot="1">
      <c r="A20" s="486" t="s">
        <v>33</v>
      </c>
      <c r="B20" s="9"/>
      <c r="C20" s="10" t="s">
        <v>155</v>
      </c>
      <c r="D20" s="9"/>
      <c r="E20" s="9"/>
      <c r="F20" s="26"/>
      <c r="G20" s="4"/>
      <c r="H20" s="11">
        <v>3</v>
      </c>
      <c r="I20" s="12">
        <f>+COUNTIF(I21:I23,"Cumplida "&amp;"*")</f>
        <v>2</v>
      </c>
      <c r="J20" s="15">
        <f>IFERROR(+I20/H20,"No se programaron actividades relacionadas con este objetivo")</f>
        <v>0.66666666666666663</v>
      </c>
      <c r="K20" s="13"/>
      <c r="L20" s="14"/>
      <c r="N20" s="11">
        <v>3</v>
      </c>
      <c r="O20" s="12">
        <f>+COUNTIF(O21:O23,"Cumplida "&amp;"*")</f>
        <v>2</v>
      </c>
      <c r="P20" s="15">
        <f>IFERROR(+O20/N20,"No se programaron actividades relacionadas con este objetivo")</f>
        <v>0.66666666666666663</v>
      </c>
      <c r="Q20" s="13"/>
      <c r="R20" s="14"/>
      <c r="T20" s="11">
        <v>3</v>
      </c>
      <c r="U20" s="12">
        <f>+COUNTIF(U21:U23,"Cumplida "&amp;"*")</f>
        <v>3</v>
      </c>
      <c r="V20" s="15">
        <f>IFERROR(+U20/T20,"No se programaron actividades relacionadas con este objetivo")</f>
        <v>1</v>
      </c>
      <c r="W20" s="13"/>
      <c r="X20" s="425"/>
    </row>
    <row r="21" spans="1:24" ht="51">
      <c r="A21" s="487"/>
      <c r="B21" s="29" t="s">
        <v>156</v>
      </c>
      <c r="C21" s="58" t="s">
        <v>157</v>
      </c>
      <c r="D21" s="58" t="s">
        <v>158</v>
      </c>
      <c r="E21" s="59" t="s">
        <v>128</v>
      </c>
      <c r="F21" s="61">
        <v>43951</v>
      </c>
      <c r="G21" s="2"/>
      <c r="H21" s="31"/>
      <c r="I21" s="21" t="s">
        <v>21</v>
      </c>
      <c r="J21" s="27"/>
      <c r="K21" s="23" t="s">
        <v>516</v>
      </c>
      <c r="L21" s="24" t="s">
        <v>893</v>
      </c>
      <c r="N21" s="31"/>
      <c r="O21" s="21" t="s">
        <v>21</v>
      </c>
      <c r="P21" s="27"/>
      <c r="Q21" s="23" t="s">
        <v>516</v>
      </c>
      <c r="R21" s="24" t="s">
        <v>631</v>
      </c>
      <c r="T21" s="31">
        <v>1</v>
      </c>
      <c r="U21" s="393" t="s">
        <v>21</v>
      </c>
      <c r="V21" s="398"/>
      <c r="W21" s="395" t="s">
        <v>516</v>
      </c>
      <c r="X21" s="396" t="s">
        <v>631</v>
      </c>
    </row>
    <row r="22" spans="1:24" ht="259.5" customHeight="1">
      <c r="A22" s="487"/>
      <c r="B22" s="29" t="s">
        <v>159</v>
      </c>
      <c r="C22" s="58" t="s">
        <v>160</v>
      </c>
      <c r="D22" s="58" t="s">
        <v>161</v>
      </c>
      <c r="E22" s="59" t="s">
        <v>162</v>
      </c>
      <c r="F22" s="61">
        <v>44180</v>
      </c>
      <c r="G22" s="2"/>
      <c r="H22" s="31"/>
      <c r="I22" s="21" t="s">
        <v>20</v>
      </c>
      <c r="J22" s="27"/>
      <c r="K22" s="23" t="s">
        <v>516</v>
      </c>
      <c r="L22" s="62" t="s">
        <v>892</v>
      </c>
      <c r="N22" s="31"/>
      <c r="O22" s="21" t="s">
        <v>20</v>
      </c>
      <c r="P22" s="27"/>
      <c r="Q22" s="23" t="s">
        <v>516</v>
      </c>
      <c r="R22" s="62" t="s">
        <v>901</v>
      </c>
      <c r="T22" s="31">
        <v>1</v>
      </c>
      <c r="U22" s="393" t="s">
        <v>21</v>
      </c>
      <c r="V22" s="27"/>
      <c r="W22" s="395" t="s">
        <v>516</v>
      </c>
      <c r="X22" s="405" t="s">
        <v>1351</v>
      </c>
    </row>
    <row r="23" spans="1:24" ht="168.75" customHeight="1" thickBot="1">
      <c r="A23" s="487"/>
      <c r="B23" s="29" t="s">
        <v>163</v>
      </c>
      <c r="C23" s="58" t="s">
        <v>164</v>
      </c>
      <c r="D23" s="58" t="s">
        <v>165</v>
      </c>
      <c r="E23" s="59" t="s">
        <v>128</v>
      </c>
      <c r="F23" s="61">
        <v>43921</v>
      </c>
      <c r="G23" s="2"/>
      <c r="H23" s="31"/>
      <c r="I23" s="393" t="s">
        <v>21</v>
      </c>
      <c r="J23" s="398"/>
      <c r="K23" s="395" t="s">
        <v>516</v>
      </c>
      <c r="L23" s="406" t="s">
        <v>902</v>
      </c>
      <c r="N23" s="31"/>
      <c r="O23" s="393" t="s">
        <v>21</v>
      </c>
      <c r="P23" s="398"/>
      <c r="Q23" s="395" t="s">
        <v>516</v>
      </c>
      <c r="R23" s="406" t="s">
        <v>893</v>
      </c>
      <c r="T23" s="31">
        <v>1</v>
      </c>
      <c r="U23" s="393" t="s">
        <v>21</v>
      </c>
      <c r="V23" s="398"/>
      <c r="W23" s="395" t="s">
        <v>516</v>
      </c>
      <c r="X23" s="406" t="s">
        <v>893</v>
      </c>
    </row>
    <row r="24" spans="1:24" ht="48" customHeight="1" thickBot="1">
      <c r="A24" s="486" t="s">
        <v>41</v>
      </c>
      <c r="B24" s="9"/>
      <c r="C24" s="10" t="s">
        <v>169</v>
      </c>
      <c r="D24" s="9"/>
      <c r="E24" s="9"/>
      <c r="F24" s="26"/>
      <c r="G24" s="4"/>
      <c r="H24" s="11">
        <v>7</v>
      </c>
      <c r="I24" s="12">
        <f>+COUNTIF(I25:I32,"Cumplida "&amp;"*")</f>
        <v>2</v>
      </c>
      <c r="J24" s="15">
        <f>IFERROR(+I24/H24,"No se programaron actividades relacionadas con este objetivo")</f>
        <v>0.2857142857142857</v>
      </c>
      <c r="K24" s="13"/>
      <c r="L24" s="14"/>
      <c r="N24" s="11">
        <v>7</v>
      </c>
      <c r="O24" s="12">
        <f>+COUNTIF(O25:O32,"Cumplida "&amp;"*")</f>
        <v>3</v>
      </c>
      <c r="P24" s="15">
        <f>IFERROR(+O24/N24,"No se programaron actividades relacionadas con este objetivo")</f>
        <v>0.42857142857142855</v>
      </c>
      <c r="Q24" s="13"/>
      <c r="R24" s="14"/>
      <c r="T24" s="11">
        <v>8</v>
      </c>
      <c r="U24" s="12">
        <f>+COUNTIF(U25:U32,"Cumplida "&amp;"*")</f>
        <v>8</v>
      </c>
      <c r="V24" s="15">
        <f>IFERROR(+U24/T24,"No se programaron actividades relacionadas con este objetivo")</f>
        <v>1</v>
      </c>
      <c r="W24" s="13"/>
      <c r="X24" s="14"/>
    </row>
    <row r="25" spans="1:24" ht="116.25" customHeight="1">
      <c r="A25" s="487"/>
      <c r="B25" s="29" t="s">
        <v>166</v>
      </c>
      <c r="C25" s="58" t="s">
        <v>167</v>
      </c>
      <c r="D25" s="58" t="s">
        <v>168</v>
      </c>
      <c r="E25" s="59" t="s">
        <v>128</v>
      </c>
      <c r="F25" s="61">
        <v>44195</v>
      </c>
      <c r="G25" s="2"/>
      <c r="H25" s="31"/>
      <c r="I25" s="21" t="s">
        <v>20</v>
      </c>
      <c r="J25" s="27"/>
      <c r="K25" s="23" t="s">
        <v>516</v>
      </c>
      <c r="L25" s="39" t="s">
        <v>894</v>
      </c>
      <c r="N25" s="31"/>
      <c r="O25" s="21" t="s">
        <v>20</v>
      </c>
      <c r="P25" s="27"/>
      <c r="Q25" s="23" t="s">
        <v>516</v>
      </c>
      <c r="R25" s="39" t="s">
        <v>894</v>
      </c>
      <c r="T25" s="31">
        <v>1</v>
      </c>
      <c r="U25" s="393" t="s">
        <v>21</v>
      </c>
      <c r="V25" s="398"/>
      <c r="W25" s="395" t="s">
        <v>516</v>
      </c>
      <c r="X25" s="39" t="s">
        <v>1566</v>
      </c>
    </row>
    <row r="26" spans="1:24" ht="158.25" customHeight="1">
      <c r="A26" s="487"/>
      <c r="B26" s="29" t="s">
        <v>47</v>
      </c>
      <c r="C26" s="58" t="s">
        <v>170</v>
      </c>
      <c r="D26" s="58" t="s">
        <v>171</v>
      </c>
      <c r="E26" s="59" t="s">
        <v>128</v>
      </c>
      <c r="F26" s="61">
        <v>44180</v>
      </c>
      <c r="G26" s="2"/>
      <c r="H26" s="31"/>
      <c r="I26" s="21" t="s">
        <v>31</v>
      </c>
      <c r="J26" s="27"/>
      <c r="K26" s="23" t="s">
        <v>516</v>
      </c>
      <c r="L26" s="39" t="s">
        <v>545</v>
      </c>
      <c r="N26" s="31"/>
      <c r="O26" s="21" t="s">
        <v>31</v>
      </c>
      <c r="P26" s="27"/>
      <c r="Q26" s="23" t="s">
        <v>516</v>
      </c>
      <c r="R26" s="39" t="s">
        <v>545</v>
      </c>
      <c r="T26" s="31">
        <v>1</v>
      </c>
      <c r="U26" s="393" t="s">
        <v>21</v>
      </c>
      <c r="V26" s="398"/>
      <c r="W26" s="395" t="s">
        <v>516</v>
      </c>
      <c r="X26" s="39" t="s">
        <v>1567</v>
      </c>
    </row>
    <row r="27" spans="1:24" ht="185.25" customHeight="1">
      <c r="A27" s="487"/>
      <c r="B27" s="29" t="s">
        <v>49</v>
      </c>
      <c r="C27" s="58" t="s">
        <v>172</v>
      </c>
      <c r="D27" s="58" t="s">
        <v>180</v>
      </c>
      <c r="E27" s="59" t="s">
        <v>128</v>
      </c>
      <c r="F27" s="61">
        <v>44196</v>
      </c>
      <c r="G27" s="2"/>
      <c r="H27" s="31"/>
      <c r="I27" s="21" t="s">
        <v>31</v>
      </c>
      <c r="J27" s="27"/>
      <c r="K27" s="23" t="s">
        <v>516</v>
      </c>
      <c r="L27" s="39" t="s">
        <v>546</v>
      </c>
      <c r="N27" s="31"/>
      <c r="O27" s="21" t="s">
        <v>31</v>
      </c>
      <c r="P27" s="27"/>
      <c r="Q27" s="23" t="s">
        <v>516</v>
      </c>
      <c r="R27" s="39" t="s">
        <v>546</v>
      </c>
      <c r="T27" s="31">
        <v>1</v>
      </c>
      <c r="U27" s="393" t="s">
        <v>21</v>
      </c>
      <c r="V27" s="398"/>
      <c r="W27" s="395" t="s">
        <v>516</v>
      </c>
      <c r="X27" s="401" t="s">
        <v>1568</v>
      </c>
    </row>
    <row r="28" spans="1:24" ht="120.75" customHeight="1">
      <c r="A28" s="487"/>
      <c r="B28" s="29" t="s">
        <v>49</v>
      </c>
      <c r="C28" s="58" t="s">
        <v>181</v>
      </c>
      <c r="D28" s="58" t="s">
        <v>182</v>
      </c>
      <c r="E28" s="59" t="s">
        <v>179</v>
      </c>
      <c r="F28" s="61">
        <v>43920</v>
      </c>
      <c r="G28" s="2"/>
      <c r="H28" s="31"/>
      <c r="I28" s="21" t="s">
        <v>21</v>
      </c>
      <c r="J28" s="27"/>
      <c r="K28" s="23" t="s">
        <v>516</v>
      </c>
      <c r="L28" s="39" t="s">
        <v>893</v>
      </c>
      <c r="N28" s="31"/>
      <c r="O28" s="21" t="s">
        <v>21</v>
      </c>
      <c r="P28" s="27"/>
      <c r="Q28" s="23" t="s">
        <v>516</v>
      </c>
      <c r="R28" s="39" t="s">
        <v>893</v>
      </c>
      <c r="T28" s="31">
        <v>1</v>
      </c>
      <c r="U28" s="393" t="s">
        <v>21</v>
      </c>
      <c r="V28" s="398"/>
      <c r="W28" s="395" t="s">
        <v>516</v>
      </c>
      <c r="X28" s="402" t="s">
        <v>893</v>
      </c>
    </row>
    <row r="29" spans="1:24" ht="89.25">
      <c r="A29" s="487"/>
      <c r="B29" s="29" t="s">
        <v>49</v>
      </c>
      <c r="C29" s="58" t="s">
        <v>183</v>
      </c>
      <c r="D29" s="58" t="s">
        <v>184</v>
      </c>
      <c r="E29" s="59" t="s">
        <v>179</v>
      </c>
      <c r="F29" s="48" t="s">
        <v>615</v>
      </c>
      <c r="G29" s="2"/>
      <c r="H29" s="31"/>
      <c r="I29" s="21" t="s">
        <v>20</v>
      </c>
      <c r="J29" s="27"/>
      <c r="K29" s="23" t="s">
        <v>516</v>
      </c>
      <c r="L29" s="39" t="s">
        <v>895</v>
      </c>
      <c r="N29" s="31"/>
      <c r="O29" s="21" t="s">
        <v>20</v>
      </c>
      <c r="P29" s="27"/>
      <c r="Q29" s="23" t="s">
        <v>516</v>
      </c>
      <c r="R29" s="39" t="s">
        <v>895</v>
      </c>
      <c r="T29" s="31">
        <v>1</v>
      </c>
      <c r="U29" s="393" t="s">
        <v>21</v>
      </c>
      <c r="V29" s="27"/>
      <c r="W29" s="395" t="s">
        <v>516</v>
      </c>
      <c r="X29" s="401" t="s">
        <v>1561</v>
      </c>
    </row>
    <row r="30" spans="1:24" ht="204">
      <c r="A30" s="487"/>
      <c r="B30" s="239" t="s">
        <v>49</v>
      </c>
      <c r="C30" s="240" t="s">
        <v>611</v>
      </c>
      <c r="D30" s="240" t="s">
        <v>185</v>
      </c>
      <c r="E30" s="239" t="s">
        <v>128</v>
      </c>
      <c r="F30" s="241" t="s">
        <v>612</v>
      </c>
      <c r="G30" s="2"/>
      <c r="H30" s="31"/>
      <c r="I30" s="21"/>
      <c r="J30" s="27"/>
      <c r="K30" s="23"/>
      <c r="L30" s="39"/>
      <c r="N30" s="31"/>
      <c r="O30" s="21" t="s">
        <v>21</v>
      </c>
      <c r="P30" s="27"/>
      <c r="Q30" s="23" t="s">
        <v>516</v>
      </c>
      <c r="R30" s="39" t="s">
        <v>896</v>
      </c>
      <c r="T30" s="31">
        <v>1</v>
      </c>
      <c r="U30" s="393" t="s">
        <v>21</v>
      </c>
      <c r="V30" s="398"/>
      <c r="W30" s="395" t="s">
        <v>516</v>
      </c>
      <c r="X30" s="402" t="s">
        <v>1352</v>
      </c>
    </row>
    <row r="31" spans="1:24" ht="409.6" customHeight="1">
      <c r="A31" s="487"/>
      <c r="B31" s="239" t="s">
        <v>49</v>
      </c>
      <c r="C31" s="240" t="s">
        <v>613</v>
      </c>
      <c r="D31" s="240" t="s">
        <v>614</v>
      </c>
      <c r="E31" s="239" t="s">
        <v>128</v>
      </c>
      <c r="F31" s="242">
        <v>44195</v>
      </c>
      <c r="G31" s="2"/>
      <c r="H31" s="31"/>
      <c r="I31" s="108"/>
      <c r="J31" s="27"/>
      <c r="K31" s="23"/>
      <c r="L31" s="39"/>
      <c r="N31" s="31"/>
      <c r="O31" s="21" t="s">
        <v>20</v>
      </c>
      <c r="P31" s="27"/>
      <c r="Q31" s="23" t="s">
        <v>516</v>
      </c>
      <c r="R31" s="39" t="s">
        <v>908</v>
      </c>
      <c r="T31" s="31">
        <v>1</v>
      </c>
      <c r="U31" s="393" t="s">
        <v>21</v>
      </c>
      <c r="V31" s="398"/>
      <c r="W31" s="395" t="s">
        <v>516</v>
      </c>
      <c r="X31" s="39" t="s">
        <v>1562</v>
      </c>
    </row>
    <row r="32" spans="1:24" ht="107.25" customHeight="1">
      <c r="A32" s="487"/>
      <c r="B32" s="29" t="s">
        <v>49</v>
      </c>
      <c r="C32" s="58" t="s">
        <v>186</v>
      </c>
      <c r="D32" s="58" t="s">
        <v>177</v>
      </c>
      <c r="E32" s="59" t="s">
        <v>128</v>
      </c>
      <c r="F32" s="61">
        <v>43920</v>
      </c>
      <c r="G32" s="2"/>
      <c r="H32" s="31"/>
      <c r="I32" s="21" t="s">
        <v>21</v>
      </c>
      <c r="J32" s="27"/>
      <c r="K32" s="23" t="s">
        <v>516</v>
      </c>
      <c r="L32" s="39" t="s">
        <v>893</v>
      </c>
      <c r="N32" s="31"/>
      <c r="O32" s="21" t="s">
        <v>21</v>
      </c>
      <c r="P32" s="27"/>
      <c r="Q32" s="23" t="s">
        <v>516</v>
      </c>
      <c r="R32" s="39" t="s">
        <v>893</v>
      </c>
      <c r="T32" s="31">
        <v>1</v>
      </c>
      <c r="U32" s="393" t="s">
        <v>21</v>
      </c>
      <c r="V32" s="398"/>
      <c r="W32" s="395" t="s">
        <v>516</v>
      </c>
      <c r="X32" s="402" t="s">
        <v>893</v>
      </c>
    </row>
  </sheetData>
  <mergeCells count="17">
    <mergeCell ref="T1:X1"/>
    <mergeCell ref="W2:W3"/>
    <mergeCell ref="X2:X3"/>
    <mergeCell ref="N1:R1"/>
    <mergeCell ref="Q2:Q3"/>
    <mergeCell ref="R2:R3"/>
    <mergeCell ref="A1:F1"/>
    <mergeCell ref="H1:L1"/>
    <mergeCell ref="B2:F2"/>
    <mergeCell ref="K2:K3"/>
    <mergeCell ref="L2:L3"/>
    <mergeCell ref="B3:C3"/>
    <mergeCell ref="A4:A13"/>
    <mergeCell ref="A14:A16"/>
    <mergeCell ref="A17:A19"/>
    <mergeCell ref="A20:A23"/>
    <mergeCell ref="A24:A32"/>
  </mergeCells>
  <conditionalFormatting sqref="I2:I3 I14 I24 I20 I17">
    <cfRule type="cellIs" dxfId="821" priority="355" operator="equal">
      <formula>"Vencida"</formula>
    </cfRule>
    <cfRule type="cellIs" dxfId="820" priority="356" operator="equal">
      <formula>"No Cumplida"</formula>
    </cfRule>
    <cfRule type="cellIs" dxfId="819" priority="357" operator="equal">
      <formula>"En Avance"</formula>
    </cfRule>
    <cfRule type="cellIs" dxfId="818" priority="358" operator="equal">
      <formula>"Cumplida (FT)"</formula>
    </cfRule>
    <cfRule type="cellIs" dxfId="817" priority="359" operator="equal">
      <formula>"Cumplida (DT)"</formula>
    </cfRule>
    <cfRule type="cellIs" dxfId="816" priority="360" operator="equal">
      <formula>"Sin Avance"</formula>
    </cfRule>
  </conditionalFormatting>
  <conditionalFormatting sqref="I4">
    <cfRule type="cellIs" dxfId="815" priority="349" operator="equal">
      <formula>"Vencida"</formula>
    </cfRule>
    <cfRule type="cellIs" dxfId="814" priority="350" operator="equal">
      <formula>"No Cumplida"</formula>
    </cfRule>
    <cfRule type="cellIs" dxfId="813" priority="351" operator="equal">
      <formula>"En Avance"</formula>
    </cfRule>
    <cfRule type="cellIs" dxfId="812" priority="352" operator="equal">
      <formula>"Cumplida (FT)"</formula>
    </cfRule>
    <cfRule type="cellIs" dxfId="811" priority="353" operator="equal">
      <formula>"Cumplida (DT)"</formula>
    </cfRule>
    <cfRule type="cellIs" dxfId="810" priority="354" operator="equal">
      <formula>"Sin Avance"</formula>
    </cfRule>
  </conditionalFormatting>
  <conditionalFormatting sqref="I5:I13">
    <cfRule type="cellIs" dxfId="809" priority="283" operator="equal">
      <formula>"Vencida"</formula>
    </cfRule>
    <cfRule type="cellIs" dxfId="808" priority="284" operator="equal">
      <formula>"No Cumplida"</formula>
    </cfRule>
    <cfRule type="cellIs" dxfId="807" priority="285" operator="equal">
      <formula>"En Avance"</formula>
    </cfRule>
    <cfRule type="cellIs" dxfId="806" priority="286" operator="equal">
      <formula>"Cumplida (FT)"</formula>
    </cfRule>
    <cfRule type="cellIs" dxfId="805" priority="287" operator="equal">
      <formula>"Cumplida (DT)"</formula>
    </cfRule>
    <cfRule type="cellIs" dxfId="804" priority="288" operator="equal">
      <formula>"Sin Avance"</formula>
    </cfRule>
  </conditionalFormatting>
  <conditionalFormatting sqref="I15:I16">
    <cfRule type="cellIs" dxfId="803" priority="277" operator="equal">
      <formula>"Vencida"</formula>
    </cfRule>
    <cfRule type="cellIs" dxfId="802" priority="278" operator="equal">
      <formula>"No Cumplida"</formula>
    </cfRule>
    <cfRule type="cellIs" dxfId="801" priority="279" operator="equal">
      <formula>"En Avance"</formula>
    </cfRule>
    <cfRule type="cellIs" dxfId="800" priority="280" operator="equal">
      <formula>"Cumplida (FT)"</formula>
    </cfRule>
    <cfRule type="cellIs" dxfId="799" priority="281" operator="equal">
      <formula>"Cumplida (DT)"</formula>
    </cfRule>
    <cfRule type="cellIs" dxfId="798" priority="282" operator="equal">
      <formula>"Sin Avance"</formula>
    </cfRule>
  </conditionalFormatting>
  <conditionalFormatting sqref="I18">
    <cfRule type="cellIs" dxfId="797" priority="271" operator="equal">
      <formula>"Vencida"</formula>
    </cfRule>
    <cfRule type="cellIs" dxfId="796" priority="272" operator="equal">
      <formula>"No Cumplida"</formula>
    </cfRule>
    <cfRule type="cellIs" dxfId="795" priority="273" operator="equal">
      <formula>"En Avance"</formula>
    </cfRule>
    <cfRule type="cellIs" dxfId="794" priority="274" operator="equal">
      <formula>"Cumplida (FT)"</formula>
    </cfRule>
    <cfRule type="cellIs" dxfId="793" priority="275" operator="equal">
      <formula>"Cumplida (DT)"</formula>
    </cfRule>
    <cfRule type="cellIs" dxfId="792" priority="276" operator="equal">
      <formula>"Sin Avance"</formula>
    </cfRule>
  </conditionalFormatting>
  <conditionalFormatting sqref="I19">
    <cfRule type="cellIs" dxfId="791" priority="265" operator="equal">
      <formula>"Vencida"</formula>
    </cfRule>
    <cfRule type="cellIs" dxfId="790" priority="266" operator="equal">
      <formula>"No Cumplida"</formula>
    </cfRule>
    <cfRule type="cellIs" dxfId="789" priority="267" operator="equal">
      <formula>"En Avance"</formula>
    </cfRule>
    <cfRule type="cellIs" dxfId="788" priority="268" operator="equal">
      <formula>"Cumplida (FT)"</formula>
    </cfRule>
    <cfRule type="cellIs" dxfId="787" priority="269" operator="equal">
      <formula>"Cumplida (DT)"</formula>
    </cfRule>
    <cfRule type="cellIs" dxfId="786" priority="270" operator="equal">
      <formula>"Sin Avance"</formula>
    </cfRule>
  </conditionalFormatting>
  <conditionalFormatting sqref="I21:I22">
    <cfRule type="cellIs" dxfId="785" priority="259" operator="equal">
      <formula>"Vencida"</formula>
    </cfRule>
    <cfRule type="cellIs" dxfId="784" priority="260" operator="equal">
      <formula>"No Cumplida"</formula>
    </cfRule>
    <cfRule type="cellIs" dxfId="783" priority="261" operator="equal">
      <formula>"En Avance"</formula>
    </cfRule>
    <cfRule type="cellIs" dxfId="782" priority="262" operator="equal">
      <formula>"Cumplida (FT)"</formula>
    </cfRule>
    <cfRule type="cellIs" dxfId="781" priority="263" operator="equal">
      <formula>"Cumplida (DT)"</formula>
    </cfRule>
    <cfRule type="cellIs" dxfId="780" priority="264" operator="equal">
      <formula>"Sin Avance"</formula>
    </cfRule>
  </conditionalFormatting>
  <conditionalFormatting sqref="I32 I25:I29">
    <cfRule type="cellIs" dxfId="779" priority="253" operator="equal">
      <formula>"Vencida"</formula>
    </cfRule>
    <cfRule type="cellIs" dxfId="778" priority="254" operator="equal">
      <formula>"No Cumplida"</formula>
    </cfRule>
    <cfRule type="cellIs" dxfId="777" priority="255" operator="equal">
      <formula>"En Avance"</formula>
    </cfRule>
    <cfRule type="cellIs" dxfId="776" priority="256" operator="equal">
      <formula>"Cumplida (FT)"</formula>
    </cfRule>
    <cfRule type="cellIs" dxfId="775" priority="257" operator="equal">
      <formula>"Cumplida (DT)"</formula>
    </cfRule>
    <cfRule type="cellIs" dxfId="774" priority="258" operator="equal">
      <formula>"Sin Avance"</formula>
    </cfRule>
  </conditionalFormatting>
  <conditionalFormatting sqref="O2:O3 O14 O24 O20 O17">
    <cfRule type="cellIs" dxfId="773" priority="247" operator="equal">
      <formula>"Vencida"</formula>
    </cfRule>
    <cfRule type="cellIs" dxfId="772" priority="248" operator="equal">
      <formula>"No Cumplida"</formula>
    </cfRule>
    <cfRule type="cellIs" dxfId="771" priority="249" operator="equal">
      <formula>"En Avance"</formula>
    </cfRule>
    <cfRule type="cellIs" dxfId="770" priority="250" operator="equal">
      <formula>"Cumplida (FT)"</formula>
    </cfRule>
    <cfRule type="cellIs" dxfId="769" priority="251" operator="equal">
      <formula>"Cumplida (DT)"</formula>
    </cfRule>
    <cfRule type="cellIs" dxfId="768" priority="252" operator="equal">
      <formula>"Sin Avance"</formula>
    </cfRule>
  </conditionalFormatting>
  <conditionalFormatting sqref="O4">
    <cfRule type="cellIs" dxfId="767" priority="241" operator="equal">
      <formula>"Vencida"</formula>
    </cfRule>
    <cfRule type="cellIs" dxfId="766" priority="242" operator="equal">
      <formula>"No Cumplida"</formula>
    </cfRule>
    <cfRule type="cellIs" dxfId="765" priority="243" operator="equal">
      <formula>"En Avance"</formula>
    </cfRule>
    <cfRule type="cellIs" dxfId="764" priority="244" operator="equal">
      <formula>"Cumplida (FT)"</formula>
    </cfRule>
    <cfRule type="cellIs" dxfId="763" priority="245" operator="equal">
      <formula>"Cumplida (DT)"</formula>
    </cfRule>
    <cfRule type="cellIs" dxfId="762" priority="246" operator="equal">
      <formula>"Sin Avance"</formula>
    </cfRule>
  </conditionalFormatting>
  <conditionalFormatting sqref="O5:O13">
    <cfRule type="cellIs" dxfId="761" priority="235" operator="equal">
      <formula>"Vencida"</formula>
    </cfRule>
    <cfRule type="cellIs" dxfId="760" priority="236" operator="equal">
      <formula>"No Cumplida"</formula>
    </cfRule>
    <cfRule type="cellIs" dxfId="759" priority="237" operator="equal">
      <formula>"En Avance"</formula>
    </cfRule>
    <cfRule type="cellIs" dxfId="758" priority="238" operator="equal">
      <formula>"Cumplida (FT)"</formula>
    </cfRule>
    <cfRule type="cellIs" dxfId="757" priority="239" operator="equal">
      <formula>"Cumplida (DT)"</formula>
    </cfRule>
    <cfRule type="cellIs" dxfId="756" priority="240" operator="equal">
      <formula>"Sin Avance"</formula>
    </cfRule>
  </conditionalFormatting>
  <conditionalFormatting sqref="O15:O16">
    <cfRule type="cellIs" dxfId="755" priority="229" operator="equal">
      <formula>"Vencida"</formula>
    </cfRule>
    <cfRule type="cellIs" dxfId="754" priority="230" operator="equal">
      <formula>"No Cumplida"</formula>
    </cfRule>
    <cfRule type="cellIs" dxfId="753" priority="231" operator="equal">
      <formula>"En Avance"</formula>
    </cfRule>
    <cfRule type="cellIs" dxfId="752" priority="232" operator="equal">
      <formula>"Cumplida (FT)"</formula>
    </cfRule>
    <cfRule type="cellIs" dxfId="751" priority="233" operator="equal">
      <formula>"Cumplida (DT)"</formula>
    </cfRule>
    <cfRule type="cellIs" dxfId="750" priority="234" operator="equal">
      <formula>"Sin Avance"</formula>
    </cfRule>
  </conditionalFormatting>
  <conditionalFormatting sqref="O18">
    <cfRule type="cellIs" dxfId="749" priority="223" operator="equal">
      <formula>"Vencida"</formula>
    </cfRule>
    <cfRule type="cellIs" dxfId="748" priority="224" operator="equal">
      <formula>"No Cumplida"</formula>
    </cfRule>
    <cfRule type="cellIs" dxfId="747" priority="225" operator="equal">
      <formula>"En Avance"</formula>
    </cfRule>
    <cfRule type="cellIs" dxfId="746" priority="226" operator="equal">
      <formula>"Cumplida (FT)"</formula>
    </cfRule>
    <cfRule type="cellIs" dxfId="745" priority="227" operator="equal">
      <formula>"Cumplida (DT)"</formula>
    </cfRule>
    <cfRule type="cellIs" dxfId="744" priority="228" operator="equal">
      <formula>"Sin Avance"</formula>
    </cfRule>
  </conditionalFormatting>
  <conditionalFormatting sqref="O19">
    <cfRule type="cellIs" dxfId="743" priority="217" operator="equal">
      <formula>"Vencida"</formula>
    </cfRule>
    <cfRule type="cellIs" dxfId="742" priority="218" operator="equal">
      <formula>"No Cumplida"</formula>
    </cfRule>
    <cfRule type="cellIs" dxfId="741" priority="219" operator="equal">
      <formula>"En Avance"</formula>
    </cfRule>
    <cfRule type="cellIs" dxfId="740" priority="220" operator="equal">
      <formula>"Cumplida (FT)"</formula>
    </cfRule>
    <cfRule type="cellIs" dxfId="739" priority="221" operator="equal">
      <formula>"Cumplida (DT)"</formula>
    </cfRule>
    <cfRule type="cellIs" dxfId="738" priority="222" operator="equal">
      <formula>"Sin Avance"</formula>
    </cfRule>
  </conditionalFormatting>
  <conditionalFormatting sqref="O21:O22">
    <cfRule type="cellIs" dxfId="737" priority="211" operator="equal">
      <formula>"Vencida"</formula>
    </cfRule>
    <cfRule type="cellIs" dxfId="736" priority="212" operator="equal">
      <formula>"No Cumplida"</formula>
    </cfRule>
    <cfRule type="cellIs" dxfId="735" priority="213" operator="equal">
      <formula>"En Avance"</formula>
    </cfRule>
    <cfRule type="cellIs" dxfId="734" priority="214" operator="equal">
      <formula>"Cumplida (FT)"</formula>
    </cfRule>
    <cfRule type="cellIs" dxfId="733" priority="215" operator="equal">
      <formula>"Cumplida (DT)"</formula>
    </cfRule>
    <cfRule type="cellIs" dxfId="732" priority="216" operator="equal">
      <formula>"Sin Avance"</formula>
    </cfRule>
  </conditionalFormatting>
  <conditionalFormatting sqref="I30">
    <cfRule type="cellIs" dxfId="731" priority="199" operator="equal">
      <formula>"Vencida"</formula>
    </cfRule>
    <cfRule type="cellIs" dxfId="730" priority="200" operator="equal">
      <formula>"No Cumplida"</formula>
    </cfRule>
    <cfRule type="cellIs" dxfId="729" priority="201" operator="equal">
      <formula>"En Avance"</formula>
    </cfRule>
    <cfRule type="cellIs" dxfId="728" priority="202" operator="equal">
      <formula>"Cumplida (FT)"</formula>
    </cfRule>
    <cfRule type="cellIs" dxfId="727" priority="203" operator="equal">
      <formula>"Cumplida (DT)"</formula>
    </cfRule>
    <cfRule type="cellIs" dxfId="726" priority="204" operator="equal">
      <formula>"Sin Avance"</formula>
    </cfRule>
  </conditionalFormatting>
  <conditionalFormatting sqref="O32 O25:O29">
    <cfRule type="cellIs" dxfId="725" priority="193" operator="equal">
      <formula>"Vencida"</formula>
    </cfRule>
    <cfRule type="cellIs" dxfId="724" priority="194" operator="equal">
      <formula>"No Cumplida"</formula>
    </cfRule>
    <cfRule type="cellIs" dxfId="723" priority="195" operator="equal">
      <formula>"En Avance"</formula>
    </cfRule>
    <cfRule type="cellIs" dxfId="722" priority="196" operator="equal">
      <formula>"Cumplida (FT)"</formula>
    </cfRule>
    <cfRule type="cellIs" dxfId="721" priority="197" operator="equal">
      <formula>"Cumplida (DT)"</formula>
    </cfRule>
    <cfRule type="cellIs" dxfId="720" priority="198" operator="equal">
      <formula>"Sin Avance"</formula>
    </cfRule>
  </conditionalFormatting>
  <conditionalFormatting sqref="O30">
    <cfRule type="cellIs" dxfId="719" priority="187" operator="equal">
      <formula>"Vencida"</formula>
    </cfRule>
    <cfRule type="cellIs" dxfId="718" priority="188" operator="equal">
      <formula>"No Cumplida"</formula>
    </cfRule>
    <cfRule type="cellIs" dxfId="717" priority="189" operator="equal">
      <formula>"En Avance"</formula>
    </cfRule>
    <cfRule type="cellIs" dxfId="716" priority="190" operator="equal">
      <formula>"Cumplida (FT)"</formula>
    </cfRule>
    <cfRule type="cellIs" dxfId="715" priority="191" operator="equal">
      <formula>"Cumplida (DT)"</formula>
    </cfRule>
    <cfRule type="cellIs" dxfId="714" priority="192" operator="equal">
      <formula>"Sin Avance"</formula>
    </cfRule>
  </conditionalFormatting>
  <conditionalFormatting sqref="O31">
    <cfRule type="cellIs" dxfId="713" priority="169" operator="equal">
      <formula>"Vencida"</formula>
    </cfRule>
    <cfRule type="cellIs" dxfId="712" priority="170" operator="equal">
      <formula>"No Cumplida"</formula>
    </cfRule>
    <cfRule type="cellIs" dxfId="711" priority="171" operator="equal">
      <formula>"En Avance"</formula>
    </cfRule>
    <cfRule type="cellIs" dxfId="710" priority="172" operator="equal">
      <formula>"Cumplida (FT)"</formula>
    </cfRule>
    <cfRule type="cellIs" dxfId="709" priority="173" operator="equal">
      <formula>"Cumplida (DT)"</formula>
    </cfRule>
    <cfRule type="cellIs" dxfId="708" priority="174" operator="equal">
      <formula>"Sin Avance"</formula>
    </cfRule>
  </conditionalFormatting>
  <conditionalFormatting sqref="U2:U3 U14 U24 U20 U17">
    <cfRule type="cellIs" dxfId="707" priority="163" operator="equal">
      <formula>"Vencida"</formula>
    </cfRule>
    <cfRule type="cellIs" dxfId="706" priority="164" operator="equal">
      <formula>"No Cumplida"</formula>
    </cfRule>
    <cfRule type="cellIs" dxfId="705" priority="165" operator="equal">
      <formula>"En Avance"</formula>
    </cfRule>
    <cfRule type="cellIs" dxfId="704" priority="166" operator="equal">
      <formula>"Cumplida (FT)"</formula>
    </cfRule>
    <cfRule type="cellIs" dxfId="703" priority="167" operator="equal">
      <formula>"Cumplida (DT)"</formula>
    </cfRule>
    <cfRule type="cellIs" dxfId="702" priority="168" operator="equal">
      <formula>"Sin Avance"</formula>
    </cfRule>
  </conditionalFormatting>
  <conditionalFormatting sqref="U4">
    <cfRule type="cellIs" dxfId="701" priority="157" operator="equal">
      <formula>"Vencida"</formula>
    </cfRule>
    <cfRule type="cellIs" dxfId="700" priority="158" operator="equal">
      <formula>"No Cumplida"</formula>
    </cfRule>
    <cfRule type="cellIs" dxfId="699" priority="159" operator="equal">
      <formula>"En Avance"</formula>
    </cfRule>
    <cfRule type="cellIs" dxfId="698" priority="160" operator="equal">
      <formula>"Cumplida (FT)"</formula>
    </cfRule>
    <cfRule type="cellIs" dxfId="697" priority="161" operator="equal">
      <formula>"Cumplida (DT)"</formula>
    </cfRule>
    <cfRule type="cellIs" dxfId="696" priority="162" operator="equal">
      <formula>"Sin Avance"</formula>
    </cfRule>
  </conditionalFormatting>
  <conditionalFormatting sqref="O23">
    <cfRule type="cellIs" dxfId="695" priority="49" operator="equal">
      <formula>"Vencida"</formula>
    </cfRule>
    <cfRule type="cellIs" dxfId="694" priority="50" operator="equal">
      <formula>"No Cumplida"</formula>
    </cfRule>
    <cfRule type="cellIs" dxfId="693" priority="51" operator="equal">
      <formula>"En Avance"</formula>
    </cfRule>
    <cfRule type="cellIs" dxfId="692" priority="52" operator="equal">
      <formula>"Cumplida (FT)"</formula>
    </cfRule>
    <cfRule type="cellIs" dxfId="691" priority="53" operator="equal">
      <formula>"Cumplida (DT)"</formula>
    </cfRule>
    <cfRule type="cellIs" dxfId="690" priority="54" operator="equal">
      <formula>"Sin Avance"</formula>
    </cfRule>
  </conditionalFormatting>
  <conditionalFormatting sqref="U23">
    <cfRule type="cellIs" dxfId="689" priority="61" operator="equal">
      <formula>"Vencida"</formula>
    </cfRule>
    <cfRule type="cellIs" dxfId="688" priority="62" operator="equal">
      <formula>"No Cumplida"</formula>
    </cfRule>
    <cfRule type="cellIs" dxfId="687" priority="63" operator="equal">
      <formula>"En Avance"</formula>
    </cfRule>
    <cfRule type="cellIs" dxfId="686" priority="64" operator="equal">
      <formula>"Cumplida (FT)"</formula>
    </cfRule>
    <cfRule type="cellIs" dxfId="685" priority="65" operator="equal">
      <formula>"Cumplida (DT)"</formula>
    </cfRule>
    <cfRule type="cellIs" dxfId="684" priority="66" operator="equal">
      <formula>"Sin Avance"</formula>
    </cfRule>
  </conditionalFormatting>
  <conditionalFormatting sqref="U15">
    <cfRule type="cellIs" dxfId="683" priority="97" operator="equal">
      <formula>"Vencida"</formula>
    </cfRule>
    <cfRule type="cellIs" dxfId="682" priority="98" operator="equal">
      <formula>"No Cumplida"</formula>
    </cfRule>
    <cfRule type="cellIs" dxfId="681" priority="99" operator="equal">
      <formula>"En Avance"</formula>
    </cfRule>
    <cfRule type="cellIs" dxfId="680" priority="100" operator="equal">
      <formula>"Cumplida (FT)"</formula>
    </cfRule>
    <cfRule type="cellIs" dxfId="679" priority="101" operator="equal">
      <formula>"Cumplida (DT)"</formula>
    </cfRule>
    <cfRule type="cellIs" dxfId="678" priority="102" operator="equal">
      <formula>"Sin Avance"</formula>
    </cfRule>
  </conditionalFormatting>
  <conditionalFormatting sqref="U5:U13">
    <cfRule type="cellIs" dxfId="677" priority="103" operator="equal">
      <formula>"Vencida"</formula>
    </cfRule>
    <cfRule type="cellIs" dxfId="676" priority="104" operator="equal">
      <formula>"No Cumplida"</formula>
    </cfRule>
    <cfRule type="cellIs" dxfId="675" priority="105" operator="equal">
      <formula>"En Avance"</formula>
    </cfRule>
    <cfRule type="cellIs" dxfId="674" priority="106" operator="equal">
      <formula>"Cumplida (FT)"</formula>
    </cfRule>
    <cfRule type="cellIs" dxfId="673" priority="107" operator="equal">
      <formula>"Cumplida (DT)"</formula>
    </cfRule>
    <cfRule type="cellIs" dxfId="672" priority="108" operator="equal">
      <formula>"Sin Avance"</formula>
    </cfRule>
  </conditionalFormatting>
  <conditionalFormatting sqref="U16">
    <cfRule type="cellIs" dxfId="671" priority="91" operator="equal">
      <formula>"Vencida"</formula>
    </cfRule>
    <cfRule type="cellIs" dxfId="670" priority="92" operator="equal">
      <formula>"No Cumplida"</formula>
    </cfRule>
    <cfRule type="cellIs" dxfId="669" priority="93" operator="equal">
      <formula>"En Avance"</formula>
    </cfRule>
    <cfRule type="cellIs" dxfId="668" priority="94" operator="equal">
      <formula>"Cumplida (FT)"</formula>
    </cfRule>
    <cfRule type="cellIs" dxfId="667" priority="95" operator="equal">
      <formula>"Cumplida (DT)"</formula>
    </cfRule>
    <cfRule type="cellIs" dxfId="666" priority="96" operator="equal">
      <formula>"Sin Avance"</formula>
    </cfRule>
  </conditionalFormatting>
  <conditionalFormatting sqref="U18">
    <cfRule type="cellIs" dxfId="665" priority="85" operator="equal">
      <formula>"Vencida"</formula>
    </cfRule>
    <cfRule type="cellIs" dxfId="664" priority="86" operator="equal">
      <formula>"No Cumplida"</formula>
    </cfRule>
    <cfRule type="cellIs" dxfId="663" priority="87" operator="equal">
      <formula>"En Avance"</formula>
    </cfRule>
    <cfRule type="cellIs" dxfId="662" priority="88" operator="equal">
      <formula>"Cumplida (FT)"</formula>
    </cfRule>
    <cfRule type="cellIs" dxfId="661" priority="89" operator="equal">
      <formula>"Cumplida (DT)"</formula>
    </cfRule>
    <cfRule type="cellIs" dxfId="660" priority="90" operator="equal">
      <formula>"Sin Avance"</formula>
    </cfRule>
  </conditionalFormatting>
  <conditionalFormatting sqref="U19">
    <cfRule type="cellIs" dxfId="659" priority="79" operator="equal">
      <formula>"Vencida"</formula>
    </cfRule>
    <cfRule type="cellIs" dxfId="658" priority="80" operator="equal">
      <formula>"No Cumplida"</formula>
    </cfRule>
    <cfRule type="cellIs" dxfId="657" priority="81" operator="equal">
      <formula>"En Avance"</formula>
    </cfRule>
    <cfRule type="cellIs" dxfId="656" priority="82" operator="equal">
      <formula>"Cumplida (FT)"</formula>
    </cfRule>
    <cfRule type="cellIs" dxfId="655" priority="83" operator="equal">
      <formula>"Cumplida (DT)"</formula>
    </cfRule>
    <cfRule type="cellIs" dxfId="654" priority="84" operator="equal">
      <formula>"Sin Avance"</formula>
    </cfRule>
  </conditionalFormatting>
  <conditionalFormatting sqref="U21">
    <cfRule type="cellIs" dxfId="653" priority="73" operator="equal">
      <formula>"Vencida"</formula>
    </cfRule>
    <cfRule type="cellIs" dxfId="652" priority="74" operator="equal">
      <formula>"No Cumplida"</formula>
    </cfRule>
    <cfRule type="cellIs" dxfId="651" priority="75" operator="equal">
      <formula>"En Avance"</formula>
    </cfRule>
    <cfRule type="cellIs" dxfId="650" priority="76" operator="equal">
      <formula>"Cumplida (FT)"</formula>
    </cfRule>
    <cfRule type="cellIs" dxfId="649" priority="77" operator="equal">
      <formula>"Cumplida (DT)"</formula>
    </cfRule>
    <cfRule type="cellIs" dxfId="648" priority="78" operator="equal">
      <formula>"Sin Avance"</formula>
    </cfRule>
  </conditionalFormatting>
  <conditionalFormatting sqref="U22">
    <cfRule type="cellIs" dxfId="647" priority="67" operator="equal">
      <formula>"Vencida"</formula>
    </cfRule>
    <cfRule type="cellIs" dxfId="646" priority="68" operator="equal">
      <formula>"No Cumplida"</formula>
    </cfRule>
    <cfRule type="cellIs" dxfId="645" priority="69" operator="equal">
      <formula>"En Avance"</formula>
    </cfRule>
    <cfRule type="cellIs" dxfId="644" priority="70" operator="equal">
      <formula>"Cumplida (FT)"</formula>
    </cfRule>
    <cfRule type="cellIs" dxfId="643" priority="71" operator="equal">
      <formula>"Cumplida (DT)"</formula>
    </cfRule>
    <cfRule type="cellIs" dxfId="642" priority="72" operator="equal">
      <formula>"Sin Avance"</formula>
    </cfRule>
  </conditionalFormatting>
  <conditionalFormatting sqref="I23">
    <cfRule type="cellIs" dxfId="641" priority="55" operator="equal">
      <formula>"Vencida"</formula>
    </cfRule>
    <cfRule type="cellIs" dxfId="640" priority="56" operator="equal">
      <formula>"No Cumplida"</formula>
    </cfRule>
    <cfRule type="cellIs" dxfId="639" priority="57" operator="equal">
      <formula>"En Avance"</formula>
    </cfRule>
    <cfRule type="cellIs" dxfId="638" priority="58" operator="equal">
      <formula>"Cumplida (FT)"</formula>
    </cfRule>
    <cfRule type="cellIs" dxfId="637" priority="59" operator="equal">
      <formula>"Cumplida (DT)"</formula>
    </cfRule>
    <cfRule type="cellIs" dxfId="636" priority="60" operator="equal">
      <formula>"Sin Avance"</formula>
    </cfRule>
  </conditionalFormatting>
  <conditionalFormatting sqref="U25">
    <cfRule type="cellIs" dxfId="635" priority="43" operator="equal">
      <formula>"Vencida"</formula>
    </cfRule>
    <cfRule type="cellIs" dxfId="634" priority="44" operator="equal">
      <formula>"No Cumplida"</formula>
    </cfRule>
    <cfRule type="cellIs" dxfId="633" priority="45" operator="equal">
      <formula>"En Avance"</formula>
    </cfRule>
    <cfRule type="cellIs" dxfId="632" priority="46" operator="equal">
      <formula>"Cumplida (FT)"</formula>
    </cfRule>
    <cfRule type="cellIs" dxfId="631" priority="47" operator="equal">
      <formula>"Cumplida (DT)"</formula>
    </cfRule>
    <cfRule type="cellIs" dxfId="630" priority="48" operator="equal">
      <formula>"Sin Avance"</formula>
    </cfRule>
  </conditionalFormatting>
  <conditionalFormatting sqref="U26">
    <cfRule type="cellIs" dxfId="629" priority="37" operator="equal">
      <formula>"Vencida"</formula>
    </cfRule>
    <cfRule type="cellIs" dxfId="628" priority="38" operator="equal">
      <formula>"No Cumplida"</formula>
    </cfRule>
    <cfRule type="cellIs" dxfId="627" priority="39" operator="equal">
      <formula>"En Avance"</formula>
    </cfRule>
    <cfRule type="cellIs" dxfId="626" priority="40" operator="equal">
      <formula>"Cumplida (FT)"</formula>
    </cfRule>
    <cfRule type="cellIs" dxfId="625" priority="41" operator="equal">
      <formula>"Cumplida (DT)"</formula>
    </cfRule>
    <cfRule type="cellIs" dxfId="624" priority="42" operator="equal">
      <formula>"Sin Avance"</formula>
    </cfRule>
  </conditionalFormatting>
  <conditionalFormatting sqref="U27">
    <cfRule type="cellIs" dxfId="623" priority="31" operator="equal">
      <formula>"Vencida"</formula>
    </cfRule>
    <cfRule type="cellIs" dxfId="622" priority="32" operator="equal">
      <formula>"No Cumplida"</formula>
    </cfRule>
    <cfRule type="cellIs" dxfId="621" priority="33" operator="equal">
      <formula>"En Avance"</formula>
    </cfRule>
    <cfRule type="cellIs" dxfId="620" priority="34" operator="equal">
      <formula>"Cumplida (FT)"</formula>
    </cfRule>
    <cfRule type="cellIs" dxfId="619" priority="35" operator="equal">
      <formula>"Cumplida (DT)"</formula>
    </cfRule>
    <cfRule type="cellIs" dxfId="618" priority="36" operator="equal">
      <formula>"Sin Avance"</formula>
    </cfRule>
  </conditionalFormatting>
  <conditionalFormatting sqref="U28">
    <cfRule type="cellIs" dxfId="617" priority="25" operator="equal">
      <formula>"Vencida"</formula>
    </cfRule>
    <cfRule type="cellIs" dxfId="616" priority="26" operator="equal">
      <formula>"No Cumplida"</formula>
    </cfRule>
    <cfRule type="cellIs" dxfId="615" priority="27" operator="equal">
      <formula>"En Avance"</formula>
    </cfRule>
    <cfRule type="cellIs" dxfId="614" priority="28" operator="equal">
      <formula>"Cumplida (FT)"</formula>
    </cfRule>
    <cfRule type="cellIs" dxfId="613" priority="29" operator="equal">
      <formula>"Cumplida (DT)"</formula>
    </cfRule>
    <cfRule type="cellIs" dxfId="612" priority="30" operator="equal">
      <formula>"Sin Avance"</formula>
    </cfRule>
  </conditionalFormatting>
  <conditionalFormatting sqref="U32">
    <cfRule type="cellIs" dxfId="611" priority="19" operator="equal">
      <formula>"Vencida"</formula>
    </cfRule>
    <cfRule type="cellIs" dxfId="610" priority="20" operator="equal">
      <formula>"No Cumplida"</formula>
    </cfRule>
    <cfRule type="cellIs" dxfId="609" priority="21" operator="equal">
      <formula>"En Avance"</formula>
    </cfRule>
    <cfRule type="cellIs" dxfId="608" priority="22" operator="equal">
      <formula>"Cumplida (FT)"</formula>
    </cfRule>
    <cfRule type="cellIs" dxfId="607" priority="23" operator="equal">
      <formula>"Cumplida (DT)"</formula>
    </cfRule>
    <cfRule type="cellIs" dxfId="606" priority="24" operator="equal">
      <formula>"Sin Avance"</formula>
    </cfRule>
  </conditionalFormatting>
  <conditionalFormatting sqref="U30">
    <cfRule type="cellIs" dxfId="605" priority="13" operator="equal">
      <formula>"Vencida"</formula>
    </cfRule>
    <cfRule type="cellIs" dxfId="604" priority="14" operator="equal">
      <formula>"No Cumplida"</formula>
    </cfRule>
    <cfRule type="cellIs" dxfId="603" priority="15" operator="equal">
      <formula>"En Avance"</formula>
    </cfRule>
    <cfRule type="cellIs" dxfId="602" priority="16" operator="equal">
      <formula>"Cumplida (FT)"</formula>
    </cfRule>
    <cfRule type="cellIs" dxfId="601" priority="17" operator="equal">
      <formula>"Cumplida (DT)"</formula>
    </cfRule>
    <cfRule type="cellIs" dxfId="600" priority="18" operator="equal">
      <formula>"Sin Avance"</formula>
    </cfRule>
  </conditionalFormatting>
  <conditionalFormatting sqref="U31">
    <cfRule type="cellIs" dxfId="599" priority="7" operator="equal">
      <formula>"Vencida"</formula>
    </cfRule>
    <cfRule type="cellIs" dxfId="598" priority="8" operator="equal">
      <formula>"No Cumplida"</formula>
    </cfRule>
    <cfRule type="cellIs" dxfId="597" priority="9" operator="equal">
      <formula>"En Avance"</formula>
    </cfRule>
    <cfRule type="cellIs" dxfId="596" priority="10" operator="equal">
      <formula>"Cumplida (FT)"</formula>
    </cfRule>
    <cfRule type="cellIs" dxfId="595" priority="11" operator="equal">
      <formula>"Cumplida (DT)"</formula>
    </cfRule>
    <cfRule type="cellIs" dxfId="594" priority="12" operator="equal">
      <formula>"Sin Avance"</formula>
    </cfRule>
  </conditionalFormatting>
  <conditionalFormatting sqref="U29">
    <cfRule type="cellIs" dxfId="593" priority="1" operator="equal">
      <formula>"Vencida"</formula>
    </cfRule>
    <cfRule type="cellIs" dxfId="592" priority="2" operator="equal">
      <formula>"No Cumplida"</formula>
    </cfRule>
    <cfRule type="cellIs" dxfId="591" priority="3" operator="equal">
      <formula>"En Avance"</formula>
    </cfRule>
    <cfRule type="cellIs" dxfId="590" priority="4" operator="equal">
      <formula>"Cumplida (FT)"</formula>
    </cfRule>
    <cfRule type="cellIs" dxfId="589" priority="5" operator="equal">
      <formula>"Cumplida (DT)"</formula>
    </cfRule>
    <cfRule type="cellIs" dxfId="588" priority="6"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'D:\Perfil\Documents\PAAC_ICUATRIMESTRE_2020\[1.1_anexo_matriz_de_riesgos_de_corrupcion_vf1_2020 (1).xlsm]Hoja1'!#REF!</xm:f>
          </x14:formula1>
          <xm:sqref>I5:I13 I15:I16 I18:I19 U21:U23 I25:I30 I32 O15:O16 O18:O19 I21:I23 O25:O32 O5:O13 U5:U13 U15:U16 U18:U19 O21:O23 U25:U32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4"/>
  <sheetViews>
    <sheetView zoomScale="80" zoomScaleNormal="80" workbookViewId="0">
      <pane xSplit="6" ySplit="3" topLeftCell="S4" activePane="bottomRight" state="frozen"/>
      <selection activeCell="T1" sqref="T1:X1"/>
      <selection pane="topRight" activeCell="T1" sqref="T1:X1"/>
      <selection pane="bottomLeft" activeCell="T1" sqref="T1:X1"/>
      <selection pane="bottomRight" activeCell="T1" sqref="T1:X1"/>
    </sheetView>
  </sheetViews>
  <sheetFormatPr baseColWidth="10" defaultRowHeight="15"/>
  <cols>
    <col min="1" max="1" width="19.5703125" customWidth="1"/>
    <col min="3" max="4" width="21.42578125" customWidth="1"/>
    <col min="7" max="7" width="1.28515625" customWidth="1"/>
    <col min="8" max="8" width="14.42578125" hidden="1" customWidth="1"/>
    <col min="9" max="9" width="16" hidden="1" customWidth="1"/>
    <col min="10" max="10" width="14.5703125" hidden="1" customWidth="1"/>
    <col min="11" max="11" width="19.42578125" hidden="1" customWidth="1"/>
    <col min="12" max="12" width="83.5703125" hidden="1" customWidth="1"/>
    <col min="13" max="13" width="0.7109375" hidden="1" customWidth="1"/>
    <col min="14" max="14" width="14.42578125" hidden="1" customWidth="1"/>
    <col min="15" max="15" width="16" hidden="1" customWidth="1"/>
    <col min="16" max="16" width="14.5703125" hidden="1" customWidth="1"/>
    <col min="17" max="17" width="19.42578125" hidden="1" customWidth="1"/>
    <col min="18" max="18" width="129.85546875" hidden="1" customWidth="1"/>
    <col min="19" max="19" width="2.85546875" customWidth="1"/>
    <col min="21" max="21" width="13.42578125" customWidth="1"/>
    <col min="23" max="23" width="13.7109375" customWidth="1"/>
    <col min="24" max="24" width="85.28515625" customWidth="1"/>
  </cols>
  <sheetData>
    <row r="1" spans="1:24" ht="41.25" customHeight="1" thickBot="1">
      <c r="A1" s="478" t="s">
        <v>0</v>
      </c>
      <c r="B1" s="479"/>
      <c r="C1" s="479"/>
      <c r="D1" s="479"/>
      <c r="E1" s="479"/>
      <c r="F1" s="480"/>
      <c r="G1" s="1"/>
      <c r="H1" s="534" t="s">
        <v>572</v>
      </c>
      <c r="I1" s="535"/>
      <c r="J1" s="535"/>
      <c r="K1" s="535"/>
      <c r="L1" s="472"/>
      <c r="M1" s="2"/>
      <c r="N1" s="534" t="s">
        <v>626</v>
      </c>
      <c r="O1" s="535"/>
      <c r="P1" s="535"/>
      <c r="Q1" s="535"/>
      <c r="R1" s="472"/>
      <c r="T1" s="534" t="s">
        <v>920</v>
      </c>
      <c r="U1" s="535"/>
      <c r="V1" s="535"/>
      <c r="W1" s="535"/>
      <c r="X1" s="472"/>
    </row>
    <row r="2" spans="1:24" ht="109.5" customHeight="1" thickBot="1">
      <c r="A2" s="3" t="s">
        <v>187</v>
      </c>
      <c r="B2" s="484" t="s">
        <v>188</v>
      </c>
      <c r="C2" s="532"/>
      <c r="D2" s="532"/>
      <c r="E2" s="532"/>
      <c r="F2" s="533"/>
      <c r="G2" s="57"/>
      <c r="H2" s="64" t="s">
        <v>520</v>
      </c>
      <c r="I2" s="65"/>
      <c r="J2" s="66"/>
      <c r="K2" s="469" t="s">
        <v>4</v>
      </c>
      <c r="L2" s="469" t="s">
        <v>5</v>
      </c>
      <c r="M2" s="2"/>
      <c r="N2" s="64" t="s">
        <v>627</v>
      </c>
      <c r="O2" s="65"/>
      <c r="P2" s="66"/>
      <c r="Q2" s="469" t="s">
        <v>4</v>
      </c>
      <c r="R2" s="469" t="s">
        <v>5</v>
      </c>
      <c r="T2" s="64" t="s">
        <v>919</v>
      </c>
      <c r="U2" s="65"/>
      <c r="V2" s="66"/>
      <c r="W2" s="469" t="s">
        <v>4</v>
      </c>
      <c r="X2" s="469" t="s">
        <v>5</v>
      </c>
    </row>
    <row r="3" spans="1:24" ht="51.75" thickBot="1">
      <c r="A3" s="5" t="s">
        <v>6</v>
      </c>
      <c r="B3" s="478" t="s">
        <v>7</v>
      </c>
      <c r="C3" s="480"/>
      <c r="D3" s="6" t="s">
        <v>8</v>
      </c>
      <c r="E3" s="6" t="s">
        <v>9</v>
      </c>
      <c r="F3" s="7" t="s">
        <v>10</v>
      </c>
      <c r="G3" s="2"/>
      <c r="H3" s="67" t="s">
        <v>123</v>
      </c>
      <c r="I3" s="68" t="s">
        <v>124</v>
      </c>
      <c r="J3" s="68" t="s">
        <v>125</v>
      </c>
      <c r="K3" s="470"/>
      <c r="L3" s="470"/>
      <c r="M3" s="2"/>
      <c r="N3" s="67" t="s">
        <v>123</v>
      </c>
      <c r="O3" s="237" t="s">
        <v>124</v>
      </c>
      <c r="P3" s="237" t="s">
        <v>125</v>
      </c>
      <c r="Q3" s="470"/>
      <c r="R3" s="470"/>
      <c r="T3" s="67" t="s">
        <v>123</v>
      </c>
      <c r="U3" s="257" t="s">
        <v>124</v>
      </c>
      <c r="V3" s="257" t="s">
        <v>125</v>
      </c>
      <c r="W3" s="470"/>
      <c r="X3" s="470"/>
    </row>
    <row r="4" spans="1:24" ht="21" customHeight="1" thickBot="1">
      <c r="A4" s="486" t="s">
        <v>14</v>
      </c>
      <c r="B4" s="9"/>
      <c r="C4" s="10" t="s">
        <v>189</v>
      </c>
      <c r="D4" s="9"/>
      <c r="E4" s="9"/>
      <c r="F4" s="26"/>
      <c r="G4" s="4"/>
      <c r="H4" s="11">
        <v>1</v>
      </c>
      <c r="I4" s="12">
        <f>+COUNTIF(I5:I5,"Cumplida "&amp;"*")</f>
        <v>0</v>
      </c>
      <c r="J4" s="15">
        <f>IFERROR(+I4/H4,"No se programaron actividades relacionadas con este objetivo")</f>
        <v>0</v>
      </c>
      <c r="K4" s="13"/>
      <c r="L4" s="14"/>
      <c r="M4" s="4"/>
      <c r="N4" s="11">
        <v>1</v>
      </c>
      <c r="O4" s="12">
        <f>+COUNTIF(O5:O5,"Cumplida "&amp;"*")</f>
        <v>0</v>
      </c>
      <c r="P4" s="15">
        <f>IFERROR(+O4/N4,"No se programaron actividades relacionadas con este objetivo")</f>
        <v>0</v>
      </c>
      <c r="Q4" s="13"/>
      <c r="R4" s="14"/>
      <c r="T4" s="11">
        <v>1</v>
      </c>
      <c r="U4" s="12">
        <f>+COUNTIF(U5:U5,"Cumplida "&amp;"*")</f>
        <v>1</v>
      </c>
      <c r="V4" s="15">
        <f>IFERROR(+U4/T4,"No se programaron actividades relacionadas con este objetivo")</f>
        <v>1</v>
      </c>
      <c r="W4" s="13"/>
      <c r="X4" s="14"/>
    </row>
    <row r="5" spans="1:24" ht="275.25" customHeight="1" thickBot="1">
      <c r="A5" s="487"/>
      <c r="B5" s="69" t="s">
        <v>16</v>
      </c>
      <c r="C5" s="70" t="s">
        <v>200</v>
      </c>
      <c r="D5" s="71" t="s">
        <v>201</v>
      </c>
      <c r="E5" s="72" t="s">
        <v>190</v>
      </c>
      <c r="F5" s="73">
        <v>44180</v>
      </c>
      <c r="G5" s="2"/>
      <c r="H5" s="31"/>
      <c r="I5" s="21" t="s">
        <v>20</v>
      </c>
      <c r="J5" s="27"/>
      <c r="K5" s="29" t="s">
        <v>517</v>
      </c>
      <c r="L5" s="74" t="s">
        <v>518</v>
      </c>
      <c r="M5" s="2"/>
      <c r="N5" s="31"/>
      <c r="O5" s="21" t="s">
        <v>20</v>
      </c>
      <c r="P5" s="21"/>
      <c r="Q5" s="29" t="s">
        <v>517</v>
      </c>
      <c r="R5" s="74" t="s">
        <v>640</v>
      </c>
      <c r="T5" s="31">
        <v>1</v>
      </c>
      <c r="U5" s="21" t="s">
        <v>21</v>
      </c>
      <c r="V5" s="21"/>
      <c r="W5" s="29" t="s">
        <v>517</v>
      </c>
      <c r="X5" s="74" t="s">
        <v>937</v>
      </c>
    </row>
    <row r="6" spans="1:24" ht="39" thickBot="1">
      <c r="A6" s="486" t="s">
        <v>22</v>
      </c>
      <c r="B6" s="9"/>
      <c r="C6" s="10" t="s">
        <v>191</v>
      </c>
      <c r="D6" s="9"/>
      <c r="E6" s="9"/>
      <c r="F6" s="26"/>
      <c r="G6" s="4"/>
      <c r="H6" s="11">
        <v>1</v>
      </c>
      <c r="I6" s="12">
        <f>+COUNTIF(I7:I7,"Cumplida "&amp;"*")</f>
        <v>0</v>
      </c>
      <c r="J6" s="15">
        <f>IFERROR(+I6/H6,"No se programaron actividades relacionadas con este objetivo")</f>
        <v>0</v>
      </c>
      <c r="K6" s="13"/>
      <c r="L6" s="14"/>
      <c r="M6" s="4"/>
      <c r="N6" s="11">
        <v>1</v>
      </c>
      <c r="O6" s="12">
        <f>+COUNTIF(O7:O7,"Cumplida "&amp;"*")</f>
        <v>0</v>
      </c>
      <c r="P6" s="15">
        <f>IFERROR(+O6/N6,"No se programaron actividades relacionadas con este objetivo")</f>
        <v>0</v>
      </c>
      <c r="Q6" s="13"/>
      <c r="R6" s="14"/>
      <c r="T6" s="11">
        <v>1</v>
      </c>
      <c r="U6" s="12">
        <f>+COUNTIF(U7:U7,"Cumplida "&amp;"*")</f>
        <v>0</v>
      </c>
      <c r="V6" s="15">
        <f>IFERROR(+U6/T6,"No se programaron actividades relacionadas con este objetivo")</f>
        <v>0</v>
      </c>
      <c r="W6" s="13"/>
      <c r="X6" s="14"/>
    </row>
    <row r="7" spans="1:24" ht="161.25" customHeight="1" thickBot="1">
      <c r="A7" s="487"/>
      <c r="B7" s="69" t="s">
        <v>24</v>
      </c>
      <c r="C7" s="70" t="s">
        <v>192</v>
      </c>
      <c r="D7" s="71" t="s">
        <v>193</v>
      </c>
      <c r="E7" s="72" t="s">
        <v>190</v>
      </c>
      <c r="F7" s="73">
        <v>44180</v>
      </c>
      <c r="G7" s="2"/>
      <c r="H7" s="31"/>
      <c r="I7" s="21" t="s">
        <v>20</v>
      </c>
      <c r="J7" s="27"/>
      <c r="K7" s="29" t="s">
        <v>517</v>
      </c>
      <c r="L7" s="36" t="s">
        <v>519</v>
      </c>
      <c r="M7" s="2"/>
      <c r="N7" s="31"/>
      <c r="O7" s="21" t="s">
        <v>20</v>
      </c>
      <c r="P7" s="21"/>
      <c r="Q7" s="29" t="s">
        <v>517</v>
      </c>
      <c r="R7" s="36" t="s">
        <v>641</v>
      </c>
      <c r="T7" s="31">
        <v>1</v>
      </c>
      <c r="U7" s="262" t="s">
        <v>32</v>
      </c>
      <c r="V7" s="21"/>
      <c r="W7" s="29" t="s">
        <v>517</v>
      </c>
      <c r="X7" s="36" t="s">
        <v>938</v>
      </c>
    </row>
    <row r="8" spans="1:24" ht="15.75" thickBot="1">
      <c r="A8" s="486" t="s">
        <v>33</v>
      </c>
      <c r="B8" s="9"/>
      <c r="C8" s="10" t="s">
        <v>194</v>
      </c>
      <c r="D8" s="9"/>
      <c r="E8" s="9"/>
      <c r="F8" s="26"/>
      <c r="G8" s="4"/>
      <c r="H8" s="11">
        <v>1</v>
      </c>
      <c r="I8" s="12">
        <f>+COUNTIF(I9,"Cumplida "&amp;"*")</f>
        <v>0</v>
      </c>
      <c r="J8" s="15">
        <f>IFERROR(+I8/H8,"No se programaron actividades relacionadas con este objetivo")</f>
        <v>0</v>
      </c>
      <c r="K8" s="13"/>
      <c r="L8" s="14"/>
      <c r="M8" s="4"/>
      <c r="N8" s="11">
        <v>1</v>
      </c>
      <c r="O8" s="12">
        <f>+COUNTIF(O9,"Cumplida "&amp;"*")</f>
        <v>0</v>
      </c>
      <c r="P8" s="15">
        <f>IFERROR(+O8/N8,"No se programaron actividades relacionadas con este objetivo")</f>
        <v>0</v>
      </c>
      <c r="Q8" s="13"/>
      <c r="R8" s="14"/>
      <c r="T8" s="11">
        <v>1</v>
      </c>
      <c r="U8" s="12">
        <f>+COUNTIF(U9,"Cumplida "&amp;"*")</f>
        <v>1</v>
      </c>
      <c r="V8" s="15">
        <f>IFERROR(+U8/T8,"No se programaron actividades relacionadas con este objetivo")</f>
        <v>1</v>
      </c>
      <c r="W8" s="13"/>
      <c r="X8" s="14"/>
    </row>
    <row r="9" spans="1:24" ht="408.75" customHeight="1" thickBot="1">
      <c r="A9" s="490"/>
      <c r="B9" s="69" t="s">
        <v>156</v>
      </c>
      <c r="C9" s="70" t="s">
        <v>195</v>
      </c>
      <c r="D9" s="71" t="s">
        <v>202</v>
      </c>
      <c r="E9" s="72" t="s">
        <v>190</v>
      </c>
      <c r="F9" s="73">
        <v>44180</v>
      </c>
      <c r="G9" s="2"/>
      <c r="H9" s="31"/>
      <c r="I9" s="21" t="s">
        <v>20</v>
      </c>
      <c r="J9" s="27"/>
      <c r="K9" s="29" t="s">
        <v>517</v>
      </c>
      <c r="L9" s="33" t="s">
        <v>560</v>
      </c>
      <c r="M9" s="2"/>
      <c r="N9" s="31"/>
      <c r="O9" s="21" t="s">
        <v>20</v>
      </c>
      <c r="P9" s="21"/>
      <c r="Q9" s="29" t="s">
        <v>517</v>
      </c>
      <c r="R9" s="33" t="s">
        <v>645</v>
      </c>
      <c r="T9" s="31">
        <v>1</v>
      </c>
      <c r="U9" s="21" t="s">
        <v>21</v>
      </c>
      <c r="V9" s="21"/>
      <c r="W9" s="29" t="s">
        <v>517</v>
      </c>
      <c r="X9" s="33" t="s">
        <v>939</v>
      </c>
    </row>
    <row r="10" spans="1:24" ht="30.75" customHeight="1" thickBot="1">
      <c r="A10" s="486" t="s">
        <v>41</v>
      </c>
      <c r="B10" s="9"/>
      <c r="C10" s="10" t="s">
        <v>196</v>
      </c>
      <c r="D10" s="9"/>
      <c r="E10" s="9"/>
      <c r="F10" s="26"/>
      <c r="G10" s="4"/>
      <c r="H10" s="11">
        <v>1</v>
      </c>
      <c r="I10" s="12">
        <f>+COUNTIF(I11:I11,"Cumplida "&amp;"*")</f>
        <v>0</v>
      </c>
      <c r="J10" s="15">
        <f>IFERROR(+I10/H10,"No se programaron actividades relacionadas con este objetivo")</f>
        <v>0</v>
      </c>
      <c r="K10" s="13"/>
      <c r="L10" s="14"/>
      <c r="M10" s="4"/>
      <c r="N10" s="11">
        <v>1</v>
      </c>
      <c r="O10" s="12">
        <f>+COUNTIF(O11:O11,"Cumplida "&amp;"*")</f>
        <v>0</v>
      </c>
      <c r="P10" s="15">
        <f>IFERROR(+O10/N10,"No se programaron actividades relacionadas con este objetivo")</f>
        <v>0</v>
      </c>
      <c r="Q10" s="13"/>
      <c r="R10" s="14"/>
      <c r="T10" s="11">
        <v>1</v>
      </c>
      <c r="U10" s="12">
        <f>+COUNTIF(U11:U11,"Cumplida "&amp;"*")</f>
        <v>1</v>
      </c>
      <c r="V10" s="15">
        <f>IFERROR(+U10/T10,"No se programaron actividades relacionadas con este objetivo")</f>
        <v>1</v>
      </c>
      <c r="W10" s="13"/>
      <c r="X10" s="14"/>
    </row>
    <row r="11" spans="1:24" ht="327" customHeight="1" thickBot="1">
      <c r="A11" s="487"/>
      <c r="B11" s="69" t="s">
        <v>47</v>
      </c>
      <c r="C11" s="70" t="s">
        <v>203</v>
      </c>
      <c r="D11" s="71" t="s">
        <v>204</v>
      </c>
      <c r="E11" s="72" t="s">
        <v>190</v>
      </c>
      <c r="F11" s="73">
        <v>44180</v>
      </c>
      <c r="G11" s="2"/>
      <c r="H11" s="31"/>
      <c r="I11" s="21" t="s">
        <v>20</v>
      </c>
      <c r="J11" s="75"/>
      <c r="K11" s="29" t="s">
        <v>517</v>
      </c>
      <c r="L11" s="85" t="s">
        <v>561</v>
      </c>
      <c r="M11" s="2"/>
      <c r="N11" s="31"/>
      <c r="O11" s="21" t="s">
        <v>20</v>
      </c>
      <c r="P11" s="21"/>
      <c r="Q11" s="29" t="s">
        <v>517</v>
      </c>
      <c r="R11" s="85" t="s">
        <v>642</v>
      </c>
      <c r="T11" s="31">
        <v>1</v>
      </c>
      <c r="U11" s="21" t="s">
        <v>21</v>
      </c>
      <c r="V11" s="21"/>
      <c r="W11" s="29" t="s">
        <v>517</v>
      </c>
      <c r="X11" s="85" t="s">
        <v>940</v>
      </c>
    </row>
    <row r="12" spans="1:24" ht="26.25" thickBot="1">
      <c r="A12" s="486" t="s">
        <v>54</v>
      </c>
      <c r="B12" s="9"/>
      <c r="C12" s="10" t="s">
        <v>197</v>
      </c>
      <c r="D12" s="9"/>
      <c r="E12" s="9"/>
      <c r="F12" s="26"/>
      <c r="G12" s="4"/>
      <c r="H12" s="11">
        <v>2</v>
      </c>
      <c r="I12" s="12">
        <f>+COUNTIF(I13:I14,"Cumplida "&amp;"*")</f>
        <v>0</v>
      </c>
      <c r="J12" s="15">
        <f>IFERROR(+I12/H12,"No se programaron actividades relacionadas con este objetivo")</f>
        <v>0</v>
      </c>
      <c r="K12" s="13"/>
      <c r="L12" s="14"/>
      <c r="M12" s="4"/>
      <c r="N12" s="11">
        <v>2</v>
      </c>
      <c r="O12" s="12">
        <f>+COUNTIF(O13:O14,"Cumplida "&amp;"*")</f>
        <v>0</v>
      </c>
      <c r="P12" s="15">
        <f>IFERROR(+O12/N12,"No se programaron actividades relacionadas con este objetivo")</f>
        <v>0</v>
      </c>
      <c r="Q12" s="13"/>
      <c r="R12" s="14"/>
      <c r="T12" s="11">
        <v>2</v>
      </c>
      <c r="U12" s="12">
        <f>+COUNTIF(U13:U14,"Cumplida "&amp;"*")</f>
        <v>2</v>
      </c>
      <c r="V12" s="15">
        <f>IFERROR(+U12/T12,"No se programaron actividades relacionadas con este objetivo")</f>
        <v>1</v>
      </c>
      <c r="W12" s="13"/>
      <c r="X12" s="14"/>
    </row>
    <row r="13" spans="1:24" ht="200.25" customHeight="1">
      <c r="A13" s="487"/>
      <c r="B13" s="69" t="s">
        <v>56</v>
      </c>
      <c r="C13" s="70" t="s">
        <v>198</v>
      </c>
      <c r="D13" s="71" t="s">
        <v>199</v>
      </c>
      <c r="E13" s="72" t="s">
        <v>190</v>
      </c>
      <c r="F13" s="73">
        <v>44180</v>
      </c>
      <c r="G13" s="2"/>
      <c r="H13" s="31"/>
      <c r="I13" s="21" t="s">
        <v>20</v>
      </c>
      <c r="J13" s="27"/>
      <c r="K13" s="29" t="s">
        <v>517</v>
      </c>
      <c r="L13" s="39" t="s">
        <v>521</v>
      </c>
      <c r="M13" s="2"/>
      <c r="N13" s="31"/>
      <c r="O13" s="21" t="s">
        <v>20</v>
      </c>
      <c r="P13" s="21"/>
      <c r="Q13" s="29" t="s">
        <v>517</v>
      </c>
      <c r="R13" s="39" t="s">
        <v>643</v>
      </c>
      <c r="T13" s="31">
        <v>1</v>
      </c>
      <c r="U13" s="21" t="s">
        <v>21</v>
      </c>
      <c r="V13" s="21"/>
      <c r="W13" s="29" t="s">
        <v>517</v>
      </c>
      <c r="X13" s="39" t="s">
        <v>941</v>
      </c>
    </row>
    <row r="14" spans="1:24" ht="242.25" customHeight="1">
      <c r="A14" s="487"/>
      <c r="B14" s="69" t="s">
        <v>60</v>
      </c>
      <c r="C14" s="70" t="s">
        <v>205</v>
      </c>
      <c r="D14" s="71" t="s">
        <v>206</v>
      </c>
      <c r="E14" s="72" t="s">
        <v>190</v>
      </c>
      <c r="F14" s="73">
        <v>44180</v>
      </c>
      <c r="G14" s="2"/>
      <c r="H14" s="31"/>
      <c r="I14" s="21" t="s">
        <v>20</v>
      </c>
      <c r="J14" s="27"/>
      <c r="K14" s="29" t="s">
        <v>517</v>
      </c>
      <c r="L14" s="36" t="s">
        <v>524</v>
      </c>
      <c r="M14" s="2"/>
      <c r="N14" s="31"/>
      <c r="O14" s="21" t="s">
        <v>20</v>
      </c>
      <c r="P14" s="27"/>
      <c r="Q14" s="29" t="s">
        <v>517</v>
      </c>
      <c r="R14" s="36" t="s">
        <v>644</v>
      </c>
      <c r="T14" s="31">
        <v>1</v>
      </c>
      <c r="U14" s="21" t="s">
        <v>21</v>
      </c>
      <c r="V14" s="27"/>
      <c r="W14" s="29" t="s">
        <v>517</v>
      </c>
      <c r="X14" s="36" t="s">
        <v>942</v>
      </c>
    </row>
  </sheetData>
  <mergeCells count="17">
    <mergeCell ref="T1:X1"/>
    <mergeCell ref="W2:W3"/>
    <mergeCell ref="X2:X3"/>
    <mergeCell ref="A8:A9"/>
    <mergeCell ref="A10:A11"/>
    <mergeCell ref="N1:R1"/>
    <mergeCell ref="Q2:Q3"/>
    <mergeCell ref="R2:R3"/>
    <mergeCell ref="A12:A14"/>
    <mergeCell ref="A1:F1"/>
    <mergeCell ref="H1:L1"/>
    <mergeCell ref="B2:F2"/>
    <mergeCell ref="K2:K3"/>
    <mergeCell ref="L2:L3"/>
    <mergeCell ref="B3:C3"/>
    <mergeCell ref="A4:A5"/>
    <mergeCell ref="A6:A7"/>
  </mergeCells>
  <conditionalFormatting sqref="I2:I4 I10 I6 I12 I8">
    <cfRule type="cellIs" dxfId="587" priority="379" operator="equal">
      <formula>"Vencida"</formula>
    </cfRule>
    <cfRule type="cellIs" dxfId="586" priority="380" operator="equal">
      <formula>"No Cumplida"</formula>
    </cfRule>
    <cfRule type="cellIs" dxfId="585" priority="381" operator="equal">
      <formula>"En Avance"</formula>
    </cfRule>
    <cfRule type="cellIs" dxfId="584" priority="382" operator="equal">
      <formula>"Cumplida (FT)"</formula>
    </cfRule>
    <cfRule type="cellIs" dxfId="583" priority="383" operator="equal">
      <formula>"Cumplida (DT)"</formula>
    </cfRule>
    <cfRule type="cellIs" dxfId="582" priority="384" operator="equal">
      <formula>"Sin Avance"</formula>
    </cfRule>
  </conditionalFormatting>
  <conditionalFormatting sqref="I5">
    <cfRule type="cellIs" dxfId="581" priority="271" operator="equal">
      <formula>"Vencida"</formula>
    </cfRule>
    <cfRule type="cellIs" dxfId="580" priority="272" operator="equal">
      <formula>"No Cumplida"</formula>
    </cfRule>
    <cfRule type="cellIs" dxfId="579" priority="273" operator="equal">
      <formula>"En Avance"</formula>
    </cfRule>
    <cfRule type="cellIs" dxfId="578" priority="274" operator="equal">
      <formula>"Cumplida (FT)"</formula>
    </cfRule>
    <cfRule type="cellIs" dxfId="577" priority="275" operator="equal">
      <formula>"Cumplida (DT)"</formula>
    </cfRule>
    <cfRule type="cellIs" dxfId="576" priority="276" operator="equal">
      <formula>"Sin Avance"</formula>
    </cfRule>
  </conditionalFormatting>
  <conditionalFormatting sqref="I7">
    <cfRule type="cellIs" dxfId="575" priority="265" operator="equal">
      <formula>"Vencida"</formula>
    </cfRule>
    <cfRule type="cellIs" dxfId="574" priority="266" operator="equal">
      <formula>"No Cumplida"</formula>
    </cfRule>
    <cfRule type="cellIs" dxfId="573" priority="267" operator="equal">
      <formula>"En Avance"</formula>
    </cfRule>
    <cfRule type="cellIs" dxfId="572" priority="268" operator="equal">
      <formula>"Cumplida (FT)"</formula>
    </cfRule>
    <cfRule type="cellIs" dxfId="571" priority="269" operator="equal">
      <formula>"Cumplida (DT)"</formula>
    </cfRule>
    <cfRule type="cellIs" dxfId="570" priority="270" operator="equal">
      <formula>"Sin Avance"</formula>
    </cfRule>
  </conditionalFormatting>
  <conditionalFormatting sqref="I9">
    <cfRule type="cellIs" dxfId="569" priority="259" operator="equal">
      <formula>"Vencida"</formula>
    </cfRule>
    <cfRule type="cellIs" dxfId="568" priority="260" operator="equal">
      <formula>"No Cumplida"</formula>
    </cfRule>
    <cfRule type="cellIs" dxfId="567" priority="261" operator="equal">
      <formula>"En Avance"</formula>
    </cfRule>
    <cfRule type="cellIs" dxfId="566" priority="262" operator="equal">
      <formula>"Cumplida (FT)"</formula>
    </cfRule>
    <cfRule type="cellIs" dxfId="565" priority="263" operator="equal">
      <formula>"Cumplida (DT)"</formula>
    </cfRule>
    <cfRule type="cellIs" dxfId="564" priority="264" operator="equal">
      <formula>"Sin Avance"</formula>
    </cfRule>
  </conditionalFormatting>
  <conditionalFormatting sqref="I11">
    <cfRule type="cellIs" dxfId="563" priority="253" operator="equal">
      <formula>"Vencida"</formula>
    </cfRule>
    <cfRule type="cellIs" dxfId="562" priority="254" operator="equal">
      <formula>"No Cumplida"</formula>
    </cfRule>
    <cfRule type="cellIs" dxfId="561" priority="255" operator="equal">
      <formula>"En Avance"</formula>
    </cfRule>
    <cfRule type="cellIs" dxfId="560" priority="256" operator="equal">
      <formula>"Cumplida (FT)"</formula>
    </cfRule>
    <cfRule type="cellIs" dxfId="559" priority="257" operator="equal">
      <formula>"Cumplida (DT)"</formula>
    </cfRule>
    <cfRule type="cellIs" dxfId="558" priority="258" operator="equal">
      <formula>"Sin Avance"</formula>
    </cfRule>
  </conditionalFormatting>
  <conditionalFormatting sqref="I13">
    <cfRule type="cellIs" dxfId="557" priority="247" operator="equal">
      <formula>"Vencida"</formula>
    </cfRule>
    <cfRule type="cellIs" dxfId="556" priority="248" operator="equal">
      <formula>"No Cumplida"</formula>
    </cfRule>
    <cfRule type="cellIs" dxfId="555" priority="249" operator="equal">
      <formula>"En Avance"</formula>
    </cfRule>
    <cfRule type="cellIs" dxfId="554" priority="250" operator="equal">
      <formula>"Cumplida (FT)"</formula>
    </cfRule>
    <cfRule type="cellIs" dxfId="553" priority="251" operator="equal">
      <formula>"Cumplida (DT)"</formula>
    </cfRule>
    <cfRule type="cellIs" dxfId="552" priority="252" operator="equal">
      <formula>"Sin Avance"</formula>
    </cfRule>
  </conditionalFormatting>
  <conditionalFormatting sqref="I14">
    <cfRule type="cellIs" dxfId="551" priority="241" operator="equal">
      <formula>"Vencida"</formula>
    </cfRule>
    <cfRule type="cellIs" dxfId="550" priority="242" operator="equal">
      <formula>"No Cumplida"</formula>
    </cfRule>
    <cfRule type="cellIs" dxfId="549" priority="243" operator="equal">
      <formula>"En Avance"</formula>
    </cfRule>
    <cfRule type="cellIs" dxfId="548" priority="244" operator="equal">
      <formula>"Cumplida (FT)"</formula>
    </cfRule>
    <cfRule type="cellIs" dxfId="547" priority="245" operator="equal">
      <formula>"Cumplida (DT)"</formula>
    </cfRule>
    <cfRule type="cellIs" dxfId="546" priority="246" operator="equal">
      <formula>"Sin Avance"</formula>
    </cfRule>
  </conditionalFormatting>
  <conditionalFormatting sqref="O2:O4 O10 O6 O12 O8">
    <cfRule type="cellIs" dxfId="545" priority="235" operator="equal">
      <formula>"Vencida"</formula>
    </cfRule>
    <cfRule type="cellIs" dxfId="544" priority="236" operator="equal">
      <formula>"No Cumplida"</formula>
    </cfRule>
    <cfRule type="cellIs" dxfId="543" priority="237" operator="equal">
      <formula>"En Avance"</formula>
    </cfRule>
    <cfRule type="cellIs" dxfId="542" priority="238" operator="equal">
      <formula>"Cumplida (FT)"</formula>
    </cfRule>
    <cfRule type="cellIs" dxfId="541" priority="239" operator="equal">
      <formula>"Cumplida (DT)"</formula>
    </cfRule>
    <cfRule type="cellIs" dxfId="540" priority="240" operator="equal">
      <formula>"Sin Avance"</formula>
    </cfRule>
  </conditionalFormatting>
  <conditionalFormatting sqref="P5">
    <cfRule type="cellIs" dxfId="539" priority="193" operator="equal">
      <formula>"Vencida"</formula>
    </cfRule>
    <cfRule type="cellIs" dxfId="538" priority="194" operator="equal">
      <formula>"No Cumplida"</formula>
    </cfRule>
    <cfRule type="cellIs" dxfId="537" priority="195" operator="equal">
      <formula>"En Avance"</formula>
    </cfRule>
    <cfRule type="cellIs" dxfId="536" priority="196" operator="equal">
      <formula>"Cumplida (FT)"</formula>
    </cfRule>
    <cfRule type="cellIs" dxfId="535" priority="197" operator="equal">
      <formula>"Cumplida (DT)"</formula>
    </cfRule>
    <cfRule type="cellIs" dxfId="534" priority="198" operator="equal">
      <formula>"Sin Avance"</formula>
    </cfRule>
  </conditionalFormatting>
  <conditionalFormatting sqref="O5">
    <cfRule type="cellIs" dxfId="533" priority="187" operator="equal">
      <formula>"Vencida"</formula>
    </cfRule>
    <cfRule type="cellIs" dxfId="532" priority="188" operator="equal">
      <formula>"No Cumplida"</formula>
    </cfRule>
    <cfRule type="cellIs" dxfId="531" priority="189" operator="equal">
      <formula>"En Avance"</formula>
    </cfRule>
    <cfRule type="cellIs" dxfId="530" priority="190" operator="equal">
      <formula>"Cumplida (FT)"</formula>
    </cfRule>
    <cfRule type="cellIs" dxfId="529" priority="191" operator="equal">
      <formula>"Cumplida (DT)"</formula>
    </cfRule>
    <cfRule type="cellIs" dxfId="528" priority="192" operator="equal">
      <formula>"Sin Avance"</formula>
    </cfRule>
  </conditionalFormatting>
  <conditionalFormatting sqref="P7">
    <cfRule type="cellIs" dxfId="527" priority="181" operator="equal">
      <formula>"Vencida"</formula>
    </cfRule>
    <cfRule type="cellIs" dxfId="526" priority="182" operator="equal">
      <formula>"No Cumplida"</formula>
    </cfRule>
    <cfRule type="cellIs" dxfId="525" priority="183" operator="equal">
      <formula>"En Avance"</formula>
    </cfRule>
    <cfRule type="cellIs" dxfId="524" priority="184" operator="equal">
      <formula>"Cumplida (FT)"</formula>
    </cfRule>
    <cfRule type="cellIs" dxfId="523" priority="185" operator="equal">
      <formula>"Cumplida (DT)"</formula>
    </cfRule>
    <cfRule type="cellIs" dxfId="522" priority="186" operator="equal">
      <formula>"Sin Avance"</formula>
    </cfRule>
  </conditionalFormatting>
  <conditionalFormatting sqref="O7">
    <cfRule type="cellIs" dxfId="521" priority="175" operator="equal">
      <formula>"Vencida"</formula>
    </cfRule>
    <cfRule type="cellIs" dxfId="520" priority="176" operator="equal">
      <formula>"No Cumplida"</formula>
    </cfRule>
    <cfRule type="cellIs" dxfId="519" priority="177" operator="equal">
      <formula>"En Avance"</formula>
    </cfRule>
    <cfRule type="cellIs" dxfId="518" priority="178" operator="equal">
      <formula>"Cumplida (FT)"</formula>
    </cfRule>
    <cfRule type="cellIs" dxfId="517" priority="179" operator="equal">
      <formula>"Cumplida (DT)"</formula>
    </cfRule>
    <cfRule type="cellIs" dxfId="516" priority="180" operator="equal">
      <formula>"Sin Avance"</formula>
    </cfRule>
  </conditionalFormatting>
  <conditionalFormatting sqref="P9">
    <cfRule type="cellIs" dxfId="515" priority="169" operator="equal">
      <formula>"Vencida"</formula>
    </cfRule>
    <cfRule type="cellIs" dxfId="514" priority="170" operator="equal">
      <formula>"No Cumplida"</formula>
    </cfRule>
    <cfRule type="cellIs" dxfId="513" priority="171" operator="equal">
      <formula>"En Avance"</formula>
    </cfRule>
    <cfRule type="cellIs" dxfId="512" priority="172" operator="equal">
      <formula>"Cumplida (FT)"</formula>
    </cfRule>
    <cfRule type="cellIs" dxfId="511" priority="173" operator="equal">
      <formula>"Cumplida (DT)"</formula>
    </cfRule>
    <cfRule type="cellIs" dxfId="510" priority="174" operator="equal">
      <formula>"Sin Avance"</formula>
    </cfRule>
  </conditionalFormatting>
  <conditionalFormatting sqref="O9">
    <cfRule type="cellIs" dxfId="509" priority="163" operator="equal">
      <formula>"Vencida"</formula>
    </cfRule>
    <cfRule type="cellIs" dxfId="508" priority="164" operator="equal">
      <formula>"No Cumplida"</formula>
    </cfRule>
    <cfRule type="cellIs" dxfId="507" priority="165" operator="equal">
      <formula>"En Avance"</formula>
    </cfRule>
    <cfRule type="cellIs" dxfId="506" priority="166" operator="equal">
      <formula>"Cumplida (FT)"</formula>
    </cfRule>
    <cfRule type="cellIs" dxfId="505" priority="167" operator="equal">
      <formula>"Cumplida (DT)"</formula>
    </cfRule>
    <cfRule type="cellIs" dxfId="504" priority="168" operator="equal">
      <formula>"Sin Avance"</formula>
    </cfRule>
  </conditionalFormatting>
  <conditionalFormatting sqref="P11">
    <cfRule type="cellIs" dxfId="503" priority="157" operator="equal">
      <formula>"Vencida"</formula>
    </cfRule>
    <cfRule type="cellIs" dxfId="502" priority="158" operator="equal">
      <formula>"No Cumplida"</formula>
    </cfRule>
    <cfRule type="cellIs" dxfId="501" priority="159" operator="equal">
      <formula>"En Avance"</formula>
    </cfRule>
    <cfRule type="cellIs" dxfId="500" priority="160" operator="equal">
      <formula>"Cumplida (FT)"</formula>
    </cfRule>
    <cfRule type="cellIs" dxfId="499" priority="161" operator="equal">
      <formula>"Cumplida (DT)"</formula>
    </cfRule>
    <cfRule type="cellIs" dxfId="498" priority="162" operator="equal">
      <formula>"Sin Avance"</formula>
    </cfRule>
  </conditionalFormatting>
  <conditionalFormatting sqref="O11">
    <cfRule type="cellIs" dxfId="497" priority="151" operator="equal">
      <formula>"Vencida"</formula>
    </cfRule>
    <cfRule type="cellIs" dxfId="496" priority="152" operator="equal">
      <formula>"No Cumplida"</formula>
    </cfRule>
    <cfRule type="cellIs" dxfId="495" priority="153" operator="equal">
      <formula>"En Avance"</formula>
    </cfRule>
    <cfRule type="cellIs" dxfId="494" priority="154" operator="equal">
      <formula>"Cumplida (FT)"</formula>
    </cfRule>
    <cfRule type="cellIs" dxfId="493" priority="155" operator="equal">
      <formula>"Cumplida (DT)"</formula>
    </cfRule>
    <cfRule type="cellIs" dxfId="492" priority="156" operator="equal">
      <formula>"Sin Avance"</formula>
    </cfRule>
  </conditionalFormatting>
  <conditionalFormatting sqref="P13">
    <cfRule type="cellIs" dxfId="491" priority="145" operator="equal">
      <formula>"Vencida"</formula>
    </cfRule>
    <cfRule type="cellIs" dxfId="490" priority="146" operator="equal">
      <formula>"No Cumplida"</formula>
    </cfRule>
    <cfRule type="cellIs" dxfId="489" priority="147" operator="equal">
      <formula>"En Avance"</formula>
    </cfRule>
    <cfRule type="cellIs" dxfId="488" priority="148" operator="equal">
      <formula>"Cumplida (FT)"</formula>
    </cfRule>
    <cfRule type="cellIs" dxfId="487" priority="149" operator="equal">
      <formula>"Cumplida (DT)"</formula>
    </cfRule>
    <cfRule type="cellIs" dxfId="486" priority="150" operator="equal">
      <formula>"Sin Avance"</formula>
    </cfRule>
  </conditionalFormatting>
  <conditionalFormatting sqref="O13">
    <cfRule type="cellIs" dxfId="485" priority="139" operator="equal">
      <formula>"Vencida"</formula>
    </cfRule>
    <cfRule type="cellIs" dxfId="484" priority="140" operator="equal">
      <formula>"No Cumplida"</formula>
    </cfRule>
    <cfRule type="cellIs" dxfId="483" priority="141" operator="equal">
      <formula>"En Avance"</formula>
    </cfRule>
    <cfRule type="cellIs" dxfId="482" priority="142" operator="equal">
      <formula>"Cumplida (FT)"</formula>
    </cfRule>
    <cfRule type="cellIs" dxfId="481" priority="143" operator="equal">
      <formula>"Cumplida (DT)"</formula>
    </cfRule>
    <cfRule type="cellIs" dxfId="480" priority="144" operator="equal">
      <formula>"Sin Avance"</formula>
    </cfRule>
  </conditionalFormatting>
  <conditionalFormatting sqref="O14">
    <cfRule type="cellIs" dxfId="479" priority="133" operator="equal">
      <formula>"Vencida"</formula>
    </cfRule>
    <cfRule type="cellIs" dxfId="478" priority="134" operator="equal">
      <formula>"No Cumplida"</formula>
    </cfRule>
    <cfRule type="cellIs" dxfId="477" priority="135" operator="equal">
      <formula>"En Avance"</formula>
    </cfRule>
    <cfRule type="cellIs" dxfId="476" priority="136" operator="equal">
      <formula>"Cumplida (FT)"</formula>
    </cfRule>
    <cfRule type="cellIs" dxfId="475" priority="137" operator="equal">
      <formula>"Cumplida (DT)"</formula>
    </cfRule>
    <cfRule type="cellIs" dxfId="474" priority="138" operator="equal">
      <formula>"Sin Avance"</formula>
    </cfRule>
  </conditionalFormatting>
  <conditionalFormatting sqref="U2:U4 U10 U6 U12 U8">
    <cfRule type="cellIs" dxfId="473" priority="127" operator="equal">
      <formula>"Vencida"</formula>
    </cfRule>
    <cfRule type="cellIs" dxfId="472" priority="128" operator="equal">
      <formula>"No Cumplida"</formula>
    </cfRule>
    <cfRule type="cellIs" dxfId="471" priority="129" operator="equal">
      <formula>"En Avance"</formula>
    </cfRule>
    <cfRule type="cellIs" dxfId="470" priority="130" operator="equal">
      <formula>"Cumplida (FT)"</formula>
    </cfRule>
    <cfRule type="cellIs" dxfId="469" priority="131" operator="equal">
      <formula>"Cumplida (DT)"</formula>
    </cfRule>
    <cfRule type="cellIs" dxfId="468" priority="132" operator="equal">
      <formula>"Sin Avance"</formula>
    </cfRule>
  </conditionalFormatting>
  <conditionalFormatting sqref="V5">
    <cfRule type="cellIs" dxfId="467" priority="55" operator="equal">
      <formula>"Vencida"</formula>
    </cfRule>
    <cfRule type="cellIs" dxfId="466" priority="56" operator="equal">
      <formula>"No Cumplida"</formula>
    </cfRule>
    <cfRule type="cellIs" dxfId="465" priority="57" operator="equal">
      <formula>"En Avance"</formula>
    </cfRule>
    <cfRule type="cellIs" dxfId="464" priority="58" operator="equal">
      <formula>"Cumplida (FT)"</formula>
    </cfRule>
    <cfRule type="cellIs" dxfId="463" priority="59" operator="equal">
      <formula>"Cumplida (DT)"</formula>
    </cfRule>
    <cfRule type="cellIs" dxfId="462" priority="60" operator="equal">
      <formula>"Sin Avance"</formula>
    </cfRule>
  </conditionalFormatting>
  <conditionalFormatting sqref="U5">
    <cfRule type="cellIs" dxfId="461" priority="49" operator="equal">
      <formula>"Vencida"</formula>
    </cfRule>
    <cfRule type="cellIs" dxfId="460" priority="50" operator="equal">
      <formula>"No Cumplida"</formula>
    </cfRule>
    <cfRule type="cellIs" dxfId="459" priority="51" operator="equal">
      <formula>"En Avance"</formula>
    </cfRule>
    <cfRule type="cellIs" dxfId="458" priority="52" operator="equal">
      <formula>"Cumplida (FT)"</formula>
    </cfRule>
    <cfRule type="cellIs" dxfId="457" priority="53" operator="equal">
      <formula>"Cumplida (DT)"</formula>
    </cfRule>
    <cfRule type="cellIs" dxfId="456" priority="54" operator="equal">
      <formula>"Sin Avance"</formula>
    </cfRule>
  </conditionalFormatting>
  <conditionalFormatting sqref="V7">
    <cfRule type="cellIs" dxfId="455" priority="43" operator="equal">
      <formula>"Vencida"</formula>
    </cfRule>
    <cfRule type="cellIs" dxfId="454" priority="44" operator="equal">
      <formula>"No Cumplida"</formula>
    </cfRule>
    <cfRule type="cellIs" dxfId="453" priority="45" operator="equal">
      <formula>"En Avance"</formula>
    </cfRule>
    <cfRule type="cellIs" dxfId="452" priority="46" operator="equal">
      <formula>"Cumplida (FT)"</formula>
    </cfRule>
    <cfRule type="cellIs" dxfId="451" priority="47" operator="equal">
      <formula>"Cumplida (DT)"</formula>
    </cfRule>
    <cfRule type="cellIs" dxfId="450" priority="48" operator="equal">
      <formula>"Sin Avance"</formula>
    </cfRule>
  </conditionalFormatting>
  <conditionalFormatting sqref="V9">
    <cfRule type="cellIs" dxfId="449" priority="37" operator="equal">
      <formula>"Vencida"</formula>
    </cfRule>
    <cfRule type="cellIs" dxfId="448" priority="38" operator="equal">
      <formula>"No Cumplida"</formula>
    </cfRule>
    <cfRule type="cellIs" dxfId="447" priority="39" operator="equal">
      <formula>"En Avance"</formula>
    </cfRule>
    <cfRule type="cellIs" dxfId="446" priority="40" operator="equal">
      <formula>"Cumplida (FT)"</formula>
    </cfRule>
    <cfRule type="cellIs" dxfId="445" priority="41" operator="equal">
      <formula>"Cumplida (DT)"</formula>
    </cfRule>
    <cfRule type="cellIs" dxfId="444" priority="42" operator="equal">
      <formula>"Sin Avance"</formula>
    </cfRule>
  </conditionalFormatting>
  <conditionalFormatting sqref="U9">
    <cfRule type="cellIs" dxfId="443" priority="31" operator="equal">
      <formula>"Vencida"</formula>
    </cfRule>
    <cfRule type="cellIs" dxfId="442" priority="32" operator="equal">
      <formula>"No Cumplida"</formula>
    </cfRule>
    <cfRule type="cellIs" dxfId="441" priority="33" operator="equal">
      <formula>"En Avance"</formula>
    </cfRule>
    <cfRule type="cellIs" dxfId="440" priority="34" operator="equal">
      <formula>"Cumplida (FT)"</formula>
    </cfRule>
    <cfRule type="cellIs" dxfId="439" priority="35" operator="equal">
      <formula>"Cumplida (DT)"</formula>
    </cfRule>
    <cfRule type="cellIs" dxfId="438" priority="36" operator="equal">
      <formula>"Sin Avance"</formula>
    </cfRule>
  </conditionalFormatting>
  <conditionalFormatting sqref="V11">
    <cfRule type="cellIs" dxfId="437" priority="25" operator="equal">
      <formula>"Vencida"</formula>
    </cfRule>
    <cfRule type="cellIs" dxfId="436" priority="26" operator="equal">
      <formula>"No Cumplida"</formula>
    </cfRule>
    <cfRule type="cellIs" dxfId="435" priority="27" operator="equal">
      <formula>"En Avance"</formula>
    </cfRule>
    <cfRule type="cellIs" dxfId="434" priority="28" operator="equal">
      <formula>"Cumplida (FT)"</formula>
    </cfRule>
    <cfRule type="cellIs" dxfId="433" priority="29" operator="equal">
      <formula>"Cumplida (DT)"</formula>
    </cfRule>
    <cfRule type="cellIs" dxfId="432" priority="30" operator="equal">
      <formula>"Sin Avance"</formula>
    </cfRule>
  </conditionalFormatting>
  <conditionalFormatting sqref="U11">
    <cfRule type="cellIs" dxfId="431" priority="19" operator="equal">
      <formula>"Vencida"</formula>
    </cfRule>
    <cfRule type="cellIs" dxfId="430" priority="20" operator="equal">
      <formula>"No Cumplida"</formula>
    </cfRule>
    <cfRule type="cellIs" dxfId="429" priority="21" operator="equal">
      <formula>"En Avance"</formula>
    </cfRule>
    <cfRule type="cellIs" dxfId="428" priority="22" operator="equal">
      <formula>"Cumplida (FT)"</formula>
    </cfRule>
    <cfRule type="cellIs" dxfId="427" priority="23" operator="equal">
      <formula>"Cumplida (DT)"</formula>
    </cfRule>
    <cfRule type="cellIs" dxfId="426" priority="24" operator="equal">
      <formula>"Sin Avance"</formula>
    </cfRule>
  </conditionalFormatting>
  <conditionalFormatting sqref="V13">
    <cfRule type="cellIs" dxfId="425" priority="13" operator="equal">
      <formula>"Vencida"</formula>
    </cfRule>
    <cfRule type="cellIs" dxfId="424" priority="14" operator="equal">
      <formula>"No Cumplida"</formula>
    </cfRule>
    <cfRule type="cellIs" dxfId="423" priority="15" operator="equal">
      <formula>"En Avance"</formula>
    </cfRule>
    <cfRule type="cellIs" dxfId="422" priority="16" operator="equal">
      <formula>"Cumplida (FT)"</formula>
    </cfRule>
    <cfRule type="cellIs" dxfId="421" priority="17" operator="equal">
      <formula>"Cumplida (DT)"</formula>
    </cfRule>
    <cfRule type="cellIs" dxfId="420" priority="18" operator="equal">
      <formula>"Sin Avance"</formula>
    </cfRule>
  </conditionalFormatting>
  <conditionalFormatting sqref="U13">
    <cfRule type="cellIs" dxfId="419" priority="7" operator="equal">
      <formula>"Vencida"</formula>
    </cfRule>
    <cfRule type="cellIs" dxfId="418" priority="8" operator="equal">
      <formula>"No Cumplida"</formula>
    </cfRule>
    <cfRule type="cellIs" dxfId="417" priority="9" operator="equal">
      <formula>"En Avance"</formula>
    </cfRule>
    <cfRule type="cellIs" dxfId="416" priority="10" operator="equal">
      <formula>"Cumplida (FT)"</formula>
    </cfRule>
    <cfRule type="cellIs" dxfId="415" priority="11" operator="equal">
      <formula>"Cumplida (DT)"</formula>
    </cfRule>
    <cfRule type="cellIs" dxfId="414" priority="12" operator="equal">
      <formula>"Sin Avance"</formula>
    </cfRule>
  </conditionalFormatting>
  <conditionalFormatting sqref="U14">
    <cfRule type="cellIs" dxfId="413" priority="1" operator="equal">
      <formula>"Vencida"</formula>
    </cfRule>
    <cfRule type="cellIs" dxfId="412" priority="2" operator="equal">
      <formula>"No Cumplida"</formula>
    </cfRule>
    <cfRule type="cellIs" dxfId="411" priority="3" operator="equal">
      <formula>"En Avance"</formula>
    </cfRule>
    <cfRule type="cellIs" dxfId="410" priority="4" operator="equal">
      <formula>"Cumplida (FT)"</formula>
    </cfRule>
    <cfRule type="cellIs" dxfId="409" priority="5" operator="equal">
      <formula>"Cumplida (DT)"</formula>
    </cfRule>
    <cfRule type="cellIs" dxfId="408"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'C:\Users\Maritza.Beltran\AppData\Local\Microsoft\Windows\INetCache\Content.Outlook\P86LDKLA\[Sgto_PAAC_30_abril_2020_Componente4y6.xlsx]Hoja1'!#REF!</xm:f>
          </x14:formula1>
          <xm:sqref>I5 I7 I9 I11 I13:I14</xm:sqref>
        </x14:dataValidation>
        <x14:dataValidation type="list" allowBlank="1" showInputMessage="1" showErrorMessage="1" xr:uid="{00000000-0002-0000-0400-000001000000}">
          <x14:formula1>
            <xm:f>'C:\Users\Maritza.Beltran\AppData\Local\Microsoft\Windows\INetCache\Content.Outlook\P86LDKLA\[Sgto_PAAC_30_abril_2020_Componente4y6.xlsx]Hoja1'!#REF!</xm:f>
          </x14:formula1>
          <xm:sqref>O5:P5 O7:P7 O9:P9 O11:P11 O13:P13 O14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7"/>
  <sheetViews>
    <sheetView topLeftCell="F25" zoomScale="80" zoomScaleNormal="80" workbookViewId="0">
      <selection activeCell="T1" sqref="T1:X1"/>
    </sheetView>
  </sheetViews>
  <sheetFormatPr baseColWidth="10" defaultRowHeight="15"/>
  <cols>
    <col min="1" max="1" width="18.42578125" customWidth="1"/>
    <col min="2" max="2" width="6.42578125" customWidth="1"/>
    <col min="3" max="4" width="34.85546875" customWidth="1"/>
    <col min="5" max="5" width="24.85546875" customWidth="1"/>
    <col min="6" max="6" width="20.7109375" customWidth="1"/>
    <col min="7" max="7" width="1.7109375" hidden="1" customWidth="1"/>
    <col min="8" max="8" width="15.42578125" hidden="1" customWidth="1"/>
    <col min="9" max="9" width="18.28515625" hidden="1" customWidth="1"/>
    <col min="10" max="10" width="15.140625" hidden="1" customWidth="1"/>
    <col min="11" max="11" width="17.7109375" hidden="1" customWidth="1"/>
    <col min="12" max="12" width="109.5703125" hidden="1" customWidth="1"/>
    <col min="13" max="13" width="2.28515625" hidden="1" customWidth="1"/>
    <col min="14" max="14" width="15.42578125" hidden="1" customWidth="1"/>
    <col min="15" max="15" width="18.28515625" hidden="1" customWidth="1"/>
    <col min="16" max="16" width="15.140625" hidden="1" customWidth="1"/>
    <col min="17" max="17" width="17.7109375" hidden="1" customWidth="1"/>
    <col min="18" max="18" width="140" hidden="1" customWidth="1"/>
    <col min="19" max="19" width="6.28515625" customWidth="1"/>
    <col min="20" max="20" width="21.85546875" customWidth="1"/>
    <col min="21" max="21" width="16.140625" customWidth="1"/>
    <col min="23" max="23" width="22.28515625" customWidth="1"/>
    <col min="24" max="24" width="123" customWidth="1"/>
  </cols>
  <sheetData>
    <row r="1" spans="1:24" ht="48.75" customHeight="1" thickBot="1">
      <c r="A1" s="478" t="s">
        <v>0</v>
      </c>
      <c r="B1" s="479"/>
      <c r="C1" s="479"/>
      <c r="D1" s="479"/>
      <c r="E1" s="479"/>
      <c r="F1" s="480"/>
      <c r="G1" s="1"/>
      <c r="H1" s="481" t="s">
        <v>569</v>
      </c>
      <c r="I1" s="482"/>
      <c r="J1" s="482"/>
      <c r="K1" s="482"/>
      <c r="L1" s="483"/>
      <c r="N1" s="481" t="s">
        <v>628</v>
      </c>
      <c r="O1" s="482"/>
      <c r="P1" s="482"/>
      <c r="Q1" s="482"/>
      <c r="R1" s="483"/>
      <c r="T1" s="481" t="s">
        <v>918</v>
      </c>
      <c r="U1" s="482"/>
      <c r="V1" s="482"/>
      <c r="W1" s="482"/>
      <c r="X1" s="483"/>
    </row>
    <row r="2" spans="1:24" ht="117" customHeight="1" thickBot="1">
      <c r="A2" s="3" t="s">
        <v>207</v>
      </c>
      <c r="B2" s="484" t="s">
        <v>208</v>
      </c>
      <c r="C2" s="532"/>
      <c r="D2" s="532"/>
      <c r="E2" s="532"/>
      <c r="F2" s="533"/>
      <c r="G2" s="57"/>
      <c r="H2" s="64" t="s">
        <v>520</v>
      </c>
      <c r="I2" s="65"/>
      <c r="J2" s="66"/>
      <c r="K2" s="469" t="s">
        <v>4</v>
      </c>
      <c r="L2" s="469" t="s">
        <v>5</v>
      </c>
      <c r="N2" s="64" t="s">
        <v>627</v>
      </c>
      <c r="O2" s="65"/>
      <c r="P2" s="66"/>
      <c r="Q2" s="469" t="s">
        <v>4</v>
      </c>
      <c r="R2" s="469" t="s">
        <v>5</v>
      </c>
      <c r="T2" s="64" t="s">
        <v>919</v>
      </c>
      <c r="U2" s="65"/>
      <c r="V2" s="66"/>
      <c r="W2" s="469" t="s">
        <v>4</v>
      </c>
      <c r="X2" s="469" t="s">
        <v>5</v>
      </c>
    </row>
    <row r="3" spans="1:24" ht="51.75" thickBot="1">
      <c r="A3" s="5" t="s">
        <v>6</v>
      </c>
      <c r="B3" s="478" t="s">
        <v>7</v>
      </c>
      <c r="C3" s="480"/>
      <c r="D3" s="6" t="s">
        <v>8</v>
      </c>
      <c r="E3" s="6" t="s">
        <v>9</v>
      </c>
      <c r="F3" s="7" t="s">
        <v>10</v>
      </c>
      <c r="G3" s="2"/>
      <c r="H3" s="67" t="s">
        <v>123</v>
      </c>
      <c r="I3" s="68" t="s">
        <v>124</v>
      </c>
      <c r="J3" s="68" t="s">
        <v>125</v>
      </c>
      <c r="K3" s="470"/>
      <c r="L3" s="470"/>
      <c r="N3" s="67" t="s">
        <v>123</v>
      </c>
      <c r="O3" s="237" t="s">
        <v>124</v>
      </c>
      <c r="P3" s="237" t="s">
        <v>125</v>
      </c>
      <c r="Q3" s="470"/>
      <c r="R3" s="470"/>
      <c r="T3" s="67" t="s">
        <v>123</v>
      </c>
      <c r="U3" s="257" t="s">
        <v>124</v>
      </c>
      <c r="V3" s="257" t="s">
        <v>125</v>
      </c>
      <c r="W3" s="470"/>
      <c r="X3" s="470"/>
    </row>
    <row r="4" spans="1:24" ht="15.75" thickBot="1">
      <c r="A4" s="486" t="s">
        <v>14</v>
      </c>
      <c r="B4" s="9"/>
      <c r="C4" s="10" t="s">
        <v>209</v>
      </c>
      <c r="D4" s="9"/>
      <c r="E4" s="9"/>
      <c r="F4" s="26"/>
      <c r="G4" s="4"/>
      <c r="H4" s="11">
        <v>6</v>
      </c>
      <c r="I4" s="12">
        <f>+COUNTIF(I5:I10,"Cumplida "&amp;"*")</f>
        <v>0</v>
      </c>
      <c r="J4" s="15">
        <f>IFERROR(+I4/H4,"No se programaron actividades relacionadas con este objetivo")</f>
        <v>0</v>
      </c>
      <c r="K4" s="13"/>
      <c r="L4" s="14"/>
      <c r="N4" s="11">
        <v>6</v>
      </c>
      <c r="O4" s="12">
        <f>+COUNTIF(O5:O10,"Cumplida "&amp;"*")</f>
        <v>0</v>
      </c>
      <c r="P4" s="15">
        <f>IFERROR(+O4/N4,"No se programaron actividades relacionadas con este objetivo")</f>
        <v>0</v>
      </c>
      <c r="Q4" s="13"/>
      <c r="R4" s="14"/>
      <c r="T4" s="11">
        <v>6</v>
      </c>
      <c r="U4" s="12">
        <f>+COUNTIF(U5:U10,"Cumplida "&amp;"*")</f>
        <v>6</v>
      </c>
      <c r="V4" s="15">
        <f>IFERROR(+U4/T4,"No se programaron actividades relacionadas con este objetivo")</f>
        <v>1</v>
      </c>
      <c r="W4" s="13"/>
      <c r="X4" s="14"/>
    </row>
    <row r="5" spans="1:24" ht="206.25" customHeight="1">
      <c r="A5" s="487"/>
      <c r="B5" s="76" t="s">
        <v>16</v>
      </c>
      <c r="C5" s="77" t="s">
        <v>431</v>
      </c>
      <c r="D5" s="77" t="s">
        <v>432</v>
      </c>
      <c r="E5" s="77" t="s">
        <v>162</v>
      </c>
      <c r="F5" s="78" t="s">
        <v>435</v>
      </c>
      <c r="G5" s="2"/>
      <c r="H5" s="31"/>
      <c r="I5" s="21" t="s">
        <v>20</v>
      </c>
      <c r="J5" s="27"/>
      <c r="K5" s="44" t="s">
        <v>499</v>
      </c>
      <c r="L5" s="25" t="s">
        <v>500</v>
      </c>
      <c r="N5" s="31"/>
      <c r="O5" s="21" t="s">
        <v>20</v>
      </c>
      <c r="P5" s="27"/>
      <c r="Q5" s="44" t="s">
        <v>499</v>
      </c>
      <c r="R5" s="25" t="s">
        <v>646</v>
      </c>
      <c r="T5" s="31">
        <v>1</v>
      </c>
      <c r="U5" s="21" t="s">
        <v>21</v>
      </c>
      <c r="V5" s="27"/>
      <c r="W5" s="44" t="s">
        <v>499</v>
      </c>
      <c r="X5" s="25" t="s">
        <v>927</v>
      </c>
    </row>
    <row r="6" spans="1:24" ht="395.25">
      <c r="A6" s="487"/>
      <c r="B6" s="76" t="s">
        <v>147</v>
      </c>
      <c r="C6" s="77" t="s">
        <v>210</v>
      </c>
      <c r="D6" s="77" t="s">
        <v>211</v>
      </c>
      <c r="E6" s="77" t="s">
        <v>212</v>
      </c>
      <c r="F6" s="79">
        <v>44196</v>
      </c>
      <c r="G6" s="2"/>
      <c r="H6" s="31"/>
      <c r="I6" s="21" t="s">
        <v>20</v>
      </c>
      <c r="J6" s="27"/>
      <c r="K6" s="44" t="s">
        <v>499</v>
      </c>
      <c r="L6" s="33" t="s">
        <v>501</v>
      </c>
      <c r="N6" s="31"/>
      <c r="O6" s="21" t="s">
        <v>20</v>
      </c>
      <c r="P6" s="27"/>
      <c r="Q6" s="44" t="s">
        <v>499</v>
      </c>
      <c r="R6" s="33" t="s">
        <v>647</v>
      </c>
      <c r="T6" s="31">
        <v>1</v>
      </c>
      <c r="U6" s="21" t="s">
        <v>21</v>
      </c>
      <c r="V6" s="27"/>
      <c r="W6" s="44" t="s">
        <v>499</v>
      </c>
      <c r="X6" s="33" t="s">
        <v>928</v>
      </c>
    </row>
    <row r="7" spans="1:24" ht="409.6" customHeight="1">
      <c r="A7" s="487"/>
      <c r="B7" s="76" t="s">
        <v>213</v>
      </c>
      <c r="C7" s="77" t="s">
        <v>433</v>
      </c>
      <c r="D7" s="77" t="s">
        <v>655</v>
      </c>
      <c r="E7" s="77" t="s">
        <v>217</v>
      </c>
      <c r="F7" s="79" t="s">
        <v>436</v>
      </c>
      <c r="G7" s="2"/>
      <c r="H7" s="31"/>
      <c r="I7" s="21" t="s">
        <v>20</v>
      </c>
      <c r="J7" s="27"/>
      <c r="K7" s="44" t="s">
        <v>499</v>
      </c>
      <c r="L7" s="25" t="s">
        <v>580</v>
      </c>
      <c r="N7" s="31"/>
      <c r="O7" s="21" t="s">
        <v>20</v>
      </c>
      <c r="P7" s="27"/>
      <c r="Q7" s="44" t="s">
        <v>499</v>
      </c>
      <c r="R7" s="25" t="s">
        <v>905</v>
      </c>
      <c r="T7" s="31">
        <v>1</v>
      </c>
      <c r="U7" s="21" t="s">
        <v>21</v>
      </c>
      <c r="V7" s="27"/>
      <c r="W7" s="44" t="s">
        <v>499</v>
      </c>
      <c r="X7" s="25" t="s">
        <v>1341</v>
      </c>
    </row>
    <row r="8" spans="1:24" ht="271.5" customHeight="1">
      <c r="A8" s="487"/>
      <c r="B8" s="76" t="s">
        <v>215</v>
      </c>
      <c r="C8" s="77" t="s">
        <v>219</v>
      </c>
      <c r="D8" s="77" t="s">
        <v>434</v>
      </c>
      <c r="E8" s="77" t="s">
        <v>162</v>
      </c>
      <c r="F8" s="78" t="s">
        <v>623</v>
      </c>
      <c r="G8" s="2"/>
      <c r="H8" s="31"/>
      <c r="I8" s="21" t="s">
        <v>20</v>
      </c>
      <c r="J8" s="27"/>
      <c r="K8" s="44" t="s">
        <v>499</v>
      </c>
      <c r="L8" s="102" t="s">
        <v>522</v>
      </c>
      <c r="N8" s="31"/>
      <c r="O8" s="21" t="s">
        <v>20</v>
      </c>
      <c r="P8" s="27"/>
      <c r="Q8" s="44" t="s">
        <v>499</v>
      </c>
      <c r="R8" s="25" t="s">
        <v>648</v>
      </c>
      <c r="T8" s="31">
        <v>1</v>
      </c>
      <c r="U8" s="21" t="s">
        <v>21</v>
      </c>
      <c r="V8" s="27"/>
      <c r="W8" s="44" t="s">
        <v>499</v>
      </c>
      <c r="X8" s="25" t="s">
        <v>929</v>
      </c>
    </row>
    <row r="9" spans="1:24" ht="329.25" customHeight="1">
      <c r="A9" s="487"/>
      <c r="B9" s="80" t="s">
        <v>216</v>
      </c>
      <c r="C9" s="77" t="s">
        <v>220</v>
      </c>
      <c r="D9" s="81" t="s">
        <v>221</v>
      </c>
      <c r="E9" s="81" t="s">
        <v>222</v>
      </c>
      <c r="F9" s="41">
        <v>44180</v>
      </c>
      <c r="G9" s="2"/>
      <c r="H9" s="31"/>
      <c r="I9" s="21" t="s">
        <v>20</v>
      </c>
      <c r="J9" s="27"/>
      <c r="K9" s="44" t="s">
        <v>499</v>
      </c>
      <c r="L9" s="102" t="s">
        <v>523</v>
      </c>
      <c r="N9" s="31"/>
      <c r="O9" s="21" t="s">
        <v>20</v>
      </c>
      <c r="P9" s="27"/>
      <c r="Q9" s="44" t="s">
        <v>499</v>
      </c>
      <c r="R9" s="25" t="s">
        <v>656</v>
      </c>
      <c r="T9" s="31">
        <v>1</v>
      </c>
      <c r="U9" s="21" t="s">
        <v>21</v>
      </c>
      <c r="V9" s="27"/>
      <c r="W9" s="44" t="s">
        <v>499</v>
      </c>
      <c r="X9" s="25" t="s">
        <v>1340</v>
      </c>
    </row>
    <row r="10" spans="1:24" ht="373.5" customHeight="1" thickBot="1">
      <c r="A10" s="487"/>
      <c r="B10" s="76" t="s">
        <v>218</v>
      </c>
      <c r="C10" s="77" t="s">
        <v>223</v>
      </c>
      <c r="D10" s="77" t="s">
        <v>224</v>
      </c>
      <c r="E10" s="77" t="s">
        <v>225</v>
      </c>
      <c r="F10" s="79">
        <v>44196</v>
      </c>
      <c r="G10" s="2"/>
      <c r="H10" s="31"/>
      <c r="I10" s="21" t="s">
        <v>20</v>
      </c>
      <c r="J10" s="27"/>
      <c r="K10" s="44" t="s">
        <v>499</v>
      </c>
      <c r="L10" s="102" t="s">
        <v>536</v>
      </c>
      <c r="N10" s="31"/>
      <c r="O10" s="21" t="s">
        <v>20</v>
      </c>
      <c r="P10" s="27"/>
      <c r="Q10" s="44" t="s">
        <v>499</v>
      </c>
      <c r="R10" s="246" t="s">
        <v>657</v>
      </c>
      <c r="T10" s="31">
        <v>1</v>
      </c>
      <c r="U10" s="21" t="s">
        <v>21</v>
      </c>
      <c r="V10" s="27"/>
      <c r="W10" s="44" t="s">
        <v>499</v>
      </c>
      <c r="X10" s="246" t="s">
        <v>1610</v>
      </c>
    </row>
    <row r="11" spans="1:24" ht="15.75" thickBot="1">
      <c r="A11" s="486" t="s">
        <v>22</v>
      </c>
      <c r="B11" s="9"/>
      <c r="C11" s="10" t="s">
        <v>226</v>
      </c>
      <c r="D11" s="9"/>
      <c r="E11" s="9"/>
      <c r="F11" s="26"/>
      <c r="G11" s="4"/>
      <c r="H11" s="11">
        <v>1</v>
      </c>
      <c r="I11" s="12">
        <f>+COUNTIF(I12:I12,"Cumplida "&amp;"*")</f>
        <v>0</v>
      </c>
      <c r="J11" s="15">
        <f>IFERROR(+I11/H11,"No se programaron actividades relacionadas con este objetivo")</f>
        <v>0</v>
      </c>
      <c r="K11" s="13"/>
      <c r="L11" s="14"/>
      <c r="N11" s="11">
        <v>1</v>
      </c>
      <c r="O11" s="12">
        <f>+COUNTIF(O12:O12,"Cumplida "&amp;"*")</f>
        <v>0</v>
      </c>
      <c r="P11" s="15">
        <f>IFERROR(+O11/N11,"No se programaron actividades relacionadas con este objetivo")</f>
        <v>0</v>
      </c>
      <c r="Q11" s="13"/>
      <c r="R11" s="14"/>
      <c r="T11" s="11">
        <v>1</v>
      </c>
      <c r="U11" s="12">
        <f>+COUNTIF(U12:U12,"Cumplida "&amp;"*")</f>
        <v>1</v>
      </c>
      <c r="V11" s="15">
        <f>IFERROR(+U11/T11,"No se programaron actividades relacionadas con este objetivo")</f>
        <v>1</v>
      </c>
      <c r="W11" s="13"/>
      <c r="X11" s="14"/>
    </row>
    <row r="12" spans="1:24" ht="288" customHeight="1" thickBot="1">
      <c r="A12" s="487"/>
      <c r="B12" s="76" t="s">
        <v>24</v>
      </c>
      <c r="C12" s="77" t="s">
        <v>437</v>
      </c>
      <c r="D12" s="77" t="s">
        <v>438</v>
      </c>
      <c r="E12" s="77" t="s">
        <v>439</v>
      </c>
      <c r="F12" s="79">
        <v>44185</v>
      </c>
      <c r="G12" s="2"/>
      <c r="H12" s="31"/>
      <c r="I12" s="21" t="s">
        <v>20</v>
      </c>
      <c r="J12" s="27"/>
      <c r="K12" s="44" t="s">
        <v>499</v>
      </c>
      <c r="L12" s="102" t="s">
        <v>578</v>
      </c>
      <c r="N12" s="31"/>
      <c r="O12" s="21" t="s">
        <v>20</v>
      </c>
      <c r="P12" s="27"/>
      <c r="Q12" s="44" t="s">
        <v>499</v>
      </c>
      <c r="R12" s="36" t="s">
        <v>649</v>
      </c>
      <c r="T12" s="31">
        <v>1</v>
      </c>
      <c r="U12" s="21" t="s">
        <v>21</v>
      </c>
      <c r="V12" s="27"/>
      <c r="W12" s="44" t="s">
        <v>499</v>
      </c>
      <c r="X12" s="36" t="s">
        <v>1342</v>
      </c>
    </row>
    <row r="13" spans="1:24" ht="26.25" thickBot="1">
      <c r="A13" s="486" t="s">
        <v>33</v>
      </c>
      <c r="B13" s="9"/>
      <c r="C13" s="10" t="s">
        <v>227</v>
      </c>
      <c r="D13" s="9"/>
      <c r="E13" s="9"/>
      <c r="F13" s="26"/>
      <c r="G13" s="4"/>
      <c r="H13" s="11">
        <v>6</v>
      </c>
      <c r="I13" s="12">
        <f>+COUNTIF(I14:I19,"Cumplida "&amp;"*")</f>
        <v>0</v>
      </c>
      <c r="J13" s="15">
        <f>IFERROR(+I13/H13,"No se programaron actividades relacionadas con este objetivo")</f>
        <v>0</v>
      </c>
      <c r="K13" s="13"/>
      <c r="L13" s="14"/>
      <c r="N13" s="11">
        <v>6</v>
      </c>
      <c r="O13" s="12">
        <f>+COUNTIF(O14:O19,"Cumplida "&amp;"*")</f>
        <v>0</v>
      </c>
      <c r="P13" s="15">
        <f>IFERROR(+O13/N13,"No se programaron actividades relacionadas con este objetivo")</f>
        <v>0</v>
      </c>
      <c r="Q13" s="13"/>
      <c r="R13" s="14"/>
      <c r="T13" s="11">
        <v>6</v>
      </c>
      <c r="U13" s="12">
        <f>+COUNTIF(U14:U19,"Cumplida "&amp;"*")</f>
        <v>6</v>
      </c>
      <c r="V13" s="15">
        <f>IFERROR(+U13/T13,"No se programaron actividades relacionadas con este objetivo")</f>
        <v>1</v>
      </c>
      <c r="W13" s="13"/>
      <c r="X13" s="14"/>
    </row>
    <row r="14" spans="1:24" ht="160.5" customHeight="1">
      <c r="A14" s="487"/>
      <c r="B14" s="76" t="s">
        <v>156</v>
      </c>
      <c r="C14" s="77" t="s">
        <v>228</v>
      </c>
      <c r="D14" s="77" t="s">
        <v>440</v>
      </c>
      <c r="E14" s="77" t="s">
        <v>229</v>
      </c>
      <c r="F14" s="79">
        <v>44185</v>
      </c>
      <c r="G14" s="2"/>
      <c r="H14" s="31"/>
      <c r="I14" s="21" t="s">
        <v>31</v>
      </c>
      <c r="J14" s="27"/>
      <c r="K14" s="44" t="s">
        <v>499</v>
      </c>
      <c r="L14" s="102" t="s">
        <v>502</v>
      </c>
      <c r="N14" s="31"/>
      <c r="O14" s="21" t="s">
        <v>31</v>
      </c>
      <c r="P14" s="27"/>
      <c r="Q14" s="44" t="s">
        <v>499</v>
      </c>
      <c r="R14" s="102" t="s">
        <v>502</v>
      </c>
      <c r="T14" s="31">
        <v>1</v>
      </c>
      <c r="U14" s="21" t="s">
        <v>21</v>
      </c>
      <c r="V14" s="27"/>
      <c r="W14" s="44" t="s">
        <v>499</v>
      </c>
      <c r="X14" s="25" t="s">
        <v>930</v>
      </c>
    </row>
    <row r="15" spans="1:24" ht="196.5" customHeight="1">
      <c r="A15" s="487"/>
      <c r="B15" s="76" t="s">
        <v>159</v>
      </c>
      <c r="C15" s="77" t="s">
        <v>230</v>
      </c>
      <c r="D15" s="77" t="s">
        <v>441</v>
      </c>
      <c r="E15" s="77" t="s">
        <v>162</v>
      </c>
      <c r="F15" s="79" t="s">
        <v>448</v>
      </c>
      <c r="G15" s="57"/>
      <c r="H15" s="84"/>
      <c r="I15" s="21" t="s">
        <v>31</v>
      </c>
      <c r="J15" s="27"/>
      <c r="K15" s="44" t="s">
        <v>499</v>
      </c>
      <c r="L15" s="102" t="s">
        <v>502</v>
      </c>
      <c r="N15" s="84"/>
      <c r="O15" s="21" t="s">
        <v>31</v>
      </c>
      <c r="P15" s="27"/>
      <c r="Q15" s="44" t="s">
        <v>499</v>
      </c>
      <c r="R15" s="102" t="s">
        <v>502</v>
      </c>
      <c r="T15" s="84">
        <v>1</v>
      </c>
      <c r="U15" s="21" t="s">
        <v>21</v>
      </c>
      <c r="V15" s="27"/>
      <c r="W15" s="44" t="s">
        <v>499</v>
      </c>
      <c r="X15" s="25" t="s">
        <v>931</v>
      </c>
    </row>
    <row r="16" spans="1:24" ht="167.25" customHeight="1">
      <c r="A16" s="487"/>
      <c r="B16" s="76" t="s">
        <v>163</v>
      </c>
      <c r="C16" s="77" t="s">
        <v>231</v>
      </c>
      <c r="D16" s="77" t="s">
        <v>232</v>
      </c>
      <c r="E16" s="77" t="s">
        <v>233</v>
      </c>
      <c r="F16" s="79">
        <v>44185</v>
      </c>
      <c r="G16" s="57"/>
      <c r="H16" s="84"/>
      <c r="I16" s="21" t="s">
        <v>31</v>
      </c>
      <c r="J16" s="27"/>
      <c r="K16" s="44" t="s">
        <v>499</v>
      </c>
      <c r="L16" s="102" t="s">
        <v>502</v>
      </c>
      <c r="N16" s="84"/>
      <c r="O16" s="21" t="s">
        <v>31</v>
      </c>
      <c r="P16" s="27"/>
      <c r="Q16" s="44" t="s">
        <v>499</v>
      </c>
      <c r="R16" s="102" t="s">
        <v>502</v>
      </c>
      <c r="T16" s="84">
        <v>1</v>
      </c>
      <c r="U16" s="21" t="s">
        <v>21</v>
      </c>
      <c r="V16" s="27"/>
      <c r="W16" s="44" t="s">
        <v>499</v>
      </c>
      <c r="X16" s="25" t="s">
        <v>932</v>
      </c>
    </row>
    <row r="17" spans="1:24" ht="293.25">
      <c r="A17" s="487"/>
      <c r="B17" s="80" t="s">
        <v>234</v>
      </c>
      <c r="C17" s="81" t="s">
        <v>442</v>
      </c>
      <c r="D17" s="81" t="s">
        <v>443</v>
      </c>
      <c r="E17" s="81" t="s">
        <v>235</v>
      </c>
      <c r="F17" s="41">
        <v>44185</v>
      </c>
      <c r="G17" s="57"/>
      <c r="H17" s="31"/>
      <c r="I17" s="21" t="s">
        <v>20</v>
      </c>
      <c r="J17" s="27"/>
      <c r="K17" s="44" t="s">
        <v>499</v>
      </c>
      <c r="L17" s="85" t="s">
        <v>503</v>
      </c>
      <c r="N17" s="31"/>
      <c r="O17" s="21" t="s">
        <v>20</v>
      </c>
      <c r="P17" s="27"/>
      <c r="Q17" s="44" t="s">
        <v>499</v>
      </c>
      <c r="R17" s="85" t="s">
        <v>650</v>
      </c>
      <c r="T17" s="31">
        <v>1</v>
      </c>
      <c r="U17" s="21" t="s">
        <v>21</v>
      </c>
      <c r="V17" s="27"/>
      <c r="W17" s="44" t="s">
        <v>499</v>
      </c>
      <c r="X17" s="85" t="s">
        <v>933</v>
      </c>
    </row>
    <row r="18" spans="1:24" ht="288.75" customHeight="1">
      <c r="A18" s="487"/>
      <c r="B18" s="80" t="s">
        <v>236</v>
      </c>
      <c r="C18" s="81" t="s">
        <v>444</v>
      </c>
      <c r="D18" s="81" t="s">
        <v>445</v>
      </c>
      <c r="E18" s="81" t="s">
        <v>235</v>
      </c>
      <c r="F18" s="41">
        <v>44185</v>
      </c>
      <c r="G18" s="2"/>
      <c r="H18" s="31"/>
      <c r="I18" s="21" t="s">
        <v>20</v>
      </c>
      <c r="J18" s="27"/>
      <c r="K18" s="44" t="s">
        <v>499</v>
      </c>
      <c r="L18" s="85" t="s">
        <v>504</v>
      </c>
      <c r="N18" s="31"/>
      <c r="O18" s="21" t="s">
        <v>20</v>
      </c>
      <c r="P18" s="27"/>
      <c r="Q18" s="44" t="s">
        <v>499</v>
      </c>
      <c r="R18" s="85" t="s">
        <v>651</v>
      </c>
      <c r="T18" s="31">
        <v>1</v>
      </c>
      <c r="U18" s="21" t="s">
        <v>21</v>
      </c>
      <c r="V18" s="27"/>
      <c r="W18" s="44" t="s">
        <v>499</v>
      </c>
      <c r="X18" s="85" t="s">
        <v>1343</v>
      </c>
    </row>
    <row r="19" spans="1:24" ht="166.5" thickBot="1">
      <c r="A19" s="490"/>
      <c r="B19" s="76" t="s">
        <v>237</v>
      </c>
      <c r="C19" s="77" t="s">
        <v>446</v>
      </c>
      <c r="D19" s="77" t="s">
        <v>447</v>
      </c>
      <c r="E19" s="77" t="s">
        <v>235</v>
      </c>
      <c r="F19" s="78">
        <v>44185</v>
      </c>
      <c r="G19" s="2"/>
      <c r="H19" s="31"/>
      <c r="I19" s="21" t="s">
        <v>20</v>
      </c>
      <c r="J19" s="27"/>
      <c r="K19" s="44" t="s">
        <v>499</v>
      </c>
      <c r="L19" s="101" t="s">
        <v>505</v>
      </c>
      <c r="N19" s="31"/>
      <c r="O19" s="21" t="s">
        <v>20</v>
      </c>
      <c r="P19" s="27"/>
      <c r="Q19" s="44" t="s">
        <v>499</v>
      </c>
      <c r="R19" s="246" t="s">
        <v>652</v>
      </c>
      <c r="T19" s="31">
        <v>1</v>
      </c>
      <c r="U19" s="21" t="s">
        <v>21</v>
      </c>
      <c r="V19" s="27"/>
      <c r="W19" s="44" t="s">
        <v>499</v>
      </c>
      <c r="X19" s="246" t="s">
        <v>1344</v>
      </c>
    </row>
    <row r="20" spans="1:24" ht="15.75" thickBot="1">
      <c r="A20" s="486" t="s">
        <v>41</v>
      </c>
      <c r="B20" s="9"/>
      <c r="C20" s="10" t="s">
        <v>238</v>
      </c>
      <c r="D20" s="9"/>
      <c r="E20" s="9"/>
      <c r="F20" s="26"/>
      <c r="G20" s="4"/>
      <c r="H20" s="11">
        <v>1</v>
      </c>
      <c r="I20" s="12">
        <f>+COUNTIF(I21:I21,"Cumplida "&amp;"*")</f>
        <v>0</v>
      </c>
      <c r="J20" s="15">
        <f>IFERROR(+I20/H20,"No se programaron actividades relacionadas con este objetivo")</f>
        <v>0</v>
      </c>
      <c r="K20" s="13"/>
      <c r="L20" s="14"/>
      <c r="N20" s="11">
        <v>1</v>
      </c>
      <c r="O20" s="12">
        <f>+COUNTIF(O21:O21,"Cumplida "&amp;"*")</f>
        <v>0</v>
      </c>
      <c r="P20" s="15">
        <f>IFERROR(+O20/N20,"No se programaron actividades relacionadas con este objetivo")</f>
        <v>0</v>
      </c>
      <c r="Q20" s="13"/>
      <c r="R20" s="14"/>
      <c r="T20" s="11">
        <v>1</v>
      </c>
      <c r="U20" s="12">
        <f>+COUNTIF(U21:U21,"Cumplida "&amp;"*")</f>
        <v>1</v>
      </c>
      <c r="V20" s="15">
        <f>IFERROR(+U20/T20,"No se programaron actividades relacionadas con este objetivo")</f>
        <v>1</v>
      </c>
      <c r="W20" s="13"/>
      <c r="X20" s="14"/>
    </row>
    <row r="21" spans="1:24" ht="285" customHeight="1" thickBot="1">
      <c r="A21" s="487"/>
      <c r="B21" s="76" t="s">
        <v>166</v>
      </c>
      <c r="C21" s="86" t="s">
        <v>239</v>
      </c>
      <c r="D21" s="77" t="s">
        <v>240</v>
      </c>
      <c r="E21" s="71" t="s">
        <v>162</v>
      </c>
      <c r="F21" s="78" t="s">
        <v>623</v>
      </c>
      <c r="G21" s="2"/>
      <c r="H21" s="31"/>
      <c r="I21" s="21" t="s">
        <v>20</v>
      </c>
      <c r="J21" s="27"/>
      <c r="K21" s="44" t="s">
        <v>499</v>
      </c>
      <c r="L21" s="104" t="s">
        <v>533</v>
      </c>
      <c r="N21" s="31"/>
      <c r="O21" s="21" t="s">
        <v>20</v>
      </c>
      <c r="P21" s="27"/>
      <c r="Q21" s="44" t="s">
        <v>499</v>
      </c>
      <c r="R21" s="104" t="s">
        <v>658</v>
      </c>
      <c r="T21" s="31">
        <v>1</v>
      </c>
      <c r="U21" s="21" t="s">
        <v>21</v>
      </c>
      <c r="V21" s="27"/>
      <c r="W21" s="44" t="s">
        <v>499</v>
      </c>
      <c r="X21" s="40" t="s">
        <v>935</v>
      </c>
    </row>
    <row r="22" spans="1:24" ht="26.25" thickBot="1">
      <c r="A22" s="486" t="s">
        <v>54</v>
      </c>
      <c r="B22" s="9"/>
      <c r="C22" s="10" t="s">
        <v>241</v>
      </c>
      <c r="D22" s="9"/>
      <c r="E22" s="9"/>
      <c r="F22" s="26"/>
      <c r="G22" s="4"/>
      <c r="H22" s="11">
        <v>1</v>
      </c>
      <c r="I22" s="12">
        <f>+COUNTIF(I23:I23,"Cumplida "&amp;"*")</f>
        <v>0</v>
      </c>
      <c r="J22" s="15">
        <f>IFERROR(+I22/H22,"No se programaron actividades relacionadas con este objetivo")</f>
        <v>0</v>
      </c>
      <c r="K22" s="13"/>
      <c r="L22" s="14"/>
      <c r="N22" s="11">
        <v>1</v>
      </c>
      <c r="O22" s="12">
        <f>+COUNTIF(O23:O23,"Cumplida "&amp;"*")</f>
        <v>0</v>
      </c>
      <c r="P22" s="15">
        <f>IFERROR(+O22/N22,"No se programaron actividades relacionadas con este objetivo")</f>
        <v>0</v>
      </c>
      <c r="Q22" s="13"/>
      <c r="R22" s="14"/>
      <c r="T22" s="11">
        <v>1</v>
      </c>
      <c r="U22" s="12">
        <f>+COUNTIF(U23:U23,"Cumplida "&amp;"*")</f>
        <v>1</v>
      </c>
      <c r="V22" s="15">
        <f>IFERROR(+U22/T22,"No se programaron actividades relacionadas con este objetivo")</f>
        <v>1</v>
      </c>
      <c r="W22" s="13"/>
      <c r="X22" s="14"/>
    </row>
    <row r="23" spans="1:24" ht="345" thickBot="1">
      <c r="A23" s="487"/>
      <c r="B23" s="87" t="s">
        <v>56</v>
      </c>
      <c r="C23" s="82" t="s">
        <v>242</v>
      </c>
      <c r="D23" s="82" t="s">
        <v>449</v>
      </c>
      <c r="E23" s="82" t="s">
        <v>139</v>
      </c>
      <c r="F23" s="83">
        <v>44185</v>
      </c>
      <c r="G23" s="2"/>
      <c r="H23" s="31"/>
      <c r="I23" s="21" t="s">
        <v>20</v>
      </c>
      <c r="J23" s="27"/>
      <c r="K23" s="44" t="s">
        <v>499</v>
      </c>
      <c r="L23" s="105" t="s">
        <v>534</v>
      </c>
      <c r="N23" s="31"/>
      <c r="O23" s="21" t="s">
        <v>20</v>
      </c>
      <c r="P23" s="27"/>
      <c r="Q23" s="44" t="s">
        <v>499</v>
      </c>
      <c r="R23" s="104" t="s">
        <v>653</v>
      </c>
      <c r="T23" s="31">
        <v>1</v>
      </c>
      <c r="U23" s="21" t="s">
        <v>21</v>
      </c>
      <c r="V23" s="27"/>
      <c r="W23" s="44" t="s">
        <v>499</v>
      </c>
      <c r="X23" s="40" t="s">
        <v>936</v>
      </c>
    </row>
    <row r="24" spans="1:24" ht="26.25" thickBot="1">
      <c r="A24" s="486" t="s">
        <v>243</v>
      </c>
      <c r="B24" s="9"/>
      <c r="C24" s="10" t="s">
        <v>244</v>
      </c>
      <c r="D24" s="9"/>
      <c r="E24" s="9"/>
      <c r="F24" s="26"/>
      <c r="G24" s="4"/>
      <c r="H24" s="11">
        <v>3</v>
      </c>
      <c r="I24" s="12">
        <f>+COUNTIF(I25:I27,"Cumplida "&amp;"*")</f>
        <v>0</v>
      </c>
      <c r="J24" s="15">
        <f>IFERROR(+I24/H24,"No se programaron actividades relacionadas con este objetivo")</f>
        <v>0</v>
      </c>
      <c r="K24" s="13"/>
      <c r="L24" s="14"/>
      <c r="N24" s="11">
        <v>3</v>
      </c>
      <c r="O24" s="12">
        <v>1</v>
      </c>
      <c r="P24" s="15">
        <f>IFERROR(+O24/N24,"No se programaron actividades relacionadas con este objetivo")</f>
        <v>0.33333333333333331</v>
      </c>
      <c r="Q24" s="13"/>
      <c r="R24" s="14"/>
      <c r="T24" s="11">
        <v>3</v>
      </c>
      <c r="U24" s="12">
        <v>1</v>
      </c>
      <c r="V24" s="15">
        <f>IFERROR(+U24/T24,"No se programaron actividades relacionadas con este objetivo")</f>
        <v>0.33333333333333331</v>
      </c>
      <c r="W24" s="13"/>
      <c r="X24" s="14"/>
    </row>
    <row r="25" spans="1:24" ht="293.25">
      <c r="A25" s="487"/>
      <c r="B25" s="88" t="s">
        <v>245</v>
      </c>
      <c r="C25" s="89" t="s">
        <v>450</v>
      </c>
      <c r="D25" s="37" t="s">
        <v>451</v>
      </c>
      <c r="E25" s="90" t="s">
        <v>214</v>
      </c>
      <c r="F25" s="79">
        <v>44012</v>
      </c>
      <c r="G25" s="2"/>
      <c r="H25" s="91"/>
      <c r="I25" s="21" t="s">
        <v>31</v>
      </c>
      <c r="J25" s="92"/>
      <c r="K25" s="44" t="s">
        <v>499</v>
      </c>
      <c r="L25" s="103" t="s">
        <v>535</v>
      </c>
      <c r="N25" s="91"/>
      <c r="O25" s="249" t="s">
        <v>462</v>
      </c>
      <c r="P25" s="92"/>
      <c r="Q25" s="44" t="s">
        <v>499</v>
      </c>
      <c r="R25" s="103" t="s">
        <v>659</v>
      </c>
      <c r="T25" s="91">
        <v>1</v>
      </c>
      <c r="U25" s="21" t="s">
        <v>21</v>
      </c>
      <c r="V25" s="92"/>
      <c r="W25" s="44" t="s">
        <v>499</v>
      </c>
      <c r="X25" s="261" t="s">
        <v>934</v>
      </c>
    </row>
    <row r="26" spans="1:24" ht="218.25" customHeight="1">
      <c r="A26" s="487"/>
      <c r="B26" s="88" t="s">
        <v>246</v>
      </c>
      <c r="C26" s="90" t="s">
        <v>452</v>
      </c>
      <c r="D26" s="37" t="s">
        <v>453</v>
      </c>
      <c r="E26" s="37" t="s">
        <v>214</v>
      </c>
      <c r="F26" s="79">
        <v>44196</v>
      </c>
      <c r="G26" s="2"/>
      <c r="H26" s="31"/>
      <c r="I26" s="21" t="s">
        <v>31</v>
      </c>
      <c r="J26" s="27"/>
      <c r="K26" s="44" t="s">
        <v>499</v>
      </c>
      <c r="L26" s="101" t="s">
        <v>535</v>
      </c>
      <c r="N26" s="31"/>
      <c r="O26" s="21" t="s">
        <v>20</v>
      </c>
      <c r="P26" s="27"/>
      <c r="Q26" s="44" t="s">
        <v>499</v>
      </c>
      <c r="R26" s="101" t="s">
        <v>906</v>
      </c>
      <c r="T26" s="31">
        <v>1</v>
      </c>
      <c r="U26" s="393" t="s">
        <v>21</v>
      </c>
      <c r="V26" s="398"/>
      <c r="W26" s="404" t="s">
        <v>499</v>
      </c>
      <c r="X26" s="400" t="s">
        <v>1560</v>
      </c>
    </row>
    <row r="27" spans="1:24" ht="76.5">
      <c r="A27" s="487"/>
      <c r="B27" s="88" t="s">
        <v>247</v>
      </c>
      <c r="C27" s="37" t="s">
        <v>454</v>
      </c>
      <c r="D27" s="37" t="s">
        <v>455</v>
      </c>
      <c r="E27" s="90" t="s">
        <v>214</v>
      </c>
      <c r="F27" s="79">
        <v>44196</v>
      </c>
      <c r="G27" s="2"/>
      <c r="H27" s="31"/>
      <c r="I27" s="21" t="s">
        <v>31</v>
      </c>
      <c r="J27" s="27"/>
      <c r="K27" s="44" t="s">
        <v>499</v>
      </c>
      <c r="L27" s="101" t="s">
        <v>535</v>
      </c>
      <c r="N27" s="31"/>
      <c r="O27" s="21" t="s">
        <v>20</v>
      </c>
      <c r="P27" s="27"/>
      <c r="Q27" s="44" t="s">
        <v>499</v>
      </c>
      <c r="R27" s="101" t="s">
        <v>907</v>
      </c>
      <c r="T27" s="31">
        <v>1</v>
      </c>
      <c r="U27" s="393" t="s">
        <v>21</v>
      </c>
      <c r="V27" s="398"/>
      <c r="W27" s="404" t="s">
        <v>499</v>
      </c>
      <c r="X27" s="400" t="s">
        <v>1345</v>
      </c>
    </row>
  </sheetData>
  <mergeCells count="18">
    <mergeCell ref="T1:X1"/>
    <mergeCell ref="W2:W3"/>
    <mergeCell ref="X2:X3"/>
    <mergeCell ref="N1:R1"/>
    <mergeCell ref="Q2:Q3"/>
    <mergeCell ref="R2:R3"/>
    <mergeCell ref="A24:A27"/>
    <mergeCell ref="A1:F1"/>
    <mergeCell ref="H1:L1"/>
    <mergeCell ref="B2:F2"/>
    <mergeCell ref="K2:K3"/>
    <mergeCell ref="L2:L3"/>
    <mergeCell ref="B3:C3"/>
    <mergeCell ref="A4:A10"/>
    <mergeCell ref="A11:A12"/>
    <mergeCell ref="A13:A19"/>
    <mergeCell ref="A20:A21"/>
    <mergeCell ref="A22:A23"/>
  </mergeCells>
  <conditionalFormatting sqref="I2:I4 I20 I11 I22">
    <cfRule type="cellIs" dxfId="407" priority="589" operator="equal">
      <formula>"Vencida"</formula>
    </cfRule>
    <cfRule type="cellIs" dxfId="406" priority="590" operator="equal">
      <formula>"No Cumplida"</formula>
    </cfRule>
    <cfRule type="cellIs" dxfId="405" priority="591" operator="equal">
      <formula>"En Avance"</formula>
    </cfRule>
    <cfRule type="cellIs" dxfId="404" priority="592" operator="equal">
      <formula>"Cumplida (FT)"</formula>
    </cfRule>
    <cfRule type="cellIs" dxfId="403" priority="593" operator="equal">
      <formula>"Cumplida (DT)"</formula>
    </cfRule>
    <cfRule type="cellIs" dxfId="402" priority="594" operator="equal">
      <formula>"Sin Avance"</formula>
    </cfRule>
  </conditionalFormatting>
  <conditionalFormatting sqref="I24">
    <cfRule type="cellIs" dxfId="401" priority="577" operator="equal">
      <formula>"Vencida"</formula>
    </cfRule>
    <cfRule type="cellIs" dxfId="400" priority="578" operator="equal">
      <formula>"No Cumplida"</formula>
    </cfRule>
    <cfRule type="cellIs" dxfId="399" priority="579" operator="equal">
      <formula>"En Avance"</formula>
    </cfRule>
    <cfRule type="cellIs" dxfId="398" priority="580" operator="equal">
      <formula>"Cumplida (FT)"</formula>
    </cfRule>
    <cfRule type="cellIs" dxfId="397" priority="581" operator="equal">
      <formula>"Cumplida (DT)"</formula>
    </cfRule>
    <cfRule type="cellIs" dxfId="396" priority="582" operator="equal">
      <formula>"Sin Avance"</formula>
    </cfRule>
  </conditionalFormatting>
  <conditionalFormatting sqref="I13">
    <cfRule type="cellIs" dxfId="395" priority="571" operator="equal">
      <formula>"Vencida"</formula>
    </cfRule>
    <cfRule type="cellIs" dxfId="394" priority="572" operator="equal">
      <formula>"No Cumplida"</formula>
    </cfRule>
    <cfRule type="cellIs" dxfId="393" priority="573" operator="equal">
      <formula>"En Avance"</formula>
    </cfRule>
    <cfRule type="cellIs" dxfId="392" priority="574" operator="equal">
      <formula>"Cumplida (FT)"</formula>
    </cfRule>
    <cfRule type="cellIs" dxfId="391" priority="575" operator="equal">
      <formula>"Cumplida (DT)"</formula>
    </cfRule>
    <cfRule type="cellIs" dxfId="390" priority="576" operator="equal">
      <formula>"Sin Avance"</formula>
    </cfRule>
  </conditionalFormatting>
  <conditionalFormatting sqref="I8">
    <cfRule type="cellIs" dxfId="389" priority="511" operator="equal">
      <formula>"Vencida"</formula>
    </cfRule>
    <cfRule type="cellIs" dxfId="388" priority="512" operator="equal">
      <formula>"No Cumplida"</formula>
    </cfRule>
    <cfRule type="cellIs" dxfId="387" priority="513" operator="equal">
      <formula>"En Avance"</formula>
    </cfRule>
    <cfRule type="cellIs" dxfId="386" priority="514" operator="equal">
      <formula>"Cumplida (FT)"</formula>
    </cfRule>
    <cfRule type="cellIs" dxfId="385" priority="515" operator="equal">
      <formula>"Cumplida (DT)"</formula>
    </cfRule>
    <cfRule type="cellIs" dxfId="384" priority="516" operator="equal">
      <formula>"Sin Avance"</formula>
    </cfRule>
  </conditionalFormatting>
  <conditionalFormatting sqref="I5">
    <cfRule type="cellIs" dxfId="383" priority="529" operator="equal">
      <formula>"Vencida"</formula>
    </cfRule>
    <cfRule type="cellIs" dxfId="382" priority="530" operator="equal">
      <formula>"No Cumplida"</formula>
    </cfRule>
    <cfRule type="cellIs" dxfId="381" priority="531" operator="equal">
      <formula>"En Avance"</formula>
    </cfRule>
    <cfRule type="cellIs" dxfId="380" priority="532" operator="equal">
      <formula>"Cumplida (FT)"</formula>
    </cfRule>
    <cfRule type="cellIs" dxfId="379" priority="533" operator="equal">
      <formula>"Cumplida (DT)"</formula>
    </cfRule>
    <cfRule type="cellIs" dxfId="378" priority="534" operator="equal">
      <formula>"Sin Avance"</formula>
    </cfRule>
  </conditionalFormatting>
  <conditionalFormatting sqref="I6">
    <cfRule type="cellIs" dxfId="377" priority="517" operator="equal">
      <formula>"Vencida"</formula>
    </cfRule>
    <cfRule type="cellIs" dxfId="376" priority="518" operator="equal">
      <formula>"No Cumplida"</formula>
    </cfRule>
    <cfRule type="cellIs" dxfId="375" priority="519" operator="equal">
      <formula>"En Avance"</formula>
    </cfRule>
    <cfRule type="cellIs" dxfId="374" priority="520" operator="equal">
      <formula>"Cumplida (FT)"</formula>
    </cfRule>
    <cfRule type="cellIs" dxfId="373" priority="521" operator="equal">
      <formula>"Cumplida (DT)"</formula>
    </cfRule>
    <cfRule type="cellIs" dxfId="372" priority="522" operator="equal">
      <formula>"Sin Avance"</formula>
    </cfRule>
  </conditionalFormatting>
  <conditionalFormatting sqref="I9">
    <cfRule type="cellIs" dxfId="371" priority="505" operator="equal">
      <formula>"Vencida"</formula>
    </cfRule>
    <cfRule type="cellIs" dxfId="370" priority="506" operator="equal">
      <formula>"No Cumplida"</formula>
    </cfRule>
    <cfRule type="cellIs" dxfId="369" priority="507" operator="equal">
      <formula>"En Avance"</formula>
    </cfRule>
    <cfRule type="cellIs" dxfId="368" priority="508" operator="equal">
      <formula>"Cumplida (FT)"</formula>
    </cfRule>
    <cfRule type="cellIs" dxfId="367" priority="509" operator="equal">
      <formula>"Cumplida (DT)"</formula>
    </cfRule>
    <cfRule type="cellIs" dxfId="366" priority="510" operator="equal">
      <formula>"Sin Avance"</formula>
    </cfRule>
  </conditionalFormatting>
  <conditionalFormatting sqref="I10">
    <cfRule type="cellIs" dxfId="365" priority="499" operator="equal">
      <formula>"Vencida"</formula>
    </cfRule>
    <cfRule type="cellIs" dxfId="364" priority="500" operator="equal">
      <formula>"No Cumplida"</formula>
    </cfRule>
    <cfRule type="cellIs" dxfId="363" priority="501" operator="equal">
      <formula>"En Avance"</formula>
    </cfRule>
    <cfRule type="cellIs" dxfId="362" priority="502" operator="equal">
      <formula>"Cumplida (FT)"</formula>
    </cfRule>
    <cfRule type="cellIs" dxfId="361" priority="503" operator="equal">
      <formula>"Cumplida (DT)"</formula>
    </cfRule>
    <cfRule type="cellIs" dxfId="360" priority="504" operator="equal">
      <formula>"Sin Avance"</formula>
    </cfRule>
  </conditionalFormatting>
  <conditionalFormatting sqref="I14:I16">
    <cfRule type="cellIs" dxfId="359" priority="487" operator="equal">
      <formula>"Vencida"</formula>
    </cfRule>
    <cfRule type="cellIs" dxfId="358" priority="488" operator="equal">
      <formula>"No Cumplida"</formula>
    </cfRule>
    <cfRule type="cellIs" dxfId="357" priority="489" operator="equal">
      <formula>"En Avance"</formula>
    </cfRule>
    <cfRule type="cellIs" dxfId="356" priority="490" operator="equal">
      <formula>"Cumplida (FT)"</formula>
    </cfRule>
    <cfRule type="cellIs" dxfId="355" priority="491" operator="equal">
      <formula>"Cumplida (DT)"</formula>
    </cfRule>
    <cfRule type="cellIs" dxfId="354" priority="492" operator="equal">
      <formula>"Sin Avance"</formula>
    </cfRule>
  </conditionalFormatting>
  <conditionalFormatting sqref="I17">
    <cfRule type="cellIs" dxfId="353" priority="481" operator="equal">
      <formula>"Vencida"</formula>
    </cfRule>
    <cfRule type="cellIs" dxfId="352" priority="482" operator="equal">
      <formula>"No Cumplida"</formula>
    </cfRule>
    <cfRule type="cellIs" dxfId="351" priority="483" operator="equal">
      <formula>"En Avance"</formula>
    </cfRule>
    <cfRule type="cellIs" dxfId="350" priority="484" operator="equal">
      <formula>"Cumplida (FT)"</formula>
    </cfRule>
    <cfRule type="cellIs" dxfId="349" priority="485" operator="equal">
      <formula>"Cumplida (DT)"</formula>
    </cfRule>
    <cfRule type="cellIs" dxfId="348" priority="486" operator="equal">
      <formula>"Sin Avance"</formula>
    </cfRule>
  </conditionalFormatting>
  <conditionalFormatting sqref="I18">
    <cfRule type="cellIs" dxfId="347" priority="475" operator="equal">
      <formula>"Vencida"</formula>
    </cfRule>
    <cfRule type="cellIs" dxfId="346" priority="476" operator="equal">
      <formula>"No Cumplida"</formula>
    </cfRule>
    <cfRule type="cellIs" dxfId="345" priority="477" operator="equal">
      <formula>"En Avance"</formula>
    </cfRule>
    <cfRule type="cellIs" dxfId="344" priority="478" operator="equal">
      <formula>"Cumplida (FT)"</formula>
    </cfRule>
    <cfRule type="cellIs" dxfId="343" priority="479" operator="equal">
      <formula>"Cumplida (DT)"</formula>
    </cfRule>
    <cfRule type="cellIs" dxfId="342" priority="480" operator="equal">
      <formula>"Sin Avance"</formula>
    </cfRule>
  </conditionalFormatting>
  <conditionalFormatting sqref="I19">
    <cfRule type="cellIs" dxfId="341" priority="469" operator="equal">
      <formula>"Vencida"</formula>
    </cfRule>
    <cfRule type="cellIs" dxfId="340" priority="470" operator="equal">
      <formula>"No Cumplida"</formula>
    </cfRule>
    <cfRule type="cellIs" dxfId="339" priority="471" operator="equal">
      <formula>"En Avance"</formula>
    </cfRule>
    <cfRule type="cellIs" dxfId="338" priority="472" operator="equal">
      <formula>"Cumplida (FT)"</formula>
    </cfRule>
    <cfRule type="cellIs" dxfId="337" priority="473" operator="equal">
      <formula>"Cumplida (DT)"</formula>
    </cfRule>
    <cfRule type="cellIs" dxfId="336" priority="474" operator="equal">
      <formula>"Sin Avance"</formula>
    </cfRule>
  </conditionalFormatting>
  <conditionalFormatting sqref="I21">
    <cfRule type="cellIs" dxfId="335" priority="463" operator="equal">
      <formula>"Vencida"</formula>
    </cfRule>
    <cfRule type="cellIs" dxfId="334" priority="464" operator="equal">
      <formula>"No Cumplida"</formula>
    </cfRule>
    <cfRule type="cellIs" dxfId="333" priority="465" operator="equal">
      <formula>"En Avance"</formula>
    </cfRule>
    <cfRule type="cellIs" dxfId="332" priority="466" operator="equal">
      <formula>"Cumplida (FT)"</formula>
    </cfRule>
    <cfRule type="cellIs" dxfId="331" priority="467" operator="equal">
      <formula>"Cumplida (DT)"</formula>
    </cfRule>
    <cfRule type="cellIs" dxfId="330" priority="468" operator="equal">
      <formula>"Sin Avance"</formula>
    </cfRule>
  </conditionalFormatting>
  <conditionalFormatting sqref="I23">
    <cfRule type="cellIs" dxfId="329" priority="457" operator="equal">
      <formula>"Vencida"</formula>
    </cfRule>
    <cfRule type="cellIs" dxfId="328" priority="458" operator="equal">
      <formula>"No Cumplida"</formula>
    </cfRule>
    <cfRule type="cellIs" dxfId="327" priority="459" operator="equal">
      <formula>"En Avance"</formula>
    </cfRule>
    <cfRule type="cellIs" dxfId="326" priority="460" operator="equal">
      <formula>"Cumplida (FT)"</formula>
    </cfRule>
    <cfRule type="cellIs" dxfId="325" priority="461" operator="equal">
      <formula>"Cumplida (DT)"</formula>
    </cfRule>
    <cfRule type="cellIs" dxfId="324" priority="462" operator="equal">
      <formula>"Sin Avance"</formula>
    </cfRule>
  </conditionalFormatting>
  <conditionalFormatting sqref="I25:I27">
    <cfRule type="cellIs" dxfId="323" priority="445" operator="equal">
      <formula>"Vencida"</formula>
    </cfRule>
    <cfRule type="cellIs" dxfId="322" priority="446" operator="equal">
      <formula>"No Cumplida"</formula>
    </cfRule>
    <cfRule type="cellIs" dxfId="321" priority="447" operator="equal">
      <formula>"En Avance"</formula>
    </cfRule>
    <cfRule type="cellIs" dxfId="320" priority="448" operator="equal">
      <formula>"Cumplida (FT)"</formula>
    </cfRule>
    <cfRule type="cellIs" dxfId="319" priority="449" operator="equal">
      <formula>"Cumplida (DT)"</formula>
    </cfRule>
    <cfRule type="cellIs" dxfId="318" priority="450" operator="equal">
      <formula>"Sin Avance"</formula>
    </cfRule>
  </conditionalFormatting>
  <conditionalFormatting sqref="I7">
    <cfRule type="cellIs" dxfId="317" priority="427" operator="equal">
      <formula>"Vencida"</formula>
    </cfRule>
    <cfRule type="cellIs" dxfId="316" priority="428" operator="equal">
      <formula>"No Cumplida"</formula>
    </cfRule>
    <cfRule type="cellIs" dxfId="315" priority="429" operator="equal">
      <formula>"En Avance"</formula>
    </cfRule>
    <cfRule type="cellIs" dxfId="314" priority="430" operator="equal">
      <formula>"Cumplida (FT)"</formula>
    </cfRule>
    <cfRule type="cellIs" dxfId="313" priority="431" operator="equal">
      <formula>"Cumplida (DT)"</formula>
    </cfRule>
    <cfRule type="cellIs" dxfId="312" priority="432" operator="equal">
      <formula>"Sin Avance"</formula>
    </cfRule>
  </conditionalFormatting>
  <conditionalFormatting sqref="I12">
    <cfRule type="cellIs" dxfId="311" priority="421" operator="equal">
      <formula>"Vencida"</formula>
    </cfRule>
    <cfRule type="cellIs" dxfId="310" priority="422" operator="equal">
      <formula>"No Cumplida"</formula>
    </cfRule>
    <cfRule type="cellIs" dxfId="309" priority="423" operator="equal">
      <formula>"En Avance"</formula>
    </cfRule>
    <cfRule type="cellIs" dxfId="308" priority="424" operator="equal">
      <formula>"Cumplida (FT)"</formula>
    </cfRule>
    <cfRule type="cellIs" dxfId="307" priority="425" operator="equal">
      <formula>"Cumplida (DT)"</formula>
    </cfRule>
    <cfRule type="cellIs" dxfId="306" priority="426" operator="equal">
      <formula>"Sin Avance"</formula>
    </cfRule>
  </conditionalFormatting>
  <conditionalFormatting sqref="O2:O4 O20 O11 O22">
    <cfRule type="cellIs" dxfId="305" priority="415" operator="equal">
      <formula>"Vencida"</formula>
    </cfRule>
    <cfRule type="cellIs" dxfId="304" priority="416" operator="equal">
      <formula>"No Cumplida"</formula>
    </cfRule>
    <cfRule type="cellIs" dxfId="303" priority="417" operator="equal">
      <formula>"En Avance"</formula>
    </cfRule>
    <cfRule type="cellIs" dxfId="302" priority="418" operator="equal">
      <formula>"Cumplida (FT)"</formula>
    </cfRule>
    <cfRule type="cellIs" dxfId="301" priority="419" operator="equal">
      <formula>"Cumplida (DT)"</formula>
    </cfRule>
    <cfRule type="cellIs" dxfId="300" priority="420" operator="equal">
      <formula>"Sin Avance"</formula>
    </cfRule>
  </conditionalFormatting>
  <conditionalFormatting sqref="O24">
    <cfRule type="cellIs" dxfId="299" priority="409" operator="equal">
      <formula>"Vencida"</formula>
    </cfRule>
    <cfRule type="cellIs" dxfId="298" priority="410" operator="equal">
      <formula>"No Cumplida"</formula>
    </cfRule>
    <cfRule type="cellIs" dxfId="297" priority="411" operator="equal">
      <formula>"En Avance"</formula>
    </cfRule>
    <cfRule type="cellIs" dxfId="296" priority="412" operator="equal">
      <formula>"Cumplida (FT)"</formula>
    </cfRule>
    <cfRule type="cellIs" dxfId="295" priority="413" operator="equal">
      <formula>"Cumplida (DT)"</formula>
    </cfRule>
    <cfRule type="cellIs" dxfId="294" priority="414" operator="equal">
      <formula>"Sin Avance"</formula>
    </cfRule>
  </conditionalFormatting>
  <conditionalFormatting sqref="O13">
    <cfRule type="cellIs" dxfId="293" priority="403" operator="equal">
      <formula>"Vencida"</formula>
    </cfRule>
    <cfRule type="cellIs" dxfId="292" priority="404" operator="equal">
      <formula>"No Cumplida"</formula>
    </cfRule>
    <cfRule type="cellIs" dxfId="291" priority="405" operator="equal">
      <formula>"En Avance"</formula>
    </cfRule>
    <cfRule type="cellIs" dxfId="290" priority="406" operator="equal">
      <formula>"Cumplida (FT)"</formula>
    </cfRule>
    <cfRule type="cellIs" dxfId="289" priority="407" operator="equal">
      <formula>"Cumplida (DT)"</formula>
    </cfRule>
    <cfRule type="cellIs" dxfId="288" priority="408" operator="equal">
      <formula>"Sin Avance"</formula>
    </cfRule>
  </conditionalFormatting>
  <conditionalFormatting sqref="O5">
    <cfRule type="cellIs" dxfId="287" priority="313" operator="equal">
      <formula>"Vencida"</formula>
    </cfRule>
    <cfRule type="cellIs" dxfId="286" priority="314" operator="equal">
      <formula>"No Cumplida"</formula>
    </cfRule>
    <cfRule type="cellIs" dxfId="285" priority="315" operator="equal">
      <formula>"En Avance"</formula>
    </cfRule>
    <cfRule type="cellIs" dxfId="284" priority="316" operator="equal">
      <formula>"Cumplida (FT)"</formula>
    </cfRule>
    <cfRule type="cellIs" dxfId="283" priority="317" operator="equal">
      <formula>"Cumplida (DT)"</formula>
    </cfRule>
    <cfRule type="cellIs" dxfId="282" priority="318" operator="equal">
      <formula>"Sin Avance"</formula>
    </cfRule>
  </conditionalFormatting>
  <conditionalFormatting sqref="O6">
    <cfRule type="cellIs" dxfId="281" priority="307" operator="equal">
      <formula>"Vencida"</formula>
    </cfRule>
    <cfRule type="cellIs" dxfId="280" priority="308" operator="equal">
      <formula>"No Cumplida"</formula>
    </cfRule>
    <cfRule type="cellIs" dxfId="279" priority="309" operator="equal">
      <formula>"En Avance"</formula>
    </cfRule>
    <cfRule type="cellIs" dxfId="278" priority="310" operator="equal">
      <formula>"Cumplida (FT)"</formula>
    </cfRule>
    <cfRule type="cellIs" dxfId="277" priority="311" operator="equal">
      <formula>"Cumplida (DT)"</formula>
    </cfRule>
    <cfRule type="cellIs" dxfId="276" priority="312" operator="equal">
      <formula>"Sin Avance"</formula>
    </cfRule>
  </conditionalFormatting>
  <conditionalFormatting sqref="O8">
    <cfRule type="cellIs" dxfId="275" priority="301" operator="equal">
      <formula>"Vencida"</formula>
    </cfRule>
    <cfRule type="cellIs" dxfId="274" priority="302" operator="equal">
      <formula>"No Cumplida"</formula>
    </cfRule>
    <cfRule type="cellIs" dxfId="273" priority="303" operator="equal">
      <formula>"En Avance"</formula>
    </cfRule>
    <cfRule type="cellIs" dxfId="272" priority="304" operator="equal">
      <formula>"Cumplida (FT)"</formula>
    </cfRule>
    <cfRule type="cellIs" dxfId="271" priority="305" operator="equal">
      <formula>"Cumplida (DT)"</formula>
    </cfRule>
    <cfRule type="cellIs" dxfId="270" priority="306" operator="equal">
      <formula>"Sin Avance"</formula>
    </cfRule>
  </conditionalFormatting>
  <conditionalFormatting sqref="O9">
    <cfRule type="cellIs" dxfId="269" priority="295" operator="equal">
      <formula>"Vencida"</formula>
    </cfRule>
    <cfRule type="cellIs" dxfId="268" priority="296" operator="equal">
      <formula>"No Cumplida"</formula>
    </cfRule>
    <cfRule type="cellIs" dxfId="267" priority="297" operator="equal">
      <formula>"En Avance"</formula>
    </cfRule>
    <cfRule type="cellIs" dxfId="266" priority="298" operator="equal">
      <formula>"Cumplida (FT)"</formula>
    </cfRule>
    <cfRule type="cellIs" dxfId="265" priority="299" operator="equal">
      <formula>"Cumplida (DT)"</formula>
    </cfRule>
    <cfRule type="cellIs" dxfId="264" priority="300" operator="equal">
      <formula>"Sin Avance"</formula>
    </cfRule>
  </conditionalFormatting>
  <conditionalFormatting sqref="O10">
    <cfRule type="cellIs" dxfId="263" priority="289" operator="equal">
      <formula>"Vencida"</formula>
    </cfRule>
    <cfRule type="cellIs" dxfId="262" priority="290" operator="equal">
      <formula>"No Cumplida"</formula>
    </cfRule>
    <cfRule type="cellIs" dxfId="261" priority="291" operator="equal">
      <formula>"En Avance"</formula>
    </cfRule>
    <cfRule type="cellIs" dxfId="260" priority="292" operator="equal">
      <formula>"Cumplida (FT)"</formula>
    </cfRule>
    <cfRule type="cellIs" dxfId="259" priority="293" operator="equal">
      <formula>"Cumplida (DT)"</formula>
    </cfRule>
    <cfRule type="cellIs" dxfId="258" priority="294" operator="equal">
      <formula>"Sin Avance"</formula>
    </cfRule>
  </conditionalFormatting>
  <conditionalFormatting sqref="O7">
    <cfRule type="cellIs" dxfId="257" priority="283" operator="equal">
      <formula>"Vencida"</formula>
    </cfRule>
    <cfRule type="cellIs" dxfId="256" priority="284" operator="equal">
      <formula>"No Cumplida"</formula>
    </cfRule>
    <cfRule type="cellIs" dxfId="255" priority="285" operator="equal">
      <formula>"En Avance"</formula>
    </cfRule>
    <cfRule type="cellIs" dxfId="254" priority="286" operator="equal">
      <formula>"Cumplida (FT)"</formula>
    </cfRule>
    <cfRule type="cellIs" dxfId="253" priority="287" operator="equal">
      <formula>"Cumplida (DT)"</formula>
    </cfRule>
    <cfRule type="cellIs" dxfId="252" priority="288" operator="equal">
      <formula>"Sin Avance"</formula>
    </cfRule>
  </conditionalFormatting>
  <conditionalFormatting sqref="O12">
    <cfRule type="cellIs" dxfId="251" priority="277" operator="equal">
      <formula>"Vencida"</formula>
    </cfRule>
    <cfRule type="cellIs" dxfId="250" priority="278" operator="equal">
      <formula>"No Cumplida"</formula>
    </cfRule>
    <cfRule type="cellIs" dxfId="249" priority="279" operator="equal">
      <formula>"En Avance"</formula>
    </cfRule>
    <cfRule type="cellIs" dxfId="248" priority="280" operator="equal">
      <formula>"Cumplida (FT)"</formula>
    </cfRule>
    <cfRule type="cellIs" dxfId="247" priority="281" operator="equal">
      <formula>"Cumplida (DT)"</formula>
    </cfRule>
    <cfRule type="cellIs" dxfId="246" priority="282" operator="equal">
      <formula>"Sin Avance"</formula>
    </cfRule>
  </conditionalFormatting>
  <conditionalFormatting sqref="O14:O16">
    <cfRule type="cellIs" dxfId="245" priority="271" operator="equal">
      <formula>"Vencida"</formula>
    </cfRule>
    <cfRule type="cellIs" dxfId="244" priority="272" operator="equal">
      <formula>"No Cumplida"</formula>
    </cfRule>
    <cfRule type="cellIs" dxfId="243" priority="273" operator="equal">
      <formula>"En Avance"</formula>
    </cfRule>
    <cfRule type="cellIs" dxfId="242" priority="274" operator="equal">
      <formula>"Cumplida (FT)"</formula>
    </cfRule>
    <cfRule type="cellIs" dxfId="241" priority="275" operator="equal">
      <formula>"Cumplida (DT)"</formula>
    </cfRule>
    <cfRule type="cellIs" dxfId="240" priority="276" operator="equal">
      <formula>"Sin Avance"</formula>
    </cfRule>
  </conditionalFormatting>
  <conditionalFormatting sqref="O17">
    <cfRule type="cellIs" dxfId="239" priority="265" operator="equal">
      <formula>"Vencida"</formula>
    </cfRule>
    <cfRule type="cellIs" dxfId="238" priority="266" operator="equal">
      <formula>"No Cumplida"</formula>
    </cfRule>
    <cfRule type="cellIs" dxfId="237" priority="267" operator="equal">
      <formula>"En Avance"</formula>
    </cfRule>
    <cfRule type="cellIs" dxfId="236" priority="268" operator="equal">
      <formula>"Cumplida (FT)"</formula>
    </cfRule>
    <cfRule type="cellIs" dxfId="235" priority="269" operator="equal">
      <formula>"Cumplida (DT)"</formula>
    </cfRule>
    <cfRule type="cellIs" dxfId="234" priority="270" operator="equal">
      <formula>"Sin Avance"</formula>
    </cfRule>
  </conditionalFormatting>
  <conditionalFormatting sqref="O18">
    <cfRule type="cellIs" dxfId="233" priority="259" operator="equal">
      <formula>"Vencida"</formula>
    </cfRule>
    <cfRule type="cellIs" dxfId="232" priority="260" operator="equal">
      <formula>"No Cumplida"</formula>
    </cfRule>
    <cfRule type="cellIs" dxfId="231" priority="261" operator="equal">
      <formula>"En Avance"</formula>
    </cfRule>
    <cfRule type="cellIs" dxfId="230" priority="262" operator="equal">
      <formula>"Cumplida (FT)"</formula>
    </cfRule>
    <cfRule type="cellIs" dxfId="229" priority="263" operator="equal">
      <formula>"Cumplida (DT)"</formula>
    </cfRule>
    <cfRule type="cellIs" dxfId="228" priority="264" operator="equal">
      <formula>"Sin Avance"</formula>
    </cfRule>
  </conditionalFormatting>
  <conditionalFormatting sqref="O19">
    <cfRule type="cellIs" dxfId="227" priority="253" operator="equal">
      <formula>"Vencida"</formula>
    </cfRule>
    <cfRule type="cellIs" dxfId="226" priority="254" operator="equal">
      <formula>"No Cumplida"</formula>
    </cfRule>
    <cfRule type="cellIs" dxfId="225" priority="255" operator="equal">
      <formula>"En Avance"</formula>
    </cfRule>
    <cfRule type="cellIs" dxfId="224" priority="256" operator="equal">
      <formula>"Cumplida (FT)"</formula>
    </cfRule>
    <cfRule type="cellIs" dxfId="223" priority="257" operator="equal">
      <formula>"Cumplida (DT)"</formula>
    </cfRule>
    <cfRule type="cellIs" dxfId="222" priority="258" operator="equal">
      <formula>"Sin Avance"</formula>
    </cfRule>
  </conditionalFormatting>
  <conditionalFormatting sqref="O21">
    <cfRule type="cellIs" dxfId="221" priority="247" operator="equal">
      <formula>"Vencida"</formula>
    </cfRule>
    <cfRule type="cellIs" dxfId="220" priority="248" operator="equal">
      <formula>"No Cumplida"</formula>
    </cfRule>
    <cfRule type="cellIs" dxfId="219" priority="249" operator="equal">
      <formula>"En Avance"</formula>
    </cfRule>
    <cfRule type="cellIs" dxfId="218" priority="250" operator="equal">
      <formula>"Cumplida (FT)"</formula>
    </cfRule>
    <cfRule type="cellIs" dxfId="217" priority="251" operator="equal">
      <formula>"Cumplida (DT)"</formula>
    </cfRule>
    <cfRule type="cellIs" dxfId="216" priority="252" operator="equal">
      <formula>"Sin Avance"</formula>
    </cfRule>
  </conditionalFormatting>
  <conditionalFormatting sqref="O23">
    <cfRule type="cellIs" dxfId="215" priority="241" operator="equal">
      <formula>"Vencida"</formula>
    </cfRule>
    <cfRule type="cellIs" dxfId="214" priority="242" operator="equal">
      <formula>"No Cumplida"</formula>
    </cfRule>
    <cfRule type="cellIs" dxfId="213" priority="243" operator="equal">
      <formula>"En Avance"</formula>
    </cfRule>
    <cfRule type="cellIs" dxfId="212" priority="244" operator="equal">
      <formula>"Cumplida (FT)"</formula>
    </cfRule>
    <cfRule type="cellIs" dxfId="211" priority="245" operator="equal">
      <formula>"Cumplida (DT)"</formula>
    </cfRule>
    <cfRule type="cellIs" dxfId="210" priority="246" operator="equal">
      <formula>"Sin Avance"</formula>
    </cfRule>
  </conditionalFormatting>
  <conditionalFormatting sqref="O25">
    <cfRule type="cellIs" dxfId="209" priority="229" operator="equal">
      <formula>"Vencida"</formula>
    </cfRule>
    <cfRule type="cellIs" dxfId="208" priority="230" operator="equal">
      <formula>"No Cumplida"</formula>
    </cfRule>
    <cfRule type="cellIs" dxfId="207" priority="231" operator="equal">
      <formula>"En Avance"</formula>
    </cfRule>
    <cfRule type="cellIs" dxfId="206" priority="232" operator="equal">
      <formula>"Cumplida (FT)"</formula>
    </cfRule>
    <cfRule type="cellIs" dxfId="205" priority="233" operator="equal">
      <formula>"Cumplida (DT)"</formula>
    </cfRule>
    <cfRule type="cellIs" dxfId="204" priority="234" operator="equal">
      <formula>"Sin Avance"</formula>
    </cfRule>
  </conditionalFormatting>
  <conditionalFormatting sqref="O26">
    <cfRule type="cellIs" dxfId="203" priority="223" operator="equal">
      <formula>"Vencida"</formula>
    </cfRule>
    <cfRule type="cellIs" dxfId="202" priority="224" operator="equal">
      <formula>"No Cumplida"</formula>
    </cfRule>
    <cfRule type="cellIs" dxfId="201" priority="225" operator="equal">
      <formula>"En Avance"</formula>
    </cfRule>
    <cfRule type="cellIs" dxfId="200" priority="226" operator="equal">
      <formula>"Cumplida (FT)"</formula>
    </cfRule>
    <cfRule type="cellIs" dxfId="199" priority="227" operator="equal">
      <formula>"Cumplida (DT)"</formula>
    </cfRule>
    <cfRule type="cellIs" dxfId="198" priority="228" operator="equal">
      <formula>"Sin Avance"</formula>
    </cfRule>
  </conditionalFormatting>
  <conditionalFormatting sqref="O27">
    <cfRule type="cellIs" dxfId="197" priority="217" operator="equal">
      <formula>"Vencida"</formula>
    </cfRule>
    <cfRule type="cellIs" dxfId="196" priority="218" operator="equal">
      <formula>"No Cumplida"</formula>
    </cfRule>
    <cfRule type="cellIs" dxfId="195" priority="219" operator="equal">
      <formula>"En Avance"</formula>
    </cfRule>
    <cfRule type="cellIs" dxfId="194" priority="220" operator="equal">
      <formula>"Cumplida (FT)"</formula>
    </cfRule>
    <cfRule type="cellIs" dxfId="193" priority="221" operator="equal">
      <formula>"Cumplida (DT)"</formula>
    </cfRule>
    <cfRule type="cellIs" dxfId="192" priority="222" operator="equal">
      <formula>"Sin Avance"</formula>
    </cfRule>
  </conditionalFormatting>
  <conditionalFormatting sqref="U2:U4 U20 U11 U22">
    <cfRule type="cellIs" dxfId="191" priority="211" operator="equal">
      <formula>"Vencida"</formula>
    </cfRule>
    <cfRule type="cellIs" dxfId="190" priority="212" operator="equal">
      <formula>"No Cumplida"</formula>
    </cfRule>
    <cfRule type="cellIs" dxfId="189" priority="213" operator="equal">
      <formula>"En Avance"</formula>
    </cfRule>
    <cfRule type="cellIs" dxfId="188" priority="214" operator="equal">
      <formula>"Cumplida (FT)"</formula>
    </cfRule>
    <cfRule type="cellIs" dxfId="187" priority="215" operator="equal">
      <formula>"Cumplida (DT)"</formula>
    </cfRule>
    <cfRule type="cellIs" dxfId="186" priority="216" operator="equal">
      <formula>"Sin Avance"</formula>
    </cfRule>
  </conditionalFormatting>
  <conditionalFormatting sqref="U24">
    <cfRule type="cellIs" dxfId="185" priority="205" operator="equal">
      <formula>"Vencida"</formula>
    </cfRule>
    <cfRule type="cellIs" dxfId="184" priority="206" operator="equal">
      <formula>"No Cumplida"</formula>
    </cfRule>
    <cfRule type="cellIs" dxfId="183" priority="207" operator="equal">
      <formula>"En Avance"</formula>
    </cfRule>
    <cfRule type="cellIs" dxfId="182" priority="208" operator="equal">
      <formula>"Cumplida (FT)"</formula>
    </cfRule>
    <cfRule type="cellIs" dxfId="181" priority="209" operator="equal">
      <formula>"Cumplida (DT)"</formula>
    </cfRule>
    <cfRule type="cellIs" dxfId="180" priority="210" operator="equal">
      <formula>"Sin Avance"</formula>
    </cfRule>
  </conditionalFormatting>
  <conditionalFormatting sqref="U13">
    <cfRule type="cellIs" dxfId="179" priority="199" operator="equal">
      <formula>"Vencida"</formula>
    </cfRule>
    <cfRule type="cellIs" dxfId="178" priority="200" operator="equal">
      <formula>"No Cumplida"</formula>
    </cfRule>
    <cfRule type="cellIs" dxfId="177" priority="201" operator="equal">
      <formula>"En Avance"</formula>
    </cfRule>
    <cfRule type="cellIs" dxfId="176" priority="202" operator="equal">
      <formula>"Cumplida (FT)"</formula>
    </cfRule>
    <cfRule type="cellIs" dxfId="175" priority="203" operator="equal">
      <formula>"Cumplida (DT)"</formula>
    </cfRule>
    <cfRule type="cellIs" dxfId="174" priority="204" operator="equal">
      <formula>"Sin Avance"</formula>
    </cfRule>
  </conditionalFormatting>
  <conditionalFormatting sqref="U26">
    <cfRule type="cellIs" dxfId="173" priority="109" operator="equal">
      <formula>"Vencida"</formula>
    </cfRule>
    <cfRule type="cellIs" dxfId="172" priority="110" operator="equal">
      <formula>"No Cumplida"</formula>
    </cfRule>
    <cfRule type="cellIs" dxfId="171" priority="111" operator="equal">
      <formula>"En Avance"</formula>
    </cfRule>
    <cfRule type="cellIs" dxfId="170" priority="112" operator="equal">
      <formula>"Cumplida (FT)"</formula>
    </cfRule>
    <cfRule type="cellIs" dxfId="169" priority="113" operator="equal">
      <formula>"Cumplida (DT)"</formula>
    </cfRule>
    <cfRule type="cellIs" dxfId="168" priority="114" operator="equal">
      <formula>"Sin Avance"</formula>
    </cfRule>
  </conditionalFormatting>
  <conditionalFormatting sqref="U27">
    <cfRule type="cellIs" dxfId="167" priority="103" operator="equal">
      <formula>"Vencida"</formula>
    </cfRule>
    <cfRule type="cellIs" dxfId="166" priority="104" operator="equal">
      <formula>"No Cumplida"</formula>
    </cfRule>
    <cfRule type="cellIs" dxfId="165" priority="105" operator="equal">
      <formula>"En Avance"</formula>
    </cfRule>
    <cfRule type="cellIs" dxfId="164" priority="106" operator="equal">
      <formula>"Cumplida (FT)"</formula>
    </cfRule>
    <cfRule type="cellIs" dxfId="163" priority="107" operator="equal">
      <formula>"Cumplida (DT)"</formula>
    </cfRule>
    <cfRule type="cellIs" dxfId="162" priority="108" operator="equal">
      <formula>"Sin Avance"</formula>
    </cfRule>
  </conditionalFormatting>
  <conditionalFormatting sqref="U5">
    <cfRule type="cellIs" dxfId="161" priority="91" operator="equal">
      <formula>"Vencida"</formula>
    </cfRule>
    <cfRule type="cellIs" dxfId="160" priority="92" operator="equal">
      <formula>"No Cumplida"</formula>
    </cfRule>
    <cfRule type="cellIs" dxfId="159" priority="93" operator="equal">
      <formula>"En Avance"</formula>
    </cfRule>
    <cfRule type="cellIs" dxfId="158" priority="94" operator="equal">
      <formula>"Cumplida (FT)"</formula>
    </cfRule>
    <cfRule type="cellIs" dxfId="157" priority="95" operator="equal">
      <formula>"Cumplida (DT)"</formula>
    </cfRule>
    <cfRule type="cellIs" dxfId="156" priority="96" operator="equal">
      <formula>"Sin Avance"</formula>
    </cfRule>
  </conditionalFormatting>
  <conditionalFormatting sqref="U6">
    <cfRule type="cellIs" dxfId="155" priority="85" operator="equal">
      <formula>"Vencida"</formula>
    </cfRule>
    <cfRule type="cellIs" dxfId="154" priority="86" operator="equal">
      <formula>"No Cumplida"</formula>
    </cfRule>
    <cfRule type="cellIs" dxfId="153" priority="87" operator="equal">
      <formula>"En Avance"</formula>
    </cfRule>
    <cfRule type="cellIs" dxfId="152" priority="88" operator="equal">
      <formula>"Cumplida (FT)"</formula>
    </cfRule>
    <cfRule type="cellIs" dxfId="151" priority="89" operator="equal">
      <formula>"Cumplida (DT)"</formula>
    </cfRule>
    <cfRule type="cellIs" dxfId="150" priority="90" operator="equal">
      <formula>"Sin Avance"</formula>
    </cfRule>
  </conditionalFormatting>
  <conditionalFormatting sqref="U8">
    <cfRule type="cellIs" dxfId="149" priority="79" operator="equal">
      <formula>"Vencida"</formula>
    </cfRule>
    <cfRule type="cellIs" dxfId="148" priority="80" operator="equal">
      <formula>"No Cumplida"</formula>
    </cfRule>
    <cfRule type="cellIs" dxfId="147" priority="81" operator="equal">
      <formula>"En Avance"</formula>
    </cfRule>
    <cfRule type="cellIs" dxfId="146" priority="82" operator="equal">
      <formula>"Cumplida (FT)"</formula>
    </cfRule>
    <cfRule type="cellIs" dxfId="145" priority="83" operator="equal">
      <formula>"Cumplida (DT)"</formula>
    </cfRule>
    <cfRule type="cellIs" dxfId="144" priority="84" operator="equal">
      <formula>"Sin Avance"</formula>
    </cfRule>
  </conditionalFormatting>
  <conditionalFormatting sqref="U10">
    <cfRule type="cellIs" dxfId="143" priority="73" operator="equal">
      <formula>"Vencida"</formula>
    </cfRule>
    <cfRule type="cellIs" dxfId="142" priority="74" operator="equal">
      <formula>"No Cumplida"</formula>
    </cfRule>
    <cfRule type="cellIs" dxfId="141" priority="75" operator="equal">
      <formula>"En Avance"</formula>
    </cfRule>
    <cfRule type="cellIs" dxfId="140" priority="76" operator="equal">
      <formula>"Cumplida (FT)"</formula>
    </cfRule>
    <cfRule type="cellIs" dxfId="139" priority="77" operator="equal">
      <formula>"Cumplida (DT)"</formula>
    </cfRule>
    <cfRule type="cellIs" dxfId="138" priority="78" operator="equal">
      <formula>"Sin Avance"</formula>
    </cfRule>
  </conditionalFormatting>
  <conditionalFormatting sqref="U7">
    <cfRule type="cellIs" dxfId="137" priority="67" operator="equal">
      <formula>"Vencida"</formula>
    </cfRule>
    <cfRule type="cellIs" dxfId="136" priority="68" operator="equal">
      <formula>"No Cumplida"</formula>
    </cfRule>
    <cfRule type="cellIs" dxfId="135" priority="69" operator="equal">
      <formula>"En Avance"</formula>
    </cfRule>
    <cfRule type="cellIs" dxfId="134" priority="70" operator="equal">
      <formula>"Cumplida (FT)"</formula>
    </cfRule>
    <cfRule type="cellIs" dxfId="133" priority="71" operator="equal">
      <formula>"Cumplida (DT)"</formula>
    </cfRule>
    <cfRule type="cellIs" dxfId="132" priority="72" operator="equal">
      <formula>"Sin Avance"</formula>
    </cfRule>
  </conditionalFormatting>
  <conditionalFormatting sqref="U9">
    <cfRule type="cellIs" dxfId="131" priority="61" operator="equal">
      <formula>"Vencida"</formula>
    </cfRule>
    <cfRule type="cellIs" dxfId="130" priority="62" operator="equal">
      <formula>"No Cumplida"</formula>
    </cfRule>
    <cfRule type="cellIs" dxfId="129" priority="63" operator="equal">
      <formula>"En Avance"</formula>
    </cfRule>
    <cfRule type="cellIs" dxfId="128" priority="64" operator="equal">
      <formula>"Cumplida (FT)"</formula>
    </cfRule>
    <cfRule type="cellIs" dxfId="127" priority="65" operator="equal">
      <formula>"Cumplida (DT)"</formula>
    </cfRule>
    <cfRule type="cellIs" dxfId="126" priority="66" operator="equal">
      <formula>"Sin Avance"</formula>
    </cfRule>
  </conditionalFormatting>
  <conditionalFormatting sqref="U12">
    <cfRule type="cellIs" dxfId="125" priority="55" operator="equal">
      <formula>"Vencida"</formula>
    </cfRule>
    <cfRule type="cellIs" dxfId="124" priority="56" operator="equal">
      <formula>"No Cumplida"</formula>
    </cfRule>
    <cfRule type="cellIs" dxfId="123" priority="57" operator="equal">
      <formula>"En Avance"</formula>
    </cfRule>
    <cfRule type="cellIs" dxfId="122" priority="58" operator="equal">
      <formula>"Cumplida (FT)"</formula>
    </cfRule>
    <cfRule type="cellIs" dxfId="121" priority="59" operator="equal">
      <formula>"Cumplida (DT)"</formula>
    </cfRule>
    <cfRule type="cellIs" dxfId="120" priority="60" operator="equal">
      <formula>"Sin Avance"</formula>
    </cfRule>
  </conditionalFormatting>
  <conditionalFormatting sqref="U17">
    <cfRule type="cellIs" dxfId="119" priority="49" operator="equal">
      <formula>"Vencida"</formula>
    </cfRule>
    <cfRule type="cellIs" dxfId="118" priority="50" operator="equal">
      <formula>"No Cumplida"</formula>
    </cfRule>
    <cfRule type="cellIs" dxfId="117" priority="51" operator="equal">
      <formula>"En Avance"</formula>
    </cfRule>
    <cfRule type="cellIs" dxfId="116" priority="52" operator="equal">
      <formula>"Cumplida (FT)"</formula>
    </cfRule>
    <cfRule type="cellIs" dxfId="115" priority="53" operator="equal">
      <formula>"Cumplida (DT)"</formula>
    </cfRule>
    <cfRule type="cellIs" dxfId="114" priority="54" operator="equal">
      <formula>"Sin Avance"</formula>
    </cfRule>
  </conditionalFormatting>
  <conditionalFormatting sqref="U18">
    <cfRule type="cellIs" dxfId="113" priority="43" operator="equal">
      <formula>"Vencida"</formula>
    </cfRule>
    <cfRule type="cellIs" dxfId="112" priority="44" operator="equal">
      <formula>"No Cumplida"</formula>
    </cfRule>
    <cfRule type="cellIs" dxfId="111" priority="45" operator="equal">
      <formula>"En Avance"</formula>
    </cfRule>
    <cfRule type="cellIs" dxfId="110" priority="46" operator="equal">
      <formula>"Cumplida (FT)"</formula>
    </cfRule>
    <cfRule type="cellIs" dxfId="109" priority="47" operator="equal">
      <formula>"Cumplida (DT)"</formula>
    </cfRule>
    <cfRule type="cellIs" dxfId="108" priority="48" operator="equal">
      <formula>"Sin Avance"</formula>
    </cfRule>
  </conditionalFormatting>
  <conditionalFormatting sqref="U19">
    <cfRule type="cellIs" dxfId="107" priority="37" operator="equal">
      <formula>"Vencida"</formula>
    </cfRule>
    <cfRule type="cellIs" dxfId="106" priority="38" operator="equal">
      <formula>"No Cumplida"</formula>
    </cfRule>
    <cfRule type="cellIs" dxfId="105" priority="39" operator="equal">
      <formula>"En Avance"</formula>
    </cfRule>
    <cfRule type="cellIs" dxfId="104" priority="40" operator="equal">
      <formula>"Cumplida (FT)"</formula>
    </cfRule>
    <cfRule type="cellIs" dxfId="103" priority="41" operator="equal">
      <formula>"Cumplida (DT)"</formula>
    </cfRule>
    <cfRule type="cellIs" dxfId="102" priority="42" operator="equal">
      <formula>"Sin Avance"</formula>
    </cfRule>
  </conditionalFormatting>
  <conditionalFormatting sqref="U14">
    <cfRule type="cellIs" dxfId="101" priority="31" operator="equal">
      <formula>"Vencida"</formula>
    </cfRule>
    <cfRule type="cellIs" dxfId="100" priority="32" operator="equal">
      <formula>"No Cumplida"</formula>
    </cfRule>
    <cfRule type="cellIs" dxfId="99" priority="33" operator="equal">
      <formula>"En Avance"</formula>
    </cfRule>
    <cfRule type="cellIs" dxfId="98" priority="34" operator="equal">
      <formula>"Cumplida (FT)"</formula>
    </cfRule>
    <cfRule type="cellIs" dxfId="97" priority="35" operator="equal">
      <formula>"Cumplida (DT)"</formula>
    </cfRule>
    <cfRule type="cellIs" dxfId="96" priority="36" operator="equal">
      <formula>"Sin Avance"</formula>
    </cfRule>
  </conditionalFormatting>
  <conditionalFormatting sqref="U15">
    <cfRule type="cellIs" dxfId="95" priority="25" operator="equal">
      <formula>"Vencida"</formula>
    </cfRule>
    <cfRule type="cellIs" dxfId="94" priority="26" operator="equal">
      <formula>"No Cumplida"</formula>
    </cfRule>
    <cfRule type="cellIs" dxfId="93" priority="27" operator="equal">
      <formula>"En Avance"</formula>
    </cfRule>
    <cfRule type="cellIs" dxfId="92" priority="28" operator="equal">
      <formula>"Cumplida (FT)"</formula>
    </cfRule>
    <cfRule type="cellIs" dxfId="91" priority="29" operator="equal">
      <formula>"Cumplida (DT)"</formula>
    </cfRule>
    <cfRule type="cellIs" dxfId="90" priority="30" operator="equal">
      <formula>"Sin Avance"</formula>
    </cfRule>
  </conditionalFormatting>
  <conditionalFormatting sqref="U16">
    <cfRule type="cellIs" dxfId="89" priority="19" operator="equal">
      <formula>"Vencida"</formula>
    </cfRule>
    <cfRule type="cellIs" dxfId="88" priority="20" operator="equal">
      <formula>"No Cumplida"</formula>
    </cfRule>
    <cfRule type="cellIs" dxfId="87" priority="21" operator="equal">
      <formula>"En Avance"</formula>
    </cfRule>
    <cfRule type="cellIs" dxfId="86" priority="22" operator="equal">
      <formula>"Cumplida (FT)"</formula>
    </cfRule>
    <cfRule type="cellIs" dxfId="85" priority="23" operator="equal">
      <formula>"Cumplida (DT)"</formula>
    </cfRule>
    <cfRule type="cellIs" dxfId="84" priority="24" operator="equal">
      <formula>"Sin Avance"</formula>
    </cfRule>
  </conditionalFormatting>
  <conditionalFormatting sqref="U21">
    <cfRule type="cellIs" dxfId="83" priority="13" operator="equal">
      <formula>"Vencida"</formula>
    </cfRule>
    <cfRule type="cellIs" dxfId="82" priority="14" operator="equal">
      <formula>"No Cumplida"</formula>
    </cfRule>
    <cfRule type="cellIs" dxfId="81" priority="15" operator="equal">
      <formula>"En Avance"</formula>
    </cfRule>
    <cfRule type="cellIs" dxfId="80" priority="16" operator="equal">
      <formula>"Cumplida (FT)"</formula>
    </cfRule>
    <cfRule type="cellIs" dxfId="79" priority="17" operator="equal">
      <formula>"Cumplida (DT)"</formula>
    </cfRule>
    <cfRule type="cellIs" dxfId="78" priority="18" operator="equal">
      <formula>"Sin Avance"</formula>
    </cfRule>
  </conditionalFormatting>
  <conditionalFormatting sqref="U23">
    <cfRule type="cellIs" dxfId="77" priority="7" operator="equal">
      <formula>"Vencida"</formula>
    </cfRule>
    <cfRule type="cellIs" dxfId="76" priority="8" operator="equal">
      <formula>"No Cumplida"</formula>
    </cfRule>
    <cfRule type="cellIs" dxfId="75" priority="9" operator="equal">
      <formula>"En Avance"</formula>
    </cfRule>
    <cfRule type="cellIs" dxfId="74" priority="10" operator="equal">
      <formula>"Cumplida (FT)"</formula>
    </cfRule>
    <cfRule type="cellIs" dxfId="73" priority="11" operator="equal">
      <formula>"Cumplida (DT)"</formula>
    </cfRule>
    <cfRule type="cellIs" dxfId="72" priority="12" operator="equal">
      <formula>"Sin Avance"</formula>
    </cfRule>
  </conditionalFormatting>
  <conditionalFormatting sqref="U25">
    <cfRule type="cellIs" dxfId="71" priority="1" operator="equal">
      <formula>"Vencida"</formula>
    </cfRule>
    <cfRule type="cellIs" dxfId="70" priority="2" operator="equal">
      <formula>"No Cumplida"</formula>
    </cfRule>
    <cfRule type="cellIs" dxfId="69" priority="3" operator="equal">
      <formula>"En Avance"</formula>
    </cfRule>
    <cfRule type="cellIs" dxfId="68" priority="4" operator="equal">
      <formula>"Cumplida (FT)"</formula>
    </cfRule>
    <cfRule type="cellIs" dxfId="67" priority="5" operator="equal">
      <formula>"Cumplida (DT)"</formula>
    </cfRule>
    <cfRule type="cellIs" dxfId="66"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'D:\Perfil\Documents\PAAC_ICUATRIMESTRE_2020\[1.1_anexo_matriz_de_riesgos_de_corrupcion_vf1_2020 (1).xlsm]Hoja1'!#REF!</xm:f>
          </x14:formula1>
          <xm:sqref>I5</xm:sqref>
        </x14:dataValidation>
        <x14:dataValidation type="list" allowBlank="1" showInputMessage="1" showErrorMessage="1" xr:uid="{00000000-0002-0000-0500-000001000000}">
          <x14:formula1>
            <xm:f>'C:\Users\Maritza.Beltran\AppData\Local\Microsoft\Windows\INetCache\Content.Outlook\P86LDKLA\[Sgto_PAAC_30_abril_2020 - Componente 5.xlsx]Hoja1'!#REF!</xm:f>
          </x14:formula1>
          <xm:sqref>I25:I27 I6:I10 I14:I19 I21 I23 I12 O26:O27 O6:O10 O12 O14:O19 O21 O23 U26:U27</xm:sqref>
        </x14:dataValidation>
        <x14:dataValidation type="list" allowBlank="1" showInputMessage="1" showErrorMessage="1" xr:uid="{00000000-0002-0000-0500-000002000000}">
          <x14:formula1>
            <xm:f>'D:\Perfil\Documents\PAAC_ICUATRIMESTRE_2020\[1.1_anexo_matriz_de_riesgos_de_corrupcion_vf1_2020 (1).xlsm]Hoja1'!#REF!</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3E484-17F7-48AB-A6C1-111D0CB2BEA2}">
  <dimension ref="A3:DR40"/>
  <sheetViews>
    <sheetView tabSelected="1" showWhiteSpace="0" view="pageBreakPreview" zoomScale="40" zoomScaleNormal="90" zoomScaleSheetLayoutView="40" zoomScalePageLayoutView="20" workbookViewId="0">
      <selection activeCell="D11" sqref="D11"/>
    </sheetView>
  </sheetViews>
  <sheetFormatPr baseColWidth="10" defaultColWidth="11.28515625" defaultRowHeight="12.75"/>
  <cols>
    <col min="1" max="1" width="4.7109375" style="1" customWidth="1"/>
    <col min="2" max="2" width="20.7109375" style="379" customWidth="1"/>
    <col min="3" max="4" width="20.28515625" style="263" customWidth="1"/>
    <col min="5" max="5" width="19.85546875" style="263" customWidth="1"/>
    <col min="6" max="6" width="18.7109375" style="263" customWidth="1"/>
    <col min="7" max="7" width="18.28515625" style="263" customWidth="1"/>
    <col min="8" max="8" width="21.28515625" style="263" customWidth="1"/>
    <col min="9" max="9" width="67.85546875" style="380" hidden="1" customWidth="1"/>
    <col min="10" max="10" width="18.28515625" style="2" hidden="1" customWidth="1"/>
    <col min="11" max="11" width="72.140625" style="381" hidden="1" customWidth="1"/>
    <col min="12" max="12" width="20" style="381" hidden="1" customWidth="1"/>
    <col min="13" max="13" width="0" style="382" hidden="1" customWidth="1"/>
    <col min="14" max="14" width="24" style="382" hidden="1" customWidth="1"/>
    <col min="15" max="15" width="21" style="382" hidden="1" customWidth="1"/>
    <col min="16" max="16" width="21.28515625" style="383" hidden="1" customWidth="1"/>
    <col min="17" max="17" width="0" style="263" hidden="1" customWidth="1"/>
    <col min="18" max="18" width="0" style="1" hidden="1" customWidth="1"/>
    <col min="19" max="19" width="14.7109375" style="263" hidden="1" customWidth="1"/>
    <col min="20" max="20" width="18.7109375" style="1" hidden="1" customWidth="1"/>
    <col min="21" max="21" width="16.28515625" style="263" hidden="1" customWidth="1"/>
    <col min="22" max="22" width="0" style="384" hidden="1" customWidth="1"/>
    <col min="23" max="24" width="0" style="385" hidden="1" customWidth="1"/>
    <col min="25" max="25" width="14.28515625" style="387" hidden="1" customWidth="1"/>
    <col min="26" max="26" width="82.7109375" style="387" hidden="1" customWidth="1"/>
    <col min="27" max="27" width="116.85546875" style="387" hidden="1" customWidth="1"/>
    <col min="28" max="28" width="100" style="380" hidden="1" customWidth="1"/>
    <col min="29" max="29" width="18.28515625" style="2" hidden="1" customWidth="1"/>
    <col min="30" max="30" width="94" style="381" hidden="1" customWidth="1"/>
    <col min="31" max="31" width="20" style="381" hidden="1" customWidth="1"/>
    <col min="32" max="32" width="0" style="382" hidden="1" customWidth="1"/>
    <col min="33" max="33" width="24" style="382" hidden="1" customWidth="1"/>
    <col min="34" max="34" width="27.140625" style="382" hidden="1" customWidth="1"/>
    <col min="35" max="35" width="27.85546875" style="383" hidden="1" customWidth="1"/>
    <col min="36" max="36" width="107" style="387" hidden="1" customWidth="1"/>
    <col min="37" max="37" width="90.7109375" style="387" hidden="1" customWidth="1"/>
    <col min="38" max="38" width="112.28515625" style="380" hidden="1" customWidth="1"/>
    <col min="39" max="39" width="18.28515625" style="2" hidden="1" customWidth="1"/>
    <col min="40" max="40" width="33" style="381" hidden="1" customWidth="1"/>
    <col min="41" max="41" width="20" style="381" hidden="1" customWidth="1"/>
    <col min="42" max="42" width="11.28515625" style="382" hidden="1" customWidth="1"/>
    <col min="43" max="43" width="27" style="382" hidden="1" customWidth="1"/>
    <col min="44" max="44" width="31.28515625" style="382" hidden="1" customWidth="1"/>
    <col min="45" max="45" width="29.85546875" style="383" hidden="1" customWidth="1"/>
    <col min="46" max="46" width="97.28515625" style="387" hidden="1" customWidth="1"/>
    <col min="47" max="47" width="122.140625" style="387" hidden="1" customWidth="1"/>
    <col min="48" max="48" width="100.85546875" style="385" hidden="1" customWidth="1"/>
    <col min="49" max="49" width="0" style="385" hidden="1" customWidth="1"/>
    <col min="50" max="50" width="92.5703125" style="385" hidden="1" customWidth="1"/>
    <col min="51" max="51" width="14.7109375" style="385" hidden="1" customWidth="1"/>
    <col min="52" max="52" width="0" style="385" hidden="1" customWidth="1"/>
    <col min="53" max="53" width="25.7109375" style="385" hidden="1" customWidth="1"/>
    <col min="54" max="54" width="18.7109375" style="385" hidden="1" customWidth="1"/>
    <col min="55" max="55" width="48.7109375" style="385" hidden="1" customWidth="1"/>
    <col min="56" max="56" width="111.7109375" style="387" hidden="1" customWidth="1"/>
    <col min="57" max="57" width="117.7109375" style="387" hidden="1" customWidth="1"/>
    <col min="58" max="58" width="88.28515625" style="380" hidden="1" customWidth="1"/>
    <col min="59" max="59" width="18.28515625" style="2" hidden="1" customWidth="1"/>
    <col min="60" max="60" width="40.28515625" style="381" hidden="1" customWidth="1"/>
    <col min="61" max="61" width="20" style="381" hidden="1" customWidth="1"/>
    <col min="62" max="62" width="11.28515625" style="382" hidden="1" customWidth="1"/>
    <col min="63" max="63" width="24" style="382" hidden="1" customWidth="1"/>
    <col min="64" max="64" width="21" style="382" hidden="1" customWidth="1"/>
    <col min="65" max="65" width="45.28515625" style="383" hidden="1" customWidth="1"/>
    <col min="66" max="66" width="82.85546875" style="387" hidden="1" customWidth="1"/>
    <col min="67" max="67" width="109.5703125" style="387" hidden="1" customWidth="1"/>
    <col min="68" max="68" width="105" style="380" hidden="1" customWidth="1"/>
    <col min="69" max="69" width="18.28515625" style="2" hidden="1" customWidth="1"/>
    <col min="70" max="70" width="54.5703125" style="381" hidden="1" customWidth="1"/>
    <col min="71" max="71" width="20" style="381" hidden="1" customWidth="1"/>
    <col min="72" max="72" width="11.28515625" style="382" hidden="1" customWidth="1"/>
    <col min="73" max="73" width="24" style="382" hidden="1" customWidth="1"/>
    <col min="74" max="74" width="21" style="382" hidden="1" customWidth="1"/>
    <col min="75" max="75" width="59.140625" style="383" hidden="1" customWidth="1"/>
    <col min="76" max="76" width="97.7109375" style="387" hidden="1" customWidth="1"/>
    <col min="77" max="77" width="108.7109375" style="387" hidden="1" customWidth="1"/>
    <col min="78" max="78" width="113.85546875" style="263" hidden="1" customWidth="1"/>
    <col min="79" max="79" width="0" style="263" hidden="1" customWidth="1"/>
    <col min="80" max="80" width="83.85546875" style="263" hidden="1" customWidth="1"/>
    <col min="81" max="81" width="37.28515625" style="263" hidden="1" customWidth="1"/>
    <col min="82" max="82" width="17.85546875" style="263" hidden="1" customWidth="1"/>
    <col min="83" max="83" width="74.85546875" style="263" hidden="1" customWidth="1"/>
    <col min="84" max="84" width="43.42578125" style="263" hidden="1" customWidth="1"/>
    <col min="85" max="85" width="50.28515625" style="263" hidden="1" customWidth="1"/>
    <col min="86" max="86" width="98.7109375" style="387" hidden="1" customWidth="1"/>
    <col min="87" max="87" width="150.85546875" style="387" hidden="1" customWidth="1"/>
    <col min="88" max="88" width="110" style="263" hidden="1" customWidth="1"/>
    <col min="89" max="89" width="15.7109375" style="263" hidden="1" customWidth="1"/>
    <col min="90" max="90" width="60" style="263" hidden="1" customWidth="1"/>
    <col min="91" max="91" width="37.28515625" style="263" hidden="1" customWidth="1"/>
    <col min="92" max="92" width="17.85546875" style="263" hidden="1" customWidth="1"/>
    <col min="93" max="93" width="89.28515625" style="263" hidden="1" customWidth="1"/>
    <col min="94" max="94" width="43.42578125" style="263" hidden="1" customWidth="1"/>
    <col min="95" max="95" width="50.28515625" style="263" hidden="1" customWidth="1"/>
    <col min="96" max="96" width="106" style="387" hidden="1" customWidth="1"/>
    <col min="97" max="97" width="179.28515625" style="387" hidden="1" customWidth="1"/>
    <col min="98" max="98" width="69" style="263" hidden="1" customWidth="1"/>
    <col min="99" max="99" width="0" style="263" hidden="1" customWidth="1"/>
    <col min="100" max="100" width="60" style="263" hidden="1" customWidth="1"/>
    <col min="101" max="101" width="37.28515625" style="263" hidden="1" customWidth="1"/>
    <col min="102" max="102" width="17.85546875" style="263" hidden="1" customWidth="1"/>
    <col min="103" max="103" width="60.5703125" style="263" hidden="1" customWidth="1"/>
    <col min="104" max="104" width="43.42578125" style="263" hidden="1" customWidth="1"/>
    <col min="105" max="105" width="50.28515625" style="263" hidden="1" customWidth="1"/>
    <col min="106" max="106" width="134.28515625" style="387" hidden="1" customWidth="1"/>
    <col min="107" max="107" width="171.28515625" style="387" hidden="1" customWidth="1"/>
    <col min="108" max="108" width="78.28515625" style="264" hidden="1" customWidth="1"/>
    <col min="109" max="109" width="0" style="264" hidden="1" customWidth="1"/>
    <col min="110" max="110" width="83.28515625" style="264" hidden="1" customWidth="1"/>
    <col min="111" max="111" width="37.28515625" style="264" hidden="1" customWidth="1"/>
    <col min="112" max="112" width="17.85546875" style="264" hidden="1" customWidth="1"/>
    <col min="113" max="113" width="60.5703125" style="264" hidden="1" customWidth="1"/>
    <col min="114" max="114" width="43.42578125" style="264" hidden="1" customWidth="1"/>
    <col min="115" max="115" width="50.28515625" style="264" hidden="1" customWidth="1"/>
    <col min="116" max="116" width="156.5703125" style="388" customWidth="1"/>
    <col min="117" max="117" width="186" style="388" customWidth="1"/>
    <col min="118" max="118" width="11.7109375" style="263" customWidth="1"/>
    <col min="119" max="119" width="16.28515625" style="263" customWidth="1"/>
    <col min="120" max="120" width="11.7109375" style="263" customWidth="1"/>
    <col min="121" max="121" width="18.7109375" style="263" customWidth="1"/>
    <col min="122" max="122" width="5" style="263" customWidth="1"/>
    <col min="123" max="16384" width="11.28515625" style="263"/>
  </cols>
  <sheetData>
    <row r="3" spans="1:121" ht="12.6" customHeight="1">
      <c r="A3" s="536" t="s">
        <v>430</v>
      </c>
      <c r="B3" s="536" t="s">
        <v>890</v>
      </c>
      <c r="C3" s="536" t="s">
        <v>429</v>
      </c>
      <c r="D3" s="536" t="s">
        <v>428</v>
      </c>
      <c r="E3" s="536" t="s">
        <v>427</v>
      </c>
      <c r="F3" s="536" t="s">
        <v>248</v>
      </c>
      <c r="G3" s="536" t="s">
        <v>426</v>
      </c>
      <c r="H3" s="536" t="s">
        <v>889</v>
      </c>
      <c r="I3" s="536" t="s">
        <v>888</v>
      </c>
      <c r="J3" s="536"/>
      <c r="K3" s="536"/>
      <c r="L3" s="536"/>
      <c r="M3" s="536"/>
      <c r="N3" s="536"/>
      <c r="O3" s="536"/>
      <c r="P3" s="536"/>
      <c r="Q3" s="536" t="s">
        <v>887</v>
      </c>
      <c r="R3" s="536"/>
      <c r="S3" s="536"/>
      <c r="T3" s="536"/>
      <c r="U3" s="536"/>
      <c r="V3" s="537" t="s">
        <v>886</v>
      </c>
      <c r="W3" s="537"/>
      <c r="X3" s="537"/>
      <c r="Y3" s="537"/>
      <c r="Z3" s="538" t="s">
        <v>885</v>
      </c>
      <c r="AA3" s="538" t="s">
        <v>874</v>
      </c>
      <c r="AB3" s="536" t="s">
        <v>884</v>
      </c>
      <c r="AC3" s="536"/>
      <c r="AD3" s="536"/>
      <c r="AE3" s="536"/>
      <c r="AF3" s="536"/>
      <c r="AG3" s="536"/>
      <c r="AH3" s="536"/>
      <c r="AI3" s="536"/>
      <c r="AJ3" s="538" t="s">
        <v>883</v>
      </c>
      <c r="AK3" s="538" t="s">
        <v>874</v>
      </c>
      <c r="AL3" s="536" t="s">
        <v>882</v>
      </c>
      <c r="AM3" s="536"/>
      <c r="AN3" s="536"/>
      <c r="AO3" s="536"/>
      <c r="AP3" s="536"/>
      <c r="AQ3" s="536"/>
      <c r="AR3" s="536"/>
      <c r="AS3" s="536"/>
      <c r="AT3" s="538" t="s">
        <v>881</v>
      </c>
      <c r="AU3" s="538" t="s">
        <v>874</v>
      </c>
      <c r="AV3" s="536" t="s">
        <v>880</v>
      </c>
      <c r="AW3" s="536"/>
      <c r="AX3" s="536"/>
      <c r="AY3" s="536"/>
      <c r="AZ3" s="536"/>
      <c r="BA3" s="536"/>
      <c r="BB3" s="536"/>
      <c r="BC3" s="536"/>
      <c r="BD3" s="538" t="s">
        <v>879</v>
      </c>
      <c r="BE3" s="538" t="s">
        <v>874</v>
      </c>
      <c r="BF3" s="536" t="s">
        <v>878</v>
      </c>
      <c r="BG3" s="536"/>
      <c r="BH3" s="536"/>
      <c r="BI3" s="536"/>
      <c r="BJ3" s="536"/>
      <c r="BK3" s="536"/>
      <c r="BL3" s="536"/>
      <c r="BM3" s="536"/>
      <c r="BN3" s="538" t="s">
        <v>877</v>
      </c>
      <c r="BO3" s="538" t="s">
        <v>874</v>
      </c>
      <c r="BP3" s="536" t="s">
        <v>876</v>
      </c>
      <c r="BQ3" s="536"/>
      <c r="BR3" s="536"/>
      <c r="BS3" s="536"/>
      <c r="BT3" s="536"/>
      <c r="BU3" s="536"/>
      <c r="BV3" s="536"/>
      <c r="BW3" s="536"/>
      <c r="BX3" s="538" t="s">
        <v>875</v>
      </c>
      <c r="BY3" s="538" t="s">
        <v>874</v>
      </c>
      <c r="BZ3" s="536" t="s">
        <v>943</v>
      </c>
      <c r="CA3" s="536"/>
      <c r="CB3" s="536"/>
      <c r="CC3" s="536"/>
      <c r="CD3" s="536"/>
      <c r="CE3" s="536"/>
      <c r="CF3" s="536"/>
      <c r="CG3" s="536"/>
      <c r="CH3" s="543" t="s">
        <v>944</v>
      </c>
      <c r="CI3" s="538" t="s">
        <v>874</v>
      </c>
      <c r="CJ3" s="536" t="s">
        <v>945</v>
      </c>
      <c r="CK3" s="536"/>
      <c r="CL3" s="536"/>
      <c r="CM3" s="536"/>
      <c r="CN3" s="536"/>
      <c r="CO3" s="536"/>
      <c r="CP3" s="536"/>
      <c r="CQ3" s="536"/>
      <c r="CR3" s="542" t="s">
        <v>946</v>
      </c>
      <c r="CS3" s="538" t="s">
        <v>874</v>
      </c>
      <c r="CT3" s="536" t="s">
        <v>947</v>
      </c>
      <c r="CU3" s="536"/>
      <c r="CV3" s="536"/>
      <c r="CW3" s="536"/>
      <c r="CX3" s="536"/>
      <c r="CY3" s="536"/>
      <c r="CZ3" s="536"/>
      <c r="DA3" s="536"/>
      <c r="DB3" s="542" t="s">
        <v>948</v>
      </c>
      <c r="DC3" s="538" t="s">
        <v>874</v>
      </c>
      <c r="DD3" s="536" t="s">
        <v>949</v>
      </c>
      <c r="DE3" s="536"/>
      <c r="DF3" s="536"/>
      <c r="DG3" s="536"/>
      <c r="DH3" s="536"/>
      <c r="DI3" s="536"/>
      <c r="DJ3" s="536"/>
      <c r="DK3" s="536"/>
      <c r="DL3" s="542" t="s">
        <v>1325</v>
      </c>
      <c r="DM3" s="538" t="s">
        <v>874</v>
      </c>
      <c r="DN3" s="550" t="s">
        <v>950</v>
      </c>
      <c r="DO3" s="550"/>
      <c r="DP3" s="550"/>
      <c r="DQ3" s="550"/>
    </row>
    <row r="4" spans="1:121" ht="15" customHeight="1">
      <c r="A4" s="536"/>
      <c r="B4" s="536"/>
      <c r="C4" s="536"/>
      <c r="D4" s="536"/>
      <c r="E4" s="536"/>
      <c r="F4" s="536"/>
      <c r="G4" s="536"/>
      <c r="H4" s="536"/>
      <c r="I4" s="536" t="s">
        <v>872</v>
      </c>
      <c r="J4" s="536" t="s">
        <v>873</v>
      </c>
      <c r="K4" s="536"/>
      <c r="L4" s="536"/>
      <c r="M4" s="536"/>
      <c r="N4" s="536"/>
      <c r="O4" s="536"/>
      <c r="P4" s="536"/>
      <c r="Q4" s="536"/>
      <c r="R4" s="536"/>
      <c r="S4" s="536"/>
      <c r="T4" s="536"/>
      <c r="U4" s="536"/>
      <c r="V4" s="537"/>
      <c r="W4" s="537"/>
      <c r="X4" s="537"/>
      <c r="Y4" s="537"/>
      <c r="Z4" s="538"/>
      <c r="AA4" s="538"/>
      <c r="AB4" s="536" t="s">
        <v>872</v>
      </c>
      <c r="AC4" s="536" t="s">
        <v>873</v>
      </c>
      <c r="AD4" s="536"/>
      <c r="AE4" s="536"/>
      <c r="AF4" s="536"/>
      <c r="AG4" s="536"/>
      <c r="AH4" s="536"/>
      <c r="AI4" s="536"/>
      <c r="AJ4" s="538"/>
      <c r="AK4" s="538"/>
      <c r="AL4" s="536" t="s">
        <v>872</v>
      </c>
      <c r="AM4" s="536" t="s">
        <v>873</v>
      </c>
      <c r="AN4" s="536"/>
      <c r="AO4" s="536"/>
      <c r="AP4" s="536"/>
      <c r="AQ4" s="536"/>
      <c r="AR4" s="536"/>
      <c r="AS4" s="536"/>
      <c r="AT4" s="538"/>
      <c r="AU4" s="538"/>
      <c r="AV4" s="536" t="s">
        <v>872</v>
      </c>
      <c r="AW4" s="536" t="s">
        <v>873</v>
      </c>
      <c r="AX4" s="536"/>
      <c r="AY4" s="536"/>
      <c r="AZ4" s="536"/>
      <c r="BA4" s="536"/>
      <c r="BB4" s="536"/>
      <c r="BC4" s="536"/>
      <c r="BD4" s="538"/>
      <c r="BE4" s="538"/>
      <c r="BF4" s="536" t="s">
        <v>872</v>
      </c>
      <c r="BG4" s="536" t="s">
        <v>873</v>
      </c>
      <c r="BH4" s="536"/>
      <c r="BI4" s="536"/>
      <c r="BJ4" s="536"/>
      <c r="BK4" s="536"/>
      <c r="BL4" s="536"/>
      <c r="BM4" s="536"/>
      <c r="BN4" s="538"/>
      <c r="BO4" s="538"/>
      <c r="BP4" s="536" t="s">
        <v>872</v>
      </c>
      <c r="BQ4" s="536" t="s">
        <v>873</v>
      </c>
      <c r="BR4" s="536"/>
      <c r="BS4" s="536"/>
      <c r="BT4" s="536"/>
      <c r="BU4" s="536"/>
      <c r="BV4" s="536"/>
      <c r="BW4" s="536"/>
      <c r="BX4" s="538"/>
      <c r="BY4" s="538"/>
      <c r="BZ4" s="536" t="s">
        <v>872</v>
      </c>
      <c r="CA4" s="536" t="s">
        <v>873</v>
      </c>
      <c r="CB4" s="536"/>
      <c r="CC4" s="536"/>
      <c r="CD4" s="536"/>
      <c r="CE4" s="536"/>
      <c r="CF4" s="536"/>
      <c r="CG4" s="536"/>
      <c r="CH4" s="543"/>
      <c r="CI4" s="538"/>
      <c r="CJ4" s="536" t="s">
        <v>872</v>
      </c>
      <c r="CK4" s="536" t="s">
        <v>873</v>
      </c>
      <c r="CL4" s="536"/>
      <c r="CM4" s="536"/>
      <c r="CN4" s="536"/>
      <c r="CO4" s="536"/>
      <c r="CP4" s="536"/>
      <c r="CQ4" s="536"/>
      <c r="CR4" s="542"/>
      <c r="CS4" s="538"/>
      <c r="CT4" s="536" t="s">
        <v>872</v>
      </c>
      <c r="CU4" s="536" t="s">
        <v>873</v>
      </c>
      <c r="CV4" s="536"/>
      <c r="CW4" s="536"/>
      <c r="CX4" s="536"/>
      <c r="CY4" s="536"/>
      <c r="CZ4" s="536"/>
      <c r="DA4" s="536"/>
      <c r="DB4" s="542"/>
      <c r="DC4" s="538"/>
      <c r="DD4" s="536" t="s">
        <v>872</v>
      </c>
      <c r="DE4" s="536" t="s">
        <v>873</v>
      </c>
      <c r="DF4" s="536"/>
      <c r="DG4" s="536"/>
      <c r="DH4" s="536"/>
      <c r="DI4" s="536"/>
      <c r="DJ4" s="536"/>
      <c r="DK4" s="536"/>
      <c r="DL4" s="542"/>
      <c r="DM4" s="538"/>
      <c r="DN4" s="544" t="s">
        <v>428</v>
      </c>
      <c r="DO4" s="547" t="s">
        <v>427</v>
      </c>
      <c r="DP4" s="544" t="s">
        <v>951</v>
      </c>
      <c r="DQ4" s="547" t="s">
        <v>1339</v>
      </c>
    </row>
    <row r="5" spans="1:121" ht="26.45" customHeight="1">
      <c r="A5" s="536"/>
      <c r="B5" s="536"/>
      <c r="C5" s="536"/>
      <c r="D5" s="536"/>
      <c r="E5" s="536"/>
      <c r="F5" s="536"/>
      <c r="G5" s="536"/>
      <c r="H5" s="536"/>
      <c r="I5" s="536"/>
      <c r="J5" s="536" t="s">
        <v>863</v>
      </c>
      <c r="K5" s="536" t="s">
        <v>858</v>
      </c>
      <c r="L5" s="536" t="s">
        <v>862</v>
      </c>
      <c r="M5" s="536"/>
      <c r="N5" s="536" t="s">
        <v>861</v>
      </c>
      <c r="O5" s="536" t="s">
        <v>860</v>
      </c>
      <c r="P5" s="536" t="s">
        <v>859</v>
      </c>
      <c r="Q5" s="536" t="s">
        <v>872</v>
      </c>
      <c r="R5" s="536" t="s">
        <v>871</v>
      </c>
      <c r="S5" s="536" t="s">
        <v>870</v>
      </c>
      <c r="T5" s="536" t="s">
        <v>869</v>
      </c>
      <c r="U5" s="536" t="s">
        <v>868</v>
      </c>
      <c r="V5" s="539" t="s">
        <v>867</v>
      </c>
      <c r="W5" s="540" t="s">
        <v>866</v>
      </c>
      <c r="X5" s="540" t="s">
        <v>865</v>
      </c>
      <c r="Y5" s="541" t="s">
        <v>864</v>
      </c>
      <c r="Z5" s="538"/>
      <c r="AA5" s="538"/>
      <c r="AB5" s="536"/>
      <c r="AC5" s="536" t="s">
        <v>863</v>
      </c>
      <c r="AD5" s="536" t="s">
        <v>858</v>
      </c>
      <c r="AE5" s="536" t="s">
        <v>862</v>
      </c>
      <c r="AF5" s="536"/>
      <c r="AG5" s="536" t="s">
        <v>861</v>
      </c>
      <c r="AH5" s="536" t="s">
        <v>860</v>
      </c>
      <c r="AI5" s="536" t="s">
        <v>859</v>
      </c>
      <c r="AJ5" s="538"/>
      <c r="AK5" s="538"/>
      <c r="AL5" s="536"/>
      <c r="AM5" s="536" t="s">
        <v>863</v>
      </c>
      <c r="AN5" s="536" t="s">
        <v>858</v>
      </c>
      <c r="AO5" s="536" t="s">
        <v>862</v>
      </c>
      <c r="AP5" s="536"/>
      <c r="AQ5" s="536" t="s">
        <v>861</v>
      </c>
      <c r="AR5" s="536" t="s">
        <v>860</v>
      </c>
      <c r="AS5" s="536" t="s">
        <v>859</v>
      </c>
      <c r="AT5" s="538"/>
      <c r="AU5" s="538"/>
      <c r="AV5" s="536"/>
      <c r="AW5" s="536" t="s">
        <v>863</v>
      </c>
      <c r="AX5" s="536" t="s">
        <v>858</v>
      </c>
      <c r="AY5" s="536" t="s">
        <v>862</v>
      </c>
      <c r="AZ5" s="536"/>
      <c r="BA5" s="536" t="s">
        <v>861</v>
      </c>
      <c r="BB5" s="536" t="s">
        <v>860</v>
      </c>
      <c r="BC5" s="536" t="s">
        <v>859</v>
      </c>
      <c r="BD5" s="538"/>
      <c r="BE5" s="538"/>
      <c r="BF5" s="536"/>
      <c r="BG5" s="536" t="s">
        <v>863</v>
      </c>
      <c r="BH5" s="536" t="s">
        <v>858</v>
      </c>
      <c r="BI5" s="536" t="s">
        <v>862</v>
      </c>
      <c r="BJ5" s="536"/>
      <c r="BK5" s="536" t="s">
        <v>861</v>
      </c>
      <c r="BL5" s="536" t="s">
        <v>860</v>
      </c>
      <c r="BM5" s="536" t="s">
        <v>859</v>
      </c>
      <c r="BN5" s="538"/>
      <c r="BO5" s="538"/>
      <c r="BP5" s="536"/>
      <c r="BQ5" s="536" t="s">
        <v>863</v>
      </c>
      <c r="BR5" s="536" t="s">
        <v>858</v>
      </c>
      <c r="BS5" s="536" t="s">
        <v>862</v>
      </c>
      <c r="BT5" s="536"/>
      <c r="BU5" s="536" t="s">
        <v>861</v>
      </c>
      <c r="BV5" s="536" t="s">
        <v>860</v>
      </c>
      <c r="BW5" s="536" t="s">
        <v>859</v>
      </c>
      <c r="BX5" s="538"/>
      <c r="BY5" s="538"/>
      <c r="BZ5" s="536"/>
      <c r="CA5" s="536" t="s">
        <v>863</v>
      </c>
      <c r="CB5" s="536" t="s">
        <v>858</v>
      </c>
      <c r="CC5" s="536" t="s">
        <v>862</v>
      </c>
      <c r="CD5" s="536"/>
      <c r="CE5" s="536" t="s">
        <v>861</v>
      </c>
      <c r="CF5" s="536" t="s">
        <v>860</v>
      </c>
      <c r="CG5" s="536" t="s">
        <v>859</v>
      </c>
      <c r="CH5" s="543"/>
      <c r="CI5" s="538"/>
      <c r="CJ5" s="536"/>
      <c r="CK5" s="536" t="s">
        <v>863</v>
      </c>
      <c r="CL5" s="536" t="s">
        <v>858</v>
      </c>
      <c r="CM5" s="536" t="s">
        <v>862</v>
      </c>
      <c r="CN5" s="536"/>
      <c r="CO5" s="536" t="s">
        <v>861</v>
      </c>
      <c r="CP5" s="536" t="s">
        <v>860</v>
      </c>
      <c r="CQ5" s="536" t="s">
        <v>859</v>
      </c>
      <c r="CR5" s="542"/>
      <c r="CS5" s="538"/>
      <c r="CT5" s="536"/>
      <c r="CU5" s="536" t="s">
        <v>863</v>
      </c>
      <c r="CV5" s="536" t="s">
        <v>858</v>
      </c>
      <c r="CW5" s="536" t="s">
        <v>862</v>
      </c>
      <c r="CX5" s="536"/>
      <c r="CY5" s="536" t="s">
        <v>861</v>
      </c>
      <c r="CZ5" s="536" t="s">
        <v>860</v>
      </c>
      <c r="DA5" s="536" t="s">
        <v>859</v>
      </c>
      <c r="DB5" s="542"/>
      <c r="DC5" s="538"/>
      <c r="DD5" s="536"/>
      <c r="DE5" s="536" t="s">
        <v>863</v>
      </c>
      <c r="DF5" s="536" t="s">
        <v>858</v>
      </c>
      <c r="DG5" s="536" t="s">
        <v>862</v>
      </c>
      <c r="DH5" s="536"/>
      <c r="DI5" s="536" t="s">
        <v>861</v>
      </c>
      <c r="DJ5" s="536" t="s">
        <v>860</v>
      </c>
      <c r="DK5" s="536" t="s">
        <v>859</v>
      </c>
      <c r="DL5" s="542"/>
      <c r="DM5" s="538"/>
      <c r="DN5" s="545"/>
      <c r="DO5" s="548"/>
      <c r="DP5" s="545"/>
      <c r="DQ5" s="548"/>
    </row>
    <row r="6" spans="1:121" ht="24" customHeight="1">
      <c r="A6" s="536"/>
      <c r="B6" s="536"/>
      <c r="C6" s="536"/>
      <c r="D6" s="536"/>
      <c r="E6" s="536"/>
      <c r="F6" s="536"/>
      <c r="G6" s="536"/>
      <c r="H6" s="536"/>
      <c r="I6" s="536"/>
      <c r="J6" s="536"/>
      <c r="K6" s="536"/>
      <c r="L6" s="265" t="s">
        <v>858</v>
      </c>
      <c r="M6" s="265" t="s">
        <v>857</v>
      </c>
      <c r="N6" s="536"/>
      <c r="O6" s="536"/>
      <c r="P6" s="536"/>
      <c r="Q6" s="536"/>
      <c r="R6" s="536"/>
      <c r="S6" s="536"/>
      <c r="T6" s="536"/>
      <c r="U6" s="536"/>
      <c r="V6" s="539"/>
      <c r="W6" s="540"/>
      <c r="X6" s="540"/>
      <c r="Y6" s="541"/>
      <c r="Z6" s="538"/>
      <c r="AA6" s="538"/>
      <c r="AB6" s="536"/>
      <c r="AC6" s="536"/>
      <c r="AD6" s="536"/>
      <c r="AE6" s="265" t="s">
        <v>858</v>
      </c>
      <c r="AF6" s="265" t="s">
        <v>857</v>
      </c>
      <c r="AG6" s="536"/>
      <c r="AH6" s="536"/>
      <c r="AI6" s="536"/>
      <c r="AJ6" s="538"/>
      <c r="AK6" s="538"/>
      <c r="AL6" s="536"/>
      <c r="AM6" s="536"/>
      <c r="AN6" s="536"/>
      <c r="AO6" s="265" t="s">
        <v>858</v>
      </c>
      <c r="AP6" s="265" t="s">
        <v>857</v>
      </c>
      <c r="AQ6" s="536"/>
      <c r="AR6" s="536"/>
      <c r="AS6" s="536"/>
      <c r="AT6" s="538"/>
      <c r="AU6" s="538"/>
      <c r="AV6" s="536"/>
      <c r="AW6" s="536"/>
      <c r="AX6" s="536"/>
      <c r="AY6" s="265" t="s">
        <v>858</v>
      </c>
      <c r="AZ6" s="265" t="s">
        <v>857</v>
      </c>
      <c r="BA6" s="536"/>
      <c r="BB6" s="536"/>
      <c r="BC6" s="536"/>
      <c r="BD6" s="538"/>
      <c r="BE6" s="538"/>
      <c r="BF6" s="536"/>
      <c r="BG6" s="536"/>
      <c r="BH6" s="536"/>
      <c r="BI6" s="265" t="s">
        <v>858</v>
      </c>
      <c r="BJ6" s="265" t="s">
        <v>857</v>
      </c>
      <c r="BK6" s="536"/>
      <c r="BL6" s="536"/>
      <c r="BM6" s="536"/>
      <c r="BN6" s="538"/>
      <c r="BO6" s="538"/>
      <c r="BP6" s="536"/>
      <c r="BQ6" s="536"/>
      <c r="BR6" s="536"/>
      <c r="BS6" s="265" t="s">
        <v>858</v>
      </c>
      <c r="BT6" s="265" t="s">
        <v>857</v>
      </c>
      <c r="BU6" s="536"/>
      <c r="BV6" s="536"/>
      <c r="BW6" s="536"/>
      <c r="BX6" s="538"/>
      <c r="BY6" s="538"/>
      <c r="BZ6" s="536"/>
      <c r="CA6" s="536"/>
      <c r="CB6" s="536"/>
      <c r="CC6" s="265" t="s">
        <v>858</v>
      </c>
      <c r="CD6" s="265" t="s">
        <v>857</v>
      </c>
      <c r="CE6" s="536"/>
      <c r="CF6" s="536"/>
      <c r="CG6" s="536"/>
      <c r="CH6" s="543"/>
      <c r="CI6" s="538"/>
      <c r="CJ6" s="536"/>
      <c r="CK6" s="536"/>
      <c r="CL6" s="536"/>
      <c r="CM6" s="265" t="s">
        <v>858</v>
      </c>
      <c r="CN6" s="265" t="s">
        <v>857</v>
      </c>
      <c r="CO6" s="536"/>
      <c r="CP6" s="536"/>
      <c r="CQ6" s="536"/>
      <c r="CR6" s="542"/>
      <c r="CS6" s="538"/>
      <c r="CT6" s="536"/>
      <c r="CU6" s="536"/>
      <c r="CV6" s="536"/>
      <c r="CW6" s="265" t="s">
        <v>858</v>
      </c>
      <c r="CX6" s="265" t="s">
        <v>857</v>
      </c>
      <c r="CY6" s="536"/>
      <c r="CZ6" s="536"/>
      <c r="DA6" s="536"/>
      <c r="DB6" s="542"/>
      <c r="DC6" s="538"/>
      <c r="DD6" s="536"/>
      <c r="DE6" s="536"/>
      <c r="DF6" s="536"/>
      <c r="DG6" s="265" t="s">
        <v>858</v>
      </c>
      <c r="DH6" s="265" t="s">
        <v>857</v>
      </c>
      <c r="DI6" s="536"/>
      <c r="DJ6" s="536"/>
      <c r="DK6" s="536"/>
      <c r="DL6" s="542"/>
      <c r="DM6" s="538"/>
      <c r="DN6" s="546"/>
      <c r="DO6" s="549"/>
      <c r="DP6" s="546"/>
      <c r="DQ6" s="549"/>
    </row>
    <row r="7" spans="1:121" ht="349.9" customHeight="1">
      <c r="A7" s="266">
        <v>1</v>
      </c>
      <c r="B7" s="267" t="s">
        <v>425</v>
      </c>
      <c r="C7" s="268" t="s">
        <v>424</v>
      </c>
      <c r="D7" s="29">
        <v>33</v>
      </c>
      <c r="E7" s="59" t="s">
        <v>856</v>
      </c>
      <c r="F7" s="59" t="s">
        <v>397</v>
      </c>
      <c r="G7" s="248" t="s">
        <v>391</v>
      </c>
      <c r="H7" s="35" t="s">
        <v>952</v>
      </c>
      <c r="I7" s="34" t="s">
        <v>855</v>
      </c>
      <c r="J7" s="27">
        <v>0</v>
      </c>
      <c r="K7" s="29" t="s">
        <v>31</v>
      </c>
      <c r="L7" s="29" t="s">
        <v>31</v>
      </c>
      <c r="M7" s="27">
        <v>0</v>
      </c>
      <c r="N7" s="27" t="s">
        <v>31</v>
      </c>
      <c r="O7" s="27" t="s">
        <v>31</v>
      </c>
      <c r="P7" s="29" t="s">
        <v>31</v>
      </c>
      <c r="Q7" s="27" t="s">
        <v>690</v>
      </c>
      <c r="R7" s="29" t="s">
        <v>661</v>
      </c>
      <c r="S7" s="27" t="s">
        <v>31</v>
      </c>
      <c r="T7" s="29" t="s">
        <v>756</v>
      </c>
      <c r="U7" s="27" t="s">
        <v>662</v>
      </c>
      <c r="V7" s="269">
        <f>100/16</f>
        <v>6.25</v>
      </c>
      <c r="W7" s="270">
        <f t="shared" ref="W7:W22" si="0">V7/D7</f>
        <v>0.18939393939393939</v>
      </c>
      <c r="X7" s="270">
        <f>W7*J7</f>
        <v>0</v>
      </c>
      <c r="Y7" s="271">
        <f>X7</f>
        <v>0</v>
      </c>
      <c r="Z7" s="58" t="s">
        <v>854</v>
      </c>
      <c r="AA7" s="58" t="s">
        <v>688</v>
      </c>
      <c r="AB7" s="34" t="s">
        <v>732</v>
      </c>
      <c r="AC7" s="34" t="s">
        <v>732</v>
      </c>
      <c r="AD7" s="34" t="s">
        <v>732</v>
      </c>
      <c r="AE7" s="34" t="s">
        <v>732</v>
      </c>
      <c r="AF7" s="34" t="s">
        <v>732</v>
      </c>
      <c r="AG7" s="34" t="s">
        <v>732</v>
      </c>
      <c r="AH7" s="34" t="s">
        <v>732</v>
      </c>
      <c r="AI7" s="34" t="s">
        <v>732</v>
      </c>
      <c r="AJ7" s="58" t="s">
        <v>665</v>
      </c>
      <c r="AK7" s="58" t="s">
        <v>682</v>
      </c>
      <c r="AL7" s="34" t="s">
        <v>953</v>
      </c>
      <c r="AM7" s="27">
        <v>33</v>
      </c>
      <c r="AN7" s="29" t="s">
        <v>853</v>
      </c>
      <c r="AO7" s="29" t="s">
        <v>852</v>
      </c>
      <c r="AP7" s="27" t="s">
        <v>31</v>
      </c>
      <c r="AQ7" s="29" t="s">
        <v>954</v>
      </c>
      <c r="AR7" s="29" t="s">
        <v>955</v>
      </c>
      <c r="AS7" s="29" t="s">
        <v>956</v>
      </c>
      <c r="AT7" s="272" t="s">
        <v>957</v>
      </c>
      <c r="AU7" s="273" t="s">
        <v>958</v>
      </c>
      <c r="AV7" s="34" t="s">
        <v>959</v>
      </c>
      <c r="AW7" s="27">
        <v>33</v>
      </c>
      <c r="AX7" s="29" t="s">
        <v>853</v>
      </c>
      <c r="AY7" s="29" t="s">
        <v>852</v>
      </c>
      <c r="AZ7" s="27" t="s">
        <v>31</v>
      </c>
      <c r="BA7" s="29" t="s">
        <v>954</v>
      </c>
      <c r="BB7" s="27" t="s">
        <v>851</v>
      </c>
      <c r="BC7" s="29" t="s">
        <v>850</v>
      </c>
      <c r="BD7" s="272" t="s">
        <v>665</v>
      </c>
      <c r="BE7" s="273" t="s">
        <v>664</v>
      </c>
      <c r="BF7" s="34" t="s">
        <v>960</v>
      </c>
      <c r="BG7" s="27">
        <v>33</v>
      </c>
      <c r="BH7" s="29" t="s">
        <v>961</v>
      </c>
      <c r="BI7" s="29" t="s">
        <v>846</v>
      </c>
      <c r="BJ7" s="27">
        <v>33</v>
      </c>
      <c r="BK7" s="29" t="s">
        <v>954</v>
      </c>
      <c r="BL7" s="29" t="s">
        <v>962</v>
      </c>
      <c r="BM7" s="29" t="s">
        <v>849</v>
      </c>
      <c r="BN7" s="272" t="s">
        <v>963</v>
      </c>
      <c r="BO7" s="272" t="s">
        <v>964</v>
      </c>
      <c r="BP7" s="34" t="s">
        <v>848</v>
      </c>
      <c r="BQ7" s="27">
        <v>33</v>
      </c>
      <c r="BR7" s="29" t="s">
        <v>847</v>
      </c>
      <c r="BS7" s="29" t="s">
        <v>846</v>
      </c>
      <c r="BT7" s="27">
        <v>33</v>
      </c>
      <c r="BU7" s="29" t="s">
        <v>965</v>
      </c>
      <c r="BV7" s="29" t="s">
        <v>966</v>
      </c>
      <c r="BW7" s="29" t="s">
        <v>845</v>
      </c>
      <c r="BX7" s="58" t="s">
        <v>967</v>
      </c>
      <c r="BY7" s="272" t="s">
        <v>968</v>
      </c>
      <c r="BZ7" s="274" t="s">
        <v>969</v>
      </c>
      <c r="CA7" s="59">
        <v>33</v>
      </c>
      <c r="CB7" s="275" t="s">
        <v>970</v>
      </c>
      <c r="CC7" s="275" t="s">
        <v>971</v>
      </c>
      <c r="CD7" s="276" t="s">
        <v>972</v>
      </c>
      <c r="CE7" s="275" t="s">
        <v>973</v>
      </c>
      <c r="CF7" s="275" t="s">
        <v>974</v>
      </c>
      <c r="CG7" s="275" t="s">
        <v>975</v>
      </c>
      <c r="CH7" s="272" t="s">
        <v>976</v>
      </c>
      <c r="CI7" s="277" t="s">
        <v>977</v>
      </c>
      <c r="CJ7" s="58" t="s">
        <v>978</v>
      </c>
      <c r="CK7" s="59">
        <v>33</v>
      </c>
      <c r="CL7" s="58" t="s">
        <v>979</v>
      </c>
      <c r="CM7" s="59" t="s">
        <v>980</v>
      </c>
      <c r="CN7" s="59" t="s">
        <v>981</v>
      </c>
      <c r="CO7" s="58" t="s">
        <v>982</v>
      </c>
      <c r="CP7" s="59" t="s">
        <v>983</v>
      </c>
      <c r="CQ7" s="58" t="s">
        <v>984</v>
      </c>
      <c r="CR7" s="272" t="s">
        <v>985</v>
      </c>
      <c r="CS7" s="278" t="s">
        <v>986</v>
      </c>
      <c r="CT7" s="275" t="s">
        <v>987</v>
      </c>
      <c r="CU7" s="59">
        <v>33</v>
      </c>
      <c r="CV7" s="275" t="s">
        <v>988</v>
      </c>
      <c r="CW7" s="59" t="s">
        <v>980</v>
      </c>
      <c r="CX7" s="59" t="s">
        <v>989</v>
      </c>
      <c r="CY7" s="58" t="s">
        <v>990</v>
      </c>
      <c r="CZ7" s="59" t="s">
        <v>991</v>
      </c>
      <c r="DA7" s="58" t="s">
        <v>992</v>
      </c>
      <c r="DB7" s="272" t="s">
        <v>993</v>
      </c>
      <c r="DC7" s="272" t="s">
        <v>994</v>
      </c>
      <c r="DD7" s="275"/>
      <c r="DE7" s="59"/>
      <c r="DF7" s="275"/>
      <c r="DG7" s="59"/>
      <c r="DH7" s="59"/>
      <c r="DI7" s="58"/>
      <c r="DJ7" s="59"/>
      <c r="DK7" s="58"/>
      <c r="DL7" s="272" t="s">
        <v>993</v>
      </c>
      <c r="DM7" s="272" t="s">
        <v>994</v>
      </c>
      <c r="DN7" s="29">
        <v>33</v>
      </c>
      <c r="DO7" s="59" t="s">
        <v>996</v>
      </c>
      <c r="DP7" s="59">
        <v>33</v>
      </c>
      <c r="DQ7" s="389" t="s">
        <v>1326</v>
      </c>
    </row>
    <row r="8" spans="1:121" ht="154.15" customHeight="1">
      <c r="A8" s="279">
        <v>2</v>
      </c>
      <c r="B8" s="280" t="s">
        <v>423</v>
      </c>
      <c r="C8" s="279" t="s">
        <v>422</v>
      </c>
      <c r="D8" s="281">
        <v>33</v>
      </c>
      <c r="E8" s="29" t="s">
        <v>421</v>
      </c>
      <c r="F8" s="42" t="s">
        <v>420</v>
      </c>
      <c r="G8" s="42" t="s">
        <v>388</v>
      </c>
      <c r="H8" s="59" t="s">
        <v>705</v>
      </c>
      <c r="I8" s="34" t="s">
        <v>844</v>
      </c>
      <c r="J8" s="27">
        <v>0</v>
      </c>
      <c r="K8" s="27" t="s">
        <v>31</v>
      </c>
      <c r="L8" s="27" t="s">
        <v>31</v>
      </c>
      <c r="M8" s="27">
        <v>0</v>
      </c>
      <c r="N8" s="27" t="s">
        <v>31</v>
      </c>
      <c r="O8" s="27" t="s">
        <v>31</v>
      </c>
      <c r="P8" s="27" t="s">
        <v>31</v>
      </c>
      <c r="Q8" s="27" t="s">
        <v>690</v>
      </c>
      <c r="R8" s="29" t="s">
        <v>837</v>
      </c>
      <c r="S8" s="27" t="s">
        <v>31</v>
      </c>
      <c r="T8" s="29" t="s">
        <v>756</v>
      </c>
      <c r="U8" s="27" t="s">
        <v>662</v>
      </c>
      <c r="V8" s="282">
        <f>100/16</f>
        <v>6.25</v>
      </c>
      <c r="W8" s="283">
        <f t="shared" si="0"/>
        <v>0.18939393939393939</v>
      </c>
      <c r="X8" s="283">
        <f t="shared" ref="X8:X22" si="1">W8*J8</f>
        <v>0</v>
      </c>
      <c r="Y8" s="284">
        <f t="shared" ref="Y8:Y22" si="2">X8</f>
        <v>0</v>
      </c>
      <c r="Z8" s="58" t="s">
        <v>843</v>
      </c>
      <c r="AA8" s="58" t="s">
        <v>688</v>
      </c>
      <c r="AB8" s="34" t="s">
        <v>732</v>
      </c>
      <c r="AC8" s="34" t="s">
        <v>732</v>
      </c>
      <c r="AD8" s="34" t="s">
        <v>732</v>
      </c>
      <c r="AE8" s="34" t="s">
        <v>732</v>
      </c>
      <c r="AF8" s="34" t="s">
        <v>732</v>
      </c>
      <c r="AG8" s="34" t="s">
        <v>732</v>
      </c>
      <c r="AH8" s="34" t="s">
        <v>732</v>
      </c>
      <c r="AI8" s="34" t="s">
        <v>732</v>
      </c>
      <c r="AJ8" s="58" t="s">
        <v>665</v>
      </c>
      <c r="AK8" s="58" t="s">
        <v>682</v>
      </c>
      <c r="AL8" s="34" t="s">
        <v>842</v>
      </c>
      <c r="AM8" s="27" t="s">
        <v>31</v>
      </c>
      <c r="AN8" s="27" t="s">
        <v>31</v>
      </c>
      <c r="AO8" s="27" t="s">
        <v>31</v>
      </c>
      <c r="AP8" s="27" t="s">
        <v>31</v>
      </c>
      <c r="AQ8" s="27" t="s">
        <v>31</v>
      </c>
      <c r="AR8" s="27" t="s">
        <v>31</v>
      </c>
      <c r="AS8" s="27"/>
      <c r="AT8" s="58" t="s">
        <v>997</v>
      </c>
      <c r="AU8" s="58" t="s">
        <v>682</v>
      </c>
      <c r="AV8" s="34" t="s">
        <v>841</v>
      </c>
      <c r="AW8" s="27" t="s">
        <v>31</v>
      </c>
      <c r="AX8" s="27" t="s">
        <v>31</v>
      </c>
      <c r="AY8" s="27" t="s">
        <v>31</v>
      </c>
      <c r="AZ8" s="27" t="s">
        <v>31</v>
      </c>
      <c r="BA8" s="27" t="s">
        <v>31</v>
      </c>
      <c r="BB8" s="27" t="s">
        <v>31</v>
      </c>
      <c r="BC8" s="27" t="s">
        <v>31</v>
      </c>
      <c r="BD8" s="272" t="s">
        <v>998</v>
      </c>
      <c r="BE8" s="58" t="s">
        <v>995</v>
      </c>
      <c r="BF8" s="34"/>
      <c r="BG8" s="27"/>
      <c r="BH8" s="27"/>
      <c r="BI8" s="27"/>
      <c r="BJ8" s="27"/>
      <c r="BK8" s="27"/>
      <c r="BL8" s="27"/>
      <c r="BM8" s="27"/>
      <c r="BN8" s="58" t="s">
        <v>803</v>
      </c>
      <c r="BO8" s="58" t="s">
        <v>995</v>
      </c>
      <c r="BP8" s="34" t="s">
        <v>840</v>
      </c>
      <c r="BQ8" s="27" t="s">
        <v>654</v>
      </c>
      <c r="BR8" s="27" t="s">
        <v>654</v>
      </c>
      <c r="BS8" s="27" t="s">
        <v>654</v>
      </c>
      <c r="BT8" s="27" t="s">
        <v>654</v>
      </c>
      <c r="BU8" s="27" t="s">
        <v>654</v>
      </c>
      <c r="BV8" s="27" t="s">
        <v>654</v>
      </c>
      <c r="BW8" s="27" t="s">
        <v>654</v>
      </c>
      <c r="BX8" s="58" t="s">
        <v>999</v>
      </c>
      <c r="BY8" s="272" t="s">
        <v>995</v>
      </c>
      <c r="BZ8" s="272" t="s">
        <v>1000</v>
      </c>
      <c r="CA8" s="49">
        <v>32</v>
      </c>
      <c r="CB8" s="59" t="s">
        <v>1001</v>
      </c>
      <c r="CC8" s="59" t="s">
        <v>1002</v>
      </c>
      <c r="CD8" s="49">
        <v>33</v>
      </c>
      <c r="CE8" s="49" t="s">
        <v>31</v>
      </c>
      <c r="CF8" s="49" t="s">
        <v>31</v>
      </c>
      <c r="CG8" s="59" t="s">
        <v>1003</v>
      </c>
      <c r="CH8" s="58" t="s">
        <v>665</v>
      </c>
      <c r="CI8" s="58" t="s">
        <v>995</v>
      </c>
      <c r="CJ8" s="58" t="s">
        <v>840</v>
      </c>
      <c r="CK8" s="49" t="s">
        <v>654</v>
      </c>
      <c r="CL8" s="49" t="s">
        <v>654</v>
      </c>
      <c r="CM8" s="49" t="s">
        <v>654</v>
      </c>
      <c r="CN8" s="49" t="s">
        <v>654</v>
      </c>
      <c r="CO8" s="49" t="s">
        <v>654</v>
      </c>
      <c r="CP8" s="49" t="s">
        <v>654</v>
      </c>
      <c r="CQ8" s="49" t="s">
        <v>654</v>
      </c>
      <c r="CR8" s="58" t="s">
        <v>1004</v>
      </c>
      <c r="CS8" s="58" t="s">
        <v>664</v>
      </c>
      <c r="CT8" s="58" t="s">
        <v>1000</v>
      </c>
      <c r="CU8" s="49">
        <v>32</v>
      </c>
      <c r="CV8" s="59" t="s">
        <v>1001</v>
      </c>
      <c r="CW8" s="59" t="s">
        <v>1002</v>
      </c>
      <c r="CX8" s="49">
        <v>33</v>
      </c>
      <c r="CY8" s="49" t="s">
        <v>31</v>
      </c>
      <c r="CZ8" s="49" t="s">
        <v>31</v>
      </c>
      <c r="DA8" s="59" t="s">
        <v>1003</v>
      </c>
      <c r="DB8" s="58" t="s">
        <v>1005</v>
      </c>
      <c r="DC8" s="58" t="s">
        <v>1006</v>
      </c>
      <c r="DD8" s="285"/>
      <c r="DE8" s="286"/>
      <c r="DF8" s="287"/>
      <c r="DG8" s="287"/>
      <c r="DH8" s="286"/>
      <c r="DI8" s="286"/>
      <c r="DJ8" s="286"/>
      <c r="DK8" s="287"/>
      <c r="DL8" s="58" t="s">
        <v>1005</v>
      </c>
      <c r="DM8" s="58" t="s">
        <v>1006</v>
      </c>
      <c r="DN8" s="281">
        <v>33</v>
      </c>
      <c r="DO8" s="29" t="s">
        <v>421</v>
      </c>
      <c r="DP8" s="59">
        <v>33</v>
      </c>
      <c r="DQ8" s="389" t="s">
        <v>1326</v>
      </c>
    </row>
    <row r="9" spans="1:121" ht="202.15" customHeight="1">
      <c r="A9" s="288">
        <v>3</v>
      </c>
      <c r="B9" s="289" t="s">
        <v>419</v>
      </c>
      <c r="C9" s="290" t="s">
        <v>839</v>
      </c>
      <c r="D9" s="291">
        <v>2</v>
      </c>
      <c r="E9" s="60" t="s">
        <v>418</v>
      </c>
      <c r="F9" s="292" t="s">
        <v>417</v>
      </c>
      <c r="G9" s="292" t="s">
        <v>391</v>
      </c>
      <c r="H9" s="59" t="s">
        <v>705</v>
      </c>
      <c r="I9" s="34" t="s">
        <v>838</v>
      </c>
      <c r="J9" s="27">
        <v>0</v>
      </c>
      <c r="K9" s="27" t="s">
        <v>31</v>
      </c>
      <c r="L9" s="27" t="s">
        <v>31</v>
      </c>
      <c r="M9" s="27">
        <v>0</v>
      </c>
      <c r="N9" s="27" t="s">
        <v>31</v>
      </c>
      <c r="O9" s="27" t="s">
        <v>31</v>
      </c>
      <c r="P9" s="27" t="s">
        <v>31</v>
      </c>
      <c r="Q9" s="27" t="s">
        <v>837</v>
      </c>
      <c r="R9" s="29" t="s">
        <v>837</v>
      </c>
      <c r="S9" s="27" t="s">
        <v>31</v>
      </c>
      <c r="T9" s="27" t="s">
        <v>31</v>
      </c>
      <c r="U9" s="27" t="s">
        <v>662</v>
      </c>
      <c r="V9" s="282">
        <f>100/16</f>
        <v>6.25</v>
      </c>
      <c r="W9" s="283">
        <f t="shared" si="0"/>
        <v>3.125</v>
      </c>
      <c r="X9" s="283">
        <f t="shared" si="1"/>
        <v>0</v>
      </c>
      <c r="Y9" s="284">
        <f t="shared" si="2"/>
        <v>0</v>
      </c>
      <c r="Z9" s="58" t="s">
        <v>803</v>
      </c>
      <c r="AA9" s="58" t="s">
        <v>688</v>
      </c>
      <c r="AB9" s="34" t="s">
        <v>732</v>
      </c>
      <c r="AC9" s="34" t="s">
        <v>732</v>
      </c>
      <c r="AD9" s="34" t="s">
        <v>732</v>
      </c>
      <c r="AE9" s="34" t="s">
        <v>732</v>
      </c>
      <c r="AF9" s="34" t="s">
        <v>732</v>
      </c>
      <c r="AG9" s="34" t="s">
        <v>732</v>
      </c>
      <c r="AH9" s="34" t="s">
        <v>732</v>
      </c>
      <c r="AI9" s="34" t="s">
        <v>732</v>
      </c>
      <c r="AJ9" s="58" t="s">
        <v>665</v>
      </c>
      <c r="AK9" s="58" t="s">
        <v>682</v>
      </c>
      <c r="AL9" s="29"/>
      <c r="AM9" s="27"/>
      <c r="AN9" s="27"/>
      <c r="AO9" s="27"/>
      <c r="AP9" s="27"/>
      <c r="AQ9" s="27"/>
      <c r="AR9" s="27"/>
      <c r="AS9" s="27"/>
      <c r="AT9" s="58" t="s">
        <v>665</v>
      </c>
      <c r="AU9" s="58" t="s">
        <v>682</v>
      </c>
      <c r="AV9" s="29" t="s">
        <v>836</v>
      </c>
      <c r="AW9" s="27">
        <v>100</v>
      </c>
      <c r="AX9" s="29" t="s">
        <v>835</v>
      </c>
      <c r="AY9" s="29" t="s">
        <v>1007</v>
      </c>
      <c r="AZ9" s="29" t="s">
        <v>834</v>
      </c>
      <c r="BA9" s="27"/>
      <c r="BB9" s="29" t="s">
        <v>1008</v>
      </c>
      <c r="BC9" s="29" t="s">
        <v>1009</v>
      </c>
      <c r="BD9" s="293" t="s">
        <v>1010</v>
      </c>
      <c r="BE9" s="293" t="s">
        <v>1011</v>
      </c>
      <c r="BF9" s="29"/>
      <c r="BG9" s="27"/>
      <c r="BH9" s="29"/>
      <c r="BI9" s="29"/>
      <c r="BJ9" s="29"/>
      <c r="BK9" s="27"/>
      <c r="BL9" s="29"/>
      <c r="BM9" s="29"/>
      <c r="BN9" s="58" t="s">
        <v>832</v>
      </c>
      <c r="BO9" s="58" t="s">
        <v>995</v>
      </c>
      <c r="BP9" s="29" t="s">
        <v>833</v>
      </c>
      <c r="BQ9" s="29" t="s">
        <v>833</v>
      </c>
      <c r="BR9" s="29" t="s">
        <v>833</v>
      </c>
      <c r="BS9" s="29" t="s">
        <v>833</v>
      </c>
      <c r="BT9" s="29" t="s">
        <v>833</v>
      </c>
      <c r="BU9" s="29" t="s">
        <v>833</v>
      </c>
      <c r="BV9" s="29" t="s">
        <v>833</v>
      </c>
      <c r="BW9" s="29" t="s">
        <v>833</v>
      </c>
      <c r="BX9" s="58" t="s">
        <v>832</v>
      </c>
      <c r="BY9" s="272" t="s">
        <v>995</v>
      </c>
      <c r="BZ9" s="29"/>
      <c r="CA9" s="27"/>
      <c r="CB9" s="59"/>
      <c r="CC9" s="59"/>
      <c r="CD9" s="59"/>
      <c r="CE9" s="49"/>
      <c r="CF9" s="59"/>
      <c r="CG9" s="59"/>
      <c r="CH9" s="58" t="s">
        <v>832</v>
      </c>
      <c r="CI9" s="58" t="s">
        <v>995</v>
      </c>
      <c r="CJ9" s="59"/>
      <c r="CK9" s="49"/>
      <c r="CL9" s="59"/>
      <c r="CM9" s="59"/>
      <c r="CN9" s="59"/>
      <c r="CO9" s="49"/>
      <c r="CP9" s="59"/>
      <c r="CQ9" s="59"/>
      <c r="CR9" s="58" t="s">
        <v>832</v>
      </c>
      <c r="CS9" s="58" t="s">
        <v>995</v>
      </c>
      <c r="CT9" s="59"/>
      <c r="CU9" s="49"/>
      <c r="CV9" s="59"/>
      <c r="CW9" s="59"/>
      <c r="CX9" s="59"/>
      <c r="CY9" s="49"/>
      <c r="CZ9" s="59"/>
      <c r="DA9" s="59"/>
      <c r="DB9" s="272" t="s">
        <v>832</v>
      </c>
      <c r="DC9" s="272" t="s">
        <v>995</v>
      </c>
      <c r="DD9" s="287"/>
      <c r="DE9" s="286"/>
      <c r="DF9" s="287"/>
      <c r="DG9" s="287"/>
      <c r="DH9" s="287"/>
      <c r="DI9" s="286"/>
      <c r="DJ9" s="287"/>
      <c r="DK9" s="287"/>
      <c r="DL9" s="58" t="s">
        <v>832</v>
      </c>
      <c r="DM9" s="58" t="s">
        <v>995</v>
      </c>
      <c r="DN9" s="59">
        <v>2</v>
      </c>
      <c r="DO9" s="60" t="s">
        <v>418</v>
      </c>
      <c r="DP9" s="27">
        <v>2</v>
      </c>
      <c r="DQ9" s="389" t="s">
        <v>1326</v>
      </c>
    </row>
    <row r="10" spans="1:121" ht="244.15" customHeight="1">
      <c r="A10" s="294">
        <v>4</v>
      </c>
      <c r="B10" s="295" t="s">
        <v>831</v>
      </c>
      <c r="C10" s="296" t="s">
        <v>416</v>
      </c>
      <c r="D10" s="59">
        <v>4</v>
      </c>
      <c r="E10" s="59" t="s">
        <v>415</v>
      </c>
      <c r="F10" s="59" t="s">
        <v>383</v>
      </c>
      <c r="G10" s="292" t="s">
        <v>391</v>
      </c>
      <c r="H10" s="59" t="s">
        <v>705</v>
      </c>
      <c r="I10" s="29" t="s">
        <v>31</v>
      </c>
      <c r="J10" s="27">
        <v>3</v>
      </c>
      <c r="K10" s="297" t="s">
        <v>830</v>
      </c>
      <c r="L10" s="34" t="s">
        <v>808</v>
      </c>
      <c r="M10" s="27" t="s">
        <v>31</v>
      </c>
      <c r="N10" s="27" t="s">
        <v>31</v>
      </c>
      <c r="O10" s="27" t="s">
        <v>31</v>
      </c>
      <c r="P10" s="29" t="s">
        <v>829</v>
      </c>
      <c r="Q10" s="27" t="s">
        <v>690</v>
      </c>
      <c r="R10" s="29" t="s">
        <v>31</v>
      </c>
      <c r="S10" s="27" t="s">
        <v>828</v>
      </c>
      <c r="T10" s="29" t="s">
        <v>660</v>
      </c>
      <c r="U10" s="27" t="s">
        <v>701</v>
      </c>
      <c r="V10" s="282">
        <f t="shared" ref="V10:V22" si="3">100/16</f>
        <v>6.25</v>
      </c>
      <c r="W10" s="283">
        <f t="shared" si="0"/>
        <v>1.5625</v>
      </c>
      <c r="X10" s="283">
        <f t="shared" si="1"/>
        <v>4.6875</v>
      </c>
      <c r="Y10" s="283">
        <f t="shared" si="2"/>
        <v>4.6875</v>
      </c>
      <c r="Z10" s="34" t="s">
        <v>1012</v>
      </c>
      <c r="AA10" s="298" t="s">
        <v>1013</v>
      </c>
      <c r="AB10" s="297" t="s">
        <v>1014</v>
      </c>
      <c r="AC10" s="27">
        <v>2</v>
      </c>
      <c r="AD10" s="34" t="s">
        <v>827</v>
      </c>
      <c r="AE10" s="34" t="s">
        <v>826</v>
      </c>
      <c r="AF10" s="27" t="s">
        <v>664</v>
      </c>
      <c r="AG10" s="27" t="s">
        <v>664</v>
      </c>
      <c r="AH10" s="27" t="s">
        <v>664</v>
      </c>
      <c r="AI10" s="29" t="s">
        <v>825</v>
      </c>
      <c r="AJ10" s="34" t="s">
        <v>1015</v>
      </c>
      <c r="AK10" s="299" t="s">
        <v>824</v>
      </c>
      <c r="AL10" s="297" t="s">
        <v>1016</v>
      </c>
      <c r="AM10" s="27">
        <v>1</v>
      </c>
      <c r="AN10" s="300" t="s">
        <v>823</v>
      </c>
      <c r="AO10" s="34" t="s">
        <v>808</v>
      </c>
      <c r="AP10" s="27" t="s">
        <v>798</v>
      </c>
      <c r="AQ10" s="27" t="s">
        <v>798</v>
      </c>
      <c r="AR10" s="27" t="s">
        <v>798</v>
      </c>
      <c r="AS10" s="29" t="s">
        <v>797</v>
      </c>
      <c r="AT10" s="58" t="s">
        <v>1017</v>
      </c>
      <c r="AU10" s="301" t="s">
        <v>822</v>
      </c>
      <c r="AV10" s="297" t="s">
        <v>1018</v>
      </c>
      <c r="AW10" s="27">
        <v>1</v>
      </c>
      <c r="AX10" s="297" t="s">
        <v>1019</v>
      </c>
      <c r="AY10" s="34" t="s">
        <v>814</v>
      </c>
      <c r="AZ10" s="27" t="s">
        <v>664</v>
      </c>
      <c r="BA10" s="27" t="s">
        <v>664</v>
      </c>
      <c r="BB10" s="27" t="s">
        <v>664</v>
      </c>
      <c r="BC10" s="29" t="s">
        <v>821</v>
      </c>
      <c r="BD10" s="272" t="s">
        <v>1020</v>
      </c>
      <c r="BE10" s="272" t="s">
        <v>820</v>
      </c>
      <c r="BF10" s="297" t="s">
        <v>1021</v>
      </c>
      <c r="BG10" s="27">
        <v>1</v>
      </c>
      <c r="BH10" s="297" t="s">
        <v>1021</v>
      </c>
      <c r="BI10" s="34" t="s">
        <v>819</v>
      </c>
      <c r="BJ10" s="29" t="s">
        <v>31</v>
      </c>
      <c r="BK10" s="29" t="s">
        <v>31</v>
      </c>
      <c r="BL10" s="29" t="s">
        <v>31</v>
      </c>
      <c r="BM10" s="29" t="s">
        <v>818</v>
      </c>
      <c r="BN10" s="272" t="s">
        <v>1022</v>
      </c>
      <c r="BO10" s="272" t="s">
        <v>817</v>
      </c>
      <c r="BP10" s="297" t="s">
        <v>816</v>
      </c>
      <c r="BQ10" s="27">
        <v>1</v>
      </c>
      <c r="BR10" s="297" t="s">
        <v>815</v>
      </c>
      <c r="BS10" s="34" t="s">
        <v>814</v>
      </c>
      <c r="BT10" s="29" t="s">
        <v>31</v>
      </c>
      <c r="BU10" s="29" t="s">
        <v>31</v>
      </c>
      <c r="BV10" s="29" t="s">
        <v>31</v>
      </c>
      <c r="BW10" s="29" t="s">
        <v>813</v>
      </c>
      <c r="BX10" s="272" t="s">
        <v>1023</v>
      </c>
      <c r="BY10" s="272" t="s">
        <v>1024</v>
      </c>
      <c r="BZ10" s="297" t="s">
        <v>1025</v>
      </c>
      <c r="CA10" s="27">
        <v>1</v>
      </c>
      <c r="CB10" s="275" t="s">
        <v>1026</v>
      </c>
      <c r="CC10" s="58" t="s">
        <v>819</v>
      </c>
      <c r="CD10" s="59" t="s">
        <v>31</v>
      </c>
      <c r="CE10" s="49" t="s">
        <v>31</v>
      </c>
      <c r="CF10" s="59" t="s">
        <v>31</v>
      </c>
      <c r="CG10" s="59" t="s">
        <v>1027</v>
      </c>
      <c r="CH10" s="272" t="s">
        <v>1028</v>
      </c>
      <c r="CI10" s="272" t="s">
        <v>1029</v>
      </c>
      <c r="CJ10" s="275" t="s">
        <v>1030</v>
      </c>
      <c r="CK10" s="49">
        <v>1</v>
      </c>
      <c r="CL10" s="275" t="s">
        <v>1030</v>
      </c>
      <c r="CM10" s="58" t="s">
        <v>1031</v>
      </c>
      <c r="CN10" s="58" t="s">
        <v>1031</v>
      </c>
      <c r="CO10" s="58" t="s">
        <v>1031</v>
      </c>
      <c r="CP10" s="58" t="s">
        <v>1031</v>
      </c>
      <c r="CQ10" s="59" t="s">
        <v>1032</v>
      </c>
      <c r="CR10" s="272" t="s">
        <v>1033</v>
      </c>
      <c r="CS10" s="272" t="s">
        <v>1034</v>
      </c>
      <c r="CT10" s="275" t="s">
        <v>1030</v>
      </c>
      <c r="CU10" s="49">
        <v>1</v>
      </c>
      <c r="CV10" s="59" t="s">
        <v>1030</v>
      </c>
      <c r="CW10" s="58" t="s">
        <v>1031</v>
      </c>
      <c r="CX10" s="58" t="s">
        <v>1031</v>
      </c>
      <c r="CY10" s="58" t="s">
        <v>1031</v>
      </c>
      <c r="CZ10" s="58" t="s">
        <v>1031</v>
      </c>
      <c r="DA10" s="59" t="s">
        <v>1032</v>
      </c>
      <c r="DB10" s="272" t="s">
        <v>1035</v>
      </c>
      <c r="DC10" s="272" t="s">
        <v>1036</v>
      </c>
      <c r="DD10" s="274" t="s">
        <v>1037</v>
      </c>
      <c r="DE10" s="302">
        <v>1</v>
      </c>
      <c r="DF10" s="274" t="s">
        <v>1037</v>
      </c>
      <c r="DG10" s="272" t="s">
        <v>819</v>
      </c>
      <c r="DH10" s="272" t="s">
        <v>31</v>
      </c>
      <c r="DI10" s="272" t="s">
        <v>31</v>
      </c>
      <c r="DJ10" s="272" t="s">
        <v>31</v>
      </c>
      <c r="DK10" s="248" t="s">
        <v>1038</v>
      </c>
      <c r="DL10" s="272" t="s">
        <v>1327</v>
      </c>
      <c r="DM10" s="272" t="s">
        <v>1328</v>
      </c>
      <c r="DN10" s="59">
        <v>4</v>
      </c>
      <c r="DO10" s="59" t="s">
        <v>415</v>
      </c>
      <c r="DP10" s="29">
        <v>18</v>
      </c>
      <c r="DQ10" s="389" t="s">
        <v>1326</v>
      </c>
    </row>
    <row r="11" spans="1:121" s="311" customFormat="1" ht="201.6" customHeight="1">
      <c r="A11" s="303">
        <v>5</v>
      </c>
      <c r="B11" s="304" t="s">
        <v>414</v>
      </c>
      <c r="C11" s="303" t="s">
        <v>411</v>
      </c>
      <c r="D11" s="305">
        <v>2500</v>
      </c>
      <c r="E11" s="248" t="s">
        <v>1039</v>
      </c>
      <c r="F11" s="306" t="s">
        <v>389</v>
      </c>
      <c r="G11" s="248" t="s">
        <v>413</v>
      </c>
      <c r="H11" s="307" t="s">
        <v>812</v>
      </c>
      <c r="I11" s="47" t="s">
        <v>804</v>
      </c>
      <c r="J11" s="49">
        <v>0</v>
      </c>
      <c r="K11" s="59" t="s">
        <v>31</v>
      </c>
      <c r="L11" s="59" t="s">
        <v>31</v>
      </c>
      <c r="M11" s="49">
        <v>0</v>
      </c>
      <c r="N11" s="49" t="s">
        <v>31</v>
      </c>
      <c r="O11" s="49" t="s">
        <v>31</v>
      </c>
      <c r="P11" s="59" t="s">
        <v>31</v>
      </c>
      <c r="Q11" s="49" t="s">
        <v>690</v>
      </c>
      <c r="R11" s="59" t="s">
        <v>31</v>
      </c>
      <c r="S11" s="49" t="s">
        <v>31</v>
      </c>
      <c r="T11" s="59" t="s">
        <v>660</v>
      </c>
      <c r="U11" s="49" t="s">
        <v>662</v>
      </c>
      <c r="V11" s="308">
        <f t="shared" si="3"/>
        <v>6.25</v>
      </c>
      <c r="W11" s="309">
        <f t="shared" si="0"/>
        <v>2.5000000000000001E-3</v>
      </c>
      <c r="X11" s="309">
        <f t="shared" si="1"/>
        <v>0</v>
      </c>
      <c r="Y11" s="310">
        <f t="shared" si="2"/>
        <v>0</v>
      </c>
      <c r="Z11" s="58" t="s">
        <v>803</v>
      </c>
      <c r="AA11" s="58" t="s">
        <v>688</v>
      </c>
      <c r="AB11" s="47" t="s">
        <v>811</v>
      </c>
      <c r="AC11" s="49">
        <v>0</v>
      </c>
      <c r="AD11" s="59" t="s">
        <v>664</v>
      </c>
      <c r="AE11" s="59" t="s">
        <v>664</v>
      </c>
      <c r="AF11" s="49" t="s">
        <v>664</v>
      </c>
      <c r="AG11" s="49" t="s">
        <v>664</v>
      </c>
      <c r="AH11" s="49" t="s">
        <v>664</v>
      </c>
      <c r="AI11" s="59" t="s">
        <v>664</v>
      </c>
      <c r="AJ11" s="58" t="s">
        <v>810</v>
      </c>
      <c r="AK11" s="58" t="s">
        <v>682</v>
      </c>
      <c r="AL11" s="47" t="s">
        <v>1040</v>
      </c>
      <c r="AM11" s="49">
        <f>121+456</f>
        <v>577</v>
      </c>
      <c r="AN11" s="59" t="s">
        <v>809</v>
      </c>
      <c r="AO11" s="59" t="s">
        <v>808</v>
      </c>
      <c r="AP11" s="49">
        <f>2090+1468</f>
        <v>3558</v>
      </c>
      <c r="AQ11" s="49" t="s">
        <v>798</v>
      </c>
      <c r="AR11" s="49" t="s">
        <v>798</v>
      </c>
      <c r="AS11" s="59" t="s">
        <v>797</v>
      </c>
      <c r="AT11" s="272" t="s">
        <v>1041</v>
      </c>
      <c r="AU11" s="272" t="s">
        <v>1042</v>
      </c>
      <c r="AV11" s="47" t="s">
        <v>807</v>
      </c>
      <c r="AW11" s="49" t="s">
        <v>31</v>
      </c>
      <c r="AX11" s="59" t="s">
        <v>31</v>
      </c>
      <c r="AY11" s="59" t="s">
        <v>31</v>
      </c>
      <c r="AZ11" s="59" t="s">
        <v>31</v>
      </c>
      <c r="BA11" s="59" t="s">
        <v>806</v>
      </c>
      <c r="BB11" s="59" t="s">
        <v>31</v>
      </c>
      <c r="BC11" s="59" t="s">
        <v>31</v>
      </c>
      <c r="BD11" s="272" t="s">
        <v>805</v>
      </c>
      <c r="BE11" s="272" t="s">
        <v>995</v>
      </c>
      <c r="BF11" s="278" t="s">
        <v>807</v>
      </c>
      <c r="BG11" s="302" t="s">
        <v>31</v>
      </c>
      <c r="BH11" s="248" t="s">
        <v>31</v>
      </c>
      <c r="BI11" s="248" t="s">
        <v>31</v>
      </c>
      <c r="BJ11" s="248" t="s">
        <v>31</v>
      </c>
      <c r="BK11" s="248" t="s">
        <v>806</v>
      </c>
      <c r="BL11" s="248" t="s">
        <v>31</v>
      </c>
      <c r="BM11" s="248" t="s">
        <v>31</v>
      </c>
      <c r="BN11" s="272" t="s">
        <v>805</v>
      </c>
      <c r="BO11" s="272" t="s">
        <v>995</v>
      </c>
      <c r="BP11" s="278"/>
      <c r="BQ11" s="302"/>
      <c r="BR11" s="248"/>
      <c r="BS11" s="248"/>
      <c r="BT11" s="248"/>
      <c r="BU11" s="248"/>
      <c r="BV11" s="248"/>
      <c r="BW11" s="248"/>
      <c r="BX11" s="272" t="s">
        <v>805</v>
      </c>
      <c r="BY11" s="272" t="s">
        <v>995</v>
      </c>
      <c r="BZ11" s="278" t="s">
        <v>1043</v>
      </c>
      <c r="CA11" s="302" t="s">
        <v>31</v>
      </c>
      <c r="CB11" s="59" t="s">
        <v>31</v>
      </c>
      <c r="CC11" s="59" t="s">
        <v>31</v>
      </c>
      <c r="CD11" s="59" t="s">
        <v>31</v>
      </c>
      <c r="CE11" s="248" t="s">
        <v>31</v>
      </c>
      <c r="CF11" s="248" t="s">
        <v>31</v>
      </c>
      <c r="CG11" s="248" t="s">
        <v>31</v>
      </c>
      <c r="CH11" s="58" t="s">
        <v>805</v>
      </c>
      <c r="CI11" s="58" t="s">
        <v>995</v>
      </c>
      <c r="CJ11" s="47" t="s">
        <v>1044</v>
      </c>
      <c r="CK11" s="49">
        <v>70</v>
      </c>
      <c r="CL11" s="59" t="s">
        <v>1045</v>
      </c>
      <c r="CM11" s="59" t="s">
        <v>1046</v>
      </c>
      <c r="CN11" s="59" t="s">
        <v>1047</v>
      </c>
      <c r="CO11" s="59" t="s">
        <v>1048</v>
      </c>
      <c r="CP11" s="59" t="s">
        <v>1049</v>
      </c>
      <c r="CQ11" s="59" t="s">
        <v>1050</v>
      </c>
      <c r="CR11" s="58" t="s">
        <v>805</v>
      </c>
      <c r="CS11" s="58" t="s">
        <v>995</v>
      </c>
      <c r="CT11" s="47" t="s">
        <v>1044</v>
      </c>
      <c r="CU11" s="49">
        <v>70</v>
      </c>
      <c r="CV11" s="59" t="s">
        <v>1045</v>
      </c>
      <c r="CW11" s="59" t="s">
        <v>1046</v>
      </c>
      <c r="CX11" s="59" t="s">
        <v>1047</v>
      </c>
      <c r="CY11" s="59" t="s">
        <v>1048</v>
      </c>
      <c r="CZ11" s="59" t="s">
        <v>1049</v>
      </c>
      <c r="DA11" s="59" t="s">
        <v>1050</v>
      </c>
      <c r="DB11" s="58" t="s">
        <v>805</v>
      </c>
      <c r="DC11" s="58" t="s">
        <v>995</v>
      </c>
      <c r="DD11" s="47"/>
      <c r="DE11" s="49"/>
      <c r="DF11" s="59"/>
      <c r="DG11" s="59"/>
      <c r="DH11" s="59"/>
      <c r="DI11" s="59"/>
      <c r="DJ11" s="59"/>
      <c r="DK11" s="59"/>
      <c r="DL11" s="58" t="s">
        <v>805</v>
      </c>
      <c r="DM11" s="58" t="s">
        <v>995</v>
      </c>
      <c r="DN11" s="307">
        <v>500</v>
      </c>
      <c r="DO11" s="59" t="s">
        <v>1051</v>
      </c>
      <c r="DP11" s="59">
        <v>570</v>
      </c>
      <c r="DQ11" s="389" t="s">
        <v>1326</v>
      </c>
    </row>
    <row r="12" spans="1:121" ht="196.9" customHeight="1">
      <c r="A12" s="312">
        <v>6</v>
      </c>
      <c r="B12" s="313" t="s">
        <v>412</v>
      </c>
      <c r="C12" s="312" t="s">
        <v>411</v>
      </c>
      <c r="D12" s="314">
        <v>3</v>
      </c>
      <c r="E12" s="28" t="s">
        <v>410</v>
      </c>
      <c r="F12" s="28" t="s">
        <v>409</v>
      </c>
      <c r="G12" s="28" t="s">
        <v>388</v>
      </c>
      <c r="H12" s="59" t="s">
        <v>705</v>
      </c>
      <c r="I12" s="34" t="s">
        <v>804</v>
      </c>
      <c r="J12" s="27">
        <v>0</v>
      </c>
      <c r="K12" s="29" t="s">
        <v>31</v>
      </c>
      <c r="L12" s="29" t="s">
        <v>31</v>
      </c>
      <c r="M12" s="27">
        <v>0</v>
      </c>
      <c r="N12" s="27" t="s">
        <v>31</v>
      </c>
      <c r="O12" s="27" t="s">
        <v>31</v>
      </c>
      <c r="P12" s="29" t="s">
        <v>31</v>
      </c>
      <c r="Q12" s="27" t="s">
        <v>690</v>
      </c>
      <c r="R12" s="29" t="s">
        <v>31</v>
      </c>
      <c r="S12" s="27" t="s">
        <v>31</v>
      </c>
      <c r="T12" s="29" t="s">
        <v>660</v>
      </c>
      <c r="U12" s="27" t="s">
        <v>662</v>
      </c>
      <c r="V12" s="282">
        <f t="shared" si="3"/>
        <v>6.25</v>
      </c>
      <c r="W12" s="283">
        <f t="shared" si="0"/>
        <v>2.0833333333333335</v>
      </c>
      <c r="X12" s="283">
        <f t="shared" si="1"/>
        <v>0</v>
      </c>
      <c r="Y12" s="284">
        <f t="shared" si="2"/>
        <v>0</v>
      </c>
      <c r="Z12" s="58" t="s">
        <v>803</v>
      </c>
      <c r="AA12" s="58" t="s">
        <v>688</v>
      </c>
      <c r="AB12" s="34" t="s">
        <v>802</v>
      </c>
      <c r="AC12" s="27">
        <v>0</v>
      </c>
      <c r="AD12" s="29" t="s">
        <v>664</v>
      </c>
      <c r="AE12" s="29" t="s">
        <v>664</v>
      </c>
      <c r="AF12" s="27" t="s">
        <v>664</v>
      </c>
      <c r="AG12" s="27" t="s">
        <v>664</v>
      </c>
      <c r="AH12" s="27" t="s">
        <v>664</v>
      </c>
      <c r="AI12" s="29" t="s">
        <v>664</v>
      </c>
      <c r="AJ12" s="272" t="s">
        <v>801</v>
      </c>
      <c r="AK12" s="272" t="s">
        <v>1052</v>
      </c>
      <c r="AL12" s="34" t="s">
        <v>1053</v>
      </c>
      <c r="AM12" s="27">
        <v>2</v>
      </c>
      <c r="AN12" s="29" t="s">
        <v>800</v>
      </c>
      <c r="AO12" s="29" t="s">
        <v>617</v>
      </c>
      <c r="AP12" s="27">
        <f>15+20</f>
        <v>35</v>
      </c>
      <c r="AQ12" s="29" t="s">
        <v>799</v>
      </c>
      <c r="AR12" s="27" t="s">
        <v>798</v>
      </c>
      <c r="AS12" s="29" t="s">
        <v>797</v>
      </c>
      <c r="AT12" s="58" t="s">
        <v>1054</v>
      </c>
      <c r="AU12" s="58" t="s">
        <v>796</v>
      </c>
      <c r="AV12" s="28" t="s">
        <v>795</v>
      </c>
      <c r="AW12" s="27" t="s">
        <v>31</v>
      </c>
      <c r="AX12" s="29" t="s">
        <v>31</v>
      </c>
      <c r="AY12" s="29" t="s">
        <v>31</v>
      </c>
      <c r="AZ12" s="29" t="s">
        <v>31</v>
      </c>
      <c r="BA12" s="29" t="s">
        <v>31</v>
      </c>
      <c r="BB12" s="29" t="s">
        <v>31</v>
      </c>
      <c r="BC12" s="29" t="s">
        <v>31</v>
      </c>
      <c r="BD12" s="58" t="s">
        <v>665</v>
      </c>
      <c r="BE12" s="58" t="s">
        <v>664</v>
      </c>
      <c r="BF12" s="28" t="s">
        <v>795</v>
      </c>
      <c r="BG12" s="315" t="s">
        <v>31</v>
      </c>
      <c r="BH12" s="28" t="s">
        <v>31</v>
      </c>
      <c r="BI12" s="29" t="s">
        <v>31</v>
      </c>
      <c r="BJ12" s="29" t="s">
        <v>31</v>
      </c>
      <c r="BK12" s="29" t="s">
        <v>31</v>
      </c>
      <c r="BL12" s="29" t="s">
        <v>31</v>
      </c>
      <c r="BM12" s="29" t="s">
        <v>31</v>
      </c>
      <c r="BN12" s="58" t="s">
        <v>665</v>
      </c>
      <c r="BO12" s="58" t="s">
        <v>995</v>
      </c>
      <c r="BP12" s="28"/>
      <c r="BQ12" s="27"/>
      <c r="BR12" s="29"/>
      <c r="BS12" s="29"/>
      <c r="BT12" s="29"/>
      <c r="BU12" s="29"/>
      <c r="BV12" s="29"/>
      <c r="BW12" s="29"/>
      <c r="BX12" s="47" t="s">
        <v>665</v>
      </c>
      <c r="BY12" s="316" t="s">
        <v>995</v>
      </c>
      <c r="BZ12" s="28" t="s">
        <v>1055</v>
      </c>
      <c r="CA12" s="27">
        <v>2</v>
      </c>
      <c r="CB12" s="59" t="s">
        <v>1056</v>
      </c>
      <c r="CC12" s="59" t="s">
        <v>1057</v>
      </c>
      <c r="CD12" s="59">
        <v>30</v>
      </c>
      <c r="CE12" s="59" t="s">
        <v>1058</v>
      </c>
      <c r="CF12" s="59" t="s">
        <v>1059</v>
      </c>
      <c r="CG12" s="59" t="s">
        <v>1060</v>
      </c>
      <c r="CH12" s="272" t="s">
        <v>1061</v>
      </c>
      <c r="CI12" s="272" t="s">
        <v>1062</v>
      </c>
      <c r="CJ12" s="28"/>
      <c r="CK12" s="27"/>
      <c r="CL12" s="29"/>
      <c r="CM12" s="29"/>
      <c r="CN12" s="29"/>
      <c r="CO12" s="29"/>
      <c r="CP12" s="29"/>
      <c r="CQ12" s="29"/>
      <c r="CR12" s="272" t="s">
        <v>1063</v>
      </c>
      <c r="CS12" s="272" t="s">
        <v>995</v>
      </c>
      <c r="CT12" s="248"/>
      <c r="CU12" s="49"/>
      <c r="CV12" s="59"/>
      <c r="CW12" s="59"/>
      <c r="CX12" s="59"/>
      <c r="CY12" s="59"/>
      <c r="CZ12" s="59"/>
      <c r="DA12" s="59"/>
      <c r="DB12" s="272" t="s">
        <v>1063</v>
      </c>
      <c r="DC12" s="272" t="s">
        <v>995</v>
      </c>
      <c r="DD12" s="287"/>
      <c r="DE12" s="286"/>
      <c r="DF12" s="287"/>
      <c r="DG12" s="287"/>
      <c r="DH12" s="287"/>
      <c r="DI12" s="287"/>
      <c r="DJ12" s="287"/>
      <c r="DK12" s="287"/>
      <c r="DL12" s="272" t="s">
        <v>1061</v>
      </c>
      <c r="DM12" s="272" t="s">
        <v>1062</v>
      </c>
      <c r="DN12" s="281">
        <v>3</v>
      </c>
      <c r="DO12" s="29" t="s">
        <v>1064</v>
      </c>
      <c r="DP12" s="27">
        <v>5</v>
      </c>
      <c r="DQ12" s="389" t="s">
        <v>1326</v>
      </c>
    </row>
    <row r="13" spans="1:121" ht="335.45" customHeight="1">
      <c r="A13" s="317">
        <v>7</v>
      </c>
      <c r="B13" s="318" t="s">
        <v>408</v>
      </c>
      <c r="C13" s="317" t="s">
        <v>136</v>
      </c>
      <c r="D13" s="28">
        <v>10</v>
      </c>
      <c r="E13" s="28" t="s">
        <v>407</v>
      </c>
      <c r="F13" s="28" t="s">
        <v>406</v>
      </c>
      <c r="G13" s="28" t="s">
        <v>406</v>
      </c>
      <c r="H13" s="59" t="s">
        <v>705</v>
      </c>
      <c r="I13" s="319" t="s">
        <v>794</v>
      </c>
      <c r="J13" s="27">
        <v>0</v>
      </c>
      <c r="K13" s="29" t="s">
        <v>31</v>
      </c>
      <c r="L13" s="29" t="s">
        <v>31</v>
      </c>
      <c r="M13" s="29">
        <v>0</v>
      </c>
      <c r="N13" s="29" t="s">
        <v>31</v>
      </c>
      <c r="O13" s="29" t="s">
        <v>31</v>
      </c>
      <c r="P13" s="29" t="s">
        <v>31</v>
      </c>
      <c r="Q13" s="27" t="s">
        <v>690</v>
      </c>
      <c r="R13" s="29" t="s">
        <v>31</v>
      </c>
      <c r="S13" s="27" t="s">
        <v>703</v>
      </c>
      <c r="T13" s="29" t="s">
        <v>660</v>
      </c>
      <c r="U13" s="27" t="s">
        <v>465</v>
      </c>
      <c r="V13" s="282">
        <f t="shared" si="3"/>
        <v>6.25</v>
      </c>
      <c r="W13" s="283">
        <f t="shared" si="0"/>
        <v>0.625</v>
      </c>
      <c r="X13" s="283">
        <f t="shared" si="1"/>
        <v>0</v>
      </c>
      <c r="Y13" s="284">
        <f t="shared" si="2"/>
        <v>0</v>
      </c>
      <c r="Z13" s="58" t="s">
        <v>1065</v>
      </c>
      <c r="AA13" s="320" t="s">
        <v>1066</v>
      </c>
      <c r="AB13" s="321" t="s">
        <v>793</v>
      </c>
      <c r="AC13" s="34" t="s">
        <v>732</v>
      </c>
      <c r="AD13" s="34" t="s">
        <v>732</v>
      </c>
      <c r="AE13" s="34" t="s">
        <v>732</v>
      </c>
      <c r="AF13" s="34" t="s">
        <v>732</v>
      </c>
      <c r="AG13" s="34" t="s">
        <v>732</v>
      </c>
      <c r="AH13" s="34" t="s">
        <v>732</v>
      </c>
      <c r="AI13" s="34" t="s">
        <v>732</v>
      </c>
      <c r="AJ13" s="58" t="s">
        <v>1067</v>
      </c>
      <c r="AK13" s="275" t="s">
        <v>1068</v>
      </c>
      <c r="AL13" s="35" t="s">
        <v>792</v>
      </c>
      <c r="AM13" s="27"/>
      <c r="AN13" s="29"/>
      <c r="AO13" s="29"/>
      <c r="AP13" s="29"/>
      <c r="AQ13" s="29"/>
      <c r="AR13" s="29"/>
      <c r="AS13" s="29"/>
      <c r="AT13" s="58" t="s">
        <v>1069</v>
      </c>
      <c r="AU13" s="58" t="s">
        <v>1070</v>
      </c>
      <c r="AV13" s="321" t="s">
        <v>1071</v>
      </c>
      <c r="AW13" s="27">
        <v>1</v>
      </c>
      <c r="AX13" s="34" t="s">
        <v>1072</v>
      </c>
      <c r="AY13" s="29" t="s">
        <v>791</v>
      </c>
      <c r="AZ13" s="29" t="s">
        <v>790</v>
      </c>
      <c r="BA13" s="34" t="s">
        <v>1073</v>
      </c>
      <c r="BB13" s="29" t="s">
        <v>31</v>
      </c>
      <c r="BC13" s="34" t="s">
        <v>1074</v>
      </c>
      <c r="BD13" s="58" t="s">
        <v>1075</v>
      </c>
      <c r="BE13" s="275" t="s">
        <v>1076</v>
      </c>
      <c r="BF13" s="321" t="s">
        <v>1077</v>
      </c>
      <c r="BG13" s="27">
        <v>3</v>
      </c>
      <c r="BH13" s="34" t="s">
        <v>789</v>
      </c>
      <c r="BI13" s="29" t="s">
        <v>788</v>
      </c>
      <c r="BJ13" s="29" t="s">
        <v>787</v>
      </c>
      <c r="BK13" s="34" t="s">
        <v>618</v>
      </c>
      <c r="BL13" s="29" t="s">
        <v>616</v>
      </c>
      <c r="BM13" s="34" t="s">
        <v>786</v>
      </c>
      <c r="BN13" s="58" t="s">
        <v>1078</v>
      </c>
      <c r="BO13" s="275" t="s">
        <v>1079</v>
      </c>
      <c r="BP13" s="35" t="s">
        <v>785</v>
      </c>
      <c r="BQ13" s="27">
        <v>6</v>
      </c>
      <c r="BR13" s="34" t="s">
        <v>1080</v>
      </c>
      <c r="BS13" s="29" t="s">
        <v>784</v>
      </c>
      <c r="BT13" s="29" t="s">
        <v>783</v>
      </c>
      <c r="BU13" s="34" t="s">
        <v>618</v>
      </c>
      <c r="BV13" s="29" t="s">
        <v>616</v>
      </c>
      <c r="BW13" s="29" t="s">
        <v>782</v>
      </c>
      <c r="BX13" s="272" t="s">
        <v>781</v>
      </c>
      <c r="BY13" s="322" t="s">
        <v>1081</v>
      </c>
      <c r="BZ13" s="321"/>
      <c r="CA13" s="27"/>
      <c r="CB13" s="58"/>
      <c r="CC13" s="59"/>
      <c r="CD13" s="59"/>
      <c r="CE13" s="58"/>
      <c r="CF13" s="59"/>
      <c r="CG13" s="58"/>
      <c r="CH13" s="272" t="s">
        <v>1082</v>
      </c>
      <c r="CI13" s="272" t="s">
        <v>995</v>
      </c>
      <c r="CJ13" s="321"/>
      <c r="CK13" s="27"/>
      <c r="CL13" s="34"/>
      <c r="CM13" s="29"/>
      <c r="CN13" s="29"/>
      <c r="CO13" s="34"/>
      <c r="CP13" s="29"/>
      <c r="CQ13" s="34"/>
      <c r="CR13" s="272" t="s">
        <v>1082</v>
      </c>
      <c r="CS13" s="272" t="s">
        <v>995</v>
      </c>
      <c r="CT13" s="323"/>
      <c r="CU13" s="49"/>
      <c r="CV13" s="58"/>
      <c r="CW13" s="59"/>
      <c r="CX13" s="59"/>
      <c r="CY13" s="58"/>
      <c r="CZ13" s="59"/>
      <c r="DA13" s="58"/>
      <c r="DB13" s="272" t="s">
        <v>1082</v>
      </c>
      <c r="DC13" s="272" t="s">
        <v>995</v>
      </c>
      <c r="DD13" s="323"/>
      <c r="DE13" s="49"/>
      <c r="DF13" s="58"/>
      <c r="DG13" s="59"/>
      <c r="DH13" s="59"/>
      <c r="DI13" s="58"/>
      <c r="DJ13" s="59"/>
      <c r="DK13" s="58"/>
      <c r="DL13" s="272" t="s">
        <v>1082</v>
      </c>
      <c r="DM13" s="272" t="s">
        <v>995</v>
      </c>
      <c r="DN13" s="29">
        <v>10</v>
      </c>
      <c r="DO13" s="29" t="s">
        <v>407</v>
      </c>
      <c r="DP13" s="27">
        <v>10</v>
      </c>
      <c r="DQ13" s="389" t="s">
        <v>1326</v>
      </c>
    </row>
    <row r="14" spans="1:121" ht="203.45" customHeight="1">
      <c r="A14" s="324">
        <v>8</v>
      </c>
      <c r="B14" s="325" t="s">
        <v>405</v>
      </c>
      <c r="C14" s="326" t="s">
        <v>400</v>
      </c>
      <c r="D14" s="29">
        <v>4</v>
      </c>
      <c r="E14" s="29" t="s">
        <v>404</v>
      </c>
      <c r="F14" s="42" t="s">
        <v>397</v>
      </c>
      <c r="G14" s="42">
        <v>44196</v>
      </c>
      <c r="H14" s="29" t="s">
        <v>780</v>
      </c>
      <c r="I14" s="35" t="s">
        <v>779</v>
      </c>
      <c r="J14" s="27">
        <v>0</v>
      </c>
      <c r="K14" s="29" t="s">
        <v>31</v>
      </c>
      <c r="L14" s="29" t="s">
        <v>31</v>
      </c>
      <c r="M14" s="27" t="s">
        <v>31</v>
      </c>
      <c r="N14" s="27" t="s">
        <v>31</v>
      </c>
      <c r="O14" s="27" t="s">
        <v>31</v>
      </c>
      <c r="P14" s="29" t="s">
        <v>778</v>
      </c>
      <c r="Q14" s="27" t="s">
        <v>690</v>
      </c>
      <c r="R14" s="29" t="s">
        <v>31</v>
      </c>
      <c r="S14" s="27" t="s">
        <v>703</v>
      </c>
      <c r="T14" s="29" t="s">
        <v>756</v>
      </c>
      <c r="U14" s="27" t="s">
        <v>662</v>
      </c>
      <c r="V14" s="282">
        <f t="shared" si="3"/>
        <v>6.25</v>
      </c>
      <c r="W14" s="283">
        <f t="shared" si="0"/>
        <v>1.5625</v>
      </c>
      <c r="X14" s="283">
        <f t="shared" si="1"/>
        <v>0</v>
      </c>
      <c r="Y14" s="284">
        <f t="shared" si="2"/>
        <v>0</v>
      </c>
      <c r="Z14" s="298" t="s">
        <v>1083</v>
      </c>
      <c r="AA14" s="327" t="s">
        <v>777</v>
      </c>
      <c r="AB14" s="35" t="s">
        <v>1084</v>
      </c>
      <c r="AC14" s="27">
        <v>0</v>
      </c>
      <c r="AD14" s="29" t="s">
        <v>31</v>
      </c>
      <c r="AE14" s="29" t="s">
        <v>31</v>
      </c>
      <c r="AF14" s="27" t="s">
        <v>31</v>
      </c>
      <c r="AG14" s="27" t="s">
        <v>31</v>
      </c>
      <c r="AH14" s="27" t="s">
        <v>31</v>
      </c>
      <c r="AI14" s="29" t="s">
        <v>31</v>
      </c>
      <c r="AJ14" s="298" t="s">
        <v>776</v>
      </c>
      <c r="AK14" s="58" t="s">
        <v>682</v>
      </c>
      <c r="AL14" s="35" t="s">
        <v>775</v>
      </c>
      <c r="AM14" s="27">
        <v>0</v>
      </c>
      <c r="AN14" s="29" t="s">
        <v>31</v>
      </c>
      <c r="AO14" s="29" t="s">
        <v>31</v>
      </c>
      <c r="AP14" s="27" t="s">
        <v>31</v>
      </c>
      <c r="AQ14" s="27" t="s">
        <v>31</v>
      </c>
      <c r="AR14" s="27" t="s">
        <v>31</v>
      </c>
      <c r="AS14" s="29" t="s">
        <v>31</v>
      </c>
      <c r="AT14" s="273" t="s">
        <v>774</v>
      </c>
      <c r="AU14" s="58" t="s">
        <v>682</v>
      </c>
      <c r="AV14" s="35" t="s">
        <v>773</v>
      </c>
      <c r="AW14" s="27">
        <v>1</v>
      </c>
      <c r="AX14" s="29" t="s">
        <v>772</v>
      </c>
      <c r="AY14" s="29" t="s">
        <v>771</v>
      </c>
      <c r="AZ14" s="29" t="s">
        <v>770</v>
      </c>
      <c r="BA14" s="29" t="s">
        <v>769</v>
      </c>
      <c r="BB14" s="29" t="s">
        <v>768</v>
      </c>
      <c r="BC14" s="34" t="s">
        <v>767</v>
      </c>
      <c r="BD14" s="273" t="s">
        <v>1085</v>
      </c>
      <c r="BE14" s="58" t="s">
        <v>1086</v>
      </c>
      <c r="BF14" s="35" t="s">
        <v>766</v>
      </c>
      <c r="BG14" s="27">
        <v>1</v>
      </c>
      <c r="BH14" s="29" t="s">
        <v>31</v>
      </c>
      <c r="BI14" s="29" t="s">
        <v>31</v>
      </c>
      <c r="BJ14" s="27" t="s">
        <v>31</v>
      </c>
      <c r="BK14" s="27" t="s">
        <v>31</v>
      </c>
      <c r="BL14" s="27" t="s">
        <v>31</v>
      </c>
      <c r="BM14" s="29" t="s">
        <v>31</v>
      </c>
      <c r="BN14" s="58" t="s">
        <v>1087</v>
      </c>
      <c r="BO14" s="58" t="s">
        <v>995</v>
      </c>
      <c r="BP14" s="35" t="s">
        <v>765</v>
      </c>
      <c r="BQ14" s="27">
        <v>1</v>
      </c>
      <c r="BR14" s="29" t="s">
        <v>31</v>
      </c>
      <c r="BS14" s="29" t="s">
        <v>31</v>
      </c>
      <c r="BT14" s="27" t="s">
        <v>31</v>
      </c>
      <c r="BU14" s="27" t="s">
        <v>31</v>
      </c>
      <c r="BV14" s="27" t="s">
        <v>31</v>
      </c>
      <c r="BW14" s="29" t="s">
        <v>31</v>
      </c>
      <c r="BX14" s="58" t="s">
        <v>1088</v>
      </c>
      <c r="BY14" s="272" t="s">
        <v>995</v>
      </c>
      <c r="BZ14" s="58" t="s">
        <v>1089</v>
      </c>
      <c r="CA14" s="49">
        <v>1</v>
      </c>
      <c r="CB14" s="59" t="s">
        <v>31</v>
      </c>
      <c r="CC14" s="59" t="s">
        <v>31</v>
      </c>
      <c r="CD14" s="59" t="s">
        <v>31</v>
      </c>
      <c r="CE14" s="59" t="s">
        <v>31</v>
      </c>
      <c r="CF14" s="59" t="s">
        <v>31</v>
      </c>
      <c r="CG14" s="59" t="s">
        <v>31</v>
      </c>
      <c r="CH14" s="272" t="s">
        <v>1090</v>
      </c>
      <c r="CI14" s="272" t="s">
        <v>995</v>
      </c>
      <c r="CJ14" s="278" t="s">
        <v>1089</v>
      </c>
      <c r="CK14" s="302">
        <v>1</v>
      </c>
      <c r="CL14" s="248" t="s">
        <v>1091</v>
      </c>
      <c r="CM14" s="248" t="s">
        <v>1091</v>
      </c>
      <c r="CN14" s="248" t="s">
        <v>1091</v>
      </c>
      <c r="CO14" s="248" t="s">
        <v>1091</v>
      </c>
      <c r="CP14" s="248" t="s">
        <v>1091</v>
      </c>
      <c r="CQ14" s="248" t="s">
        <v>1091</v>
      </c>
      <c r="CR14" s="272" t="s">
        <v>1092</v>
      </c>
      <c r="CS14" s="272" t="s">
        <v>995</v>
      </c>
      <c r="CT14" s="58" t="s">
        <v>1093</v>
      </c>
      <c r="CU14" s="49">
        <v>1</v>
      </c>
      <c r="CV14" s="59" t="s">
        <v>31</v>
      </c>
      <c r="CW14" s="59" t="s">
        <v>31</v>
      </c>
      <c r="CX14" s="59" t="s">
        <v>31</v>
      </c>
      <c r="CY14" s="59" t="s">
        <v>31</v>
      </c>
      <c r="CZ14" s="59" t="s">
        <v>31</v>
      </c>
      <c r="DA14" s="59" t="s">
        <v>31</v>
      </c>
      <c r="DB14" s="272" t="s">
        <v>1094</v>
      </c>
      <c r="DC14" s="272" t="s">
        <v>995</v>
      </c>
      <c r="DD14" s="58" t="s">
        <v>1095</v>
      </c>
      <c r="DE14" s="49">
        <v>2</v>
      </c>
      <c r="DF14" s="58" t="s">
        <v>1096</v>
      </c>
      <c r="DG14" s="59" t="s">
        <v>1097</v>
      </c>
      <c r="DH14" s="59" t="s">
        <v>1098</v>
      </c>
      <c r="DI14" s="58" t="s">
        <v>1099</v>
      </c>
      <c r="DJ14" s="58" t="s">
        <v>1100</v>
      </c>
      <c r="DK14" s="59" t="s">
        <v>1101</v>
      </c>
      <c r="DL14" s="272" t="s">
        <v>1102</v>
      </c>
      <c r="DM14" s="272" t="s">
        <v>1103</v>
      </c>
      <c r="DN14" s="29">
        <v>2</v>
      </c>
      <c r="DO14" s="29" t="s">
        <v>404</v>
      </c>
      <c r="DP14" s="27">
        <v>2</v>
      </c>
      <c r="DQ14" s="389" t="s">
        <v>1326</v>
      </c>
    </row>
    <row r="15" spans="1:121" ht="216" customHeight="1">
      <c r="A15" s="324">
        <v>9</v>
      </c>
      <c r="B15" s="325" t="s">
        <v>403</v>
      </c>
      <c r="C15" s="326" t="s">
        <v>400</v>
      </c>
      <c r="D15" s="29">
        <v>1</v>
      </c>
      <c r="E15" s="29" t="s">
        <v>402</v>
      </c>
      <c r="F15" s="42">
        <v>43862</v>
      </c>
      <c r="G15" s="42">
        <v>44196</v>
      </c>
      <c r="H15" s="59" t="s">
        <v>705</v>
      </c>
      <c r="I15" s="35" t="s">
        <v>764</v>
      </c>
      <c r="J15" s="27">
        <v>0</v>
      </c>
      <c r="K15" s="29" t="s">
        <v>31</v>
      </c>
      <c r="L15" s="29" t="s">
        <v>31</v>
      </c>
      <c r="M15" s="29" t="s">
        <v>31</v>
      </c>
      <c r="N15" s="29" t="s">
        <v>31</v>
      </c>
      <c r="O15" s="29" t="s">
        <v>31</v>
      </c>
      <c r="P15" s="29" t="s">
        <v>31</v>
      </c>
      <c r="Q15" s="27" t="s">
        <v>690</v>
      </c>
      <c r="R15" s="29" t="s">
        <v>31</v>
      </c>
      <c r="S15" s="27" t="s">
        <v>31</v>
      </c>
      <c r="T15" s="29" t="s">
        <v>660</v>
      </c>
      <c r="U15" s="27" t="s">
        <v>662</v>
      </c>
      <c r="V15" s="282">
        <f t="shared" si="3"/>
        <v>6.25</v>
      </c>
      <c r="W15" s="283">
        <f t="shared" si="0"/>
        <v>6.25</v>
      </c>
      <c r="X15" s="283">
        <f t="shared" si="1"/>
        <v>0</v>
      </c>
      <c r="Y15" s="284">
        <f t="shared" si="2"/>
        <v>0</v>
      </c>
      <c r="Z15" s="298" t="s">
        <v>763</v>
      </c>
      <c r="AA15" s="298" t="s">
        <v>688</v>
      </c>
      <c r="AB15" s="35" t="s">
        <v>761</v>
      </c>
      <c r="AC15" s="27">
        <v>0</v>
      </c>
      <c r="AD15" s="29" t="s">
        <v>31</v>
      </c>
      <c r="AE15" s="29" t="s">
        <v>31</v>
      </c>
      <c r="AF15" s="29" t="s">
        <v>31</v>
      </c>
      <c r="AG15" s="29" t="s">
        <v>31</v>
      </c>
      <c r="AH15" s="29" t="s">
        <v>31</v>
      </c>
      <c r="AI15" s="29" t="s">
        <v>31</v>
      </c>
      <c r="AJ15" s="35" t="s">
        <v>762</v>
      </c>
      <c r="AK15" s="58" t="s">
        <v>682</v>
      </c>
      <c r="AL15" s="35" t="s">
        <v>761</v>
      </c>
      <c r="AM15" s="27">
        <v>0</v>
      </c>
      <c r="AN15" s="29" t="s">
        <v>31</v>
      </c>
      <c r="AO15" s="29" t="s">
        <v>31</v>
      </c>
      <c r="AP15" s="29" t="s">
        <v>31</v>
      </c>
      <c r="AQ15" s="29" t="s">
        <v>31</v>
      </c>
      <c r="AR15" s="29" t="s">
        <v>31</v>
      </c>
      <c r="AS15" s="29" t="s">
        <v>31</v>
      </c>
      <c r="AT15" s="47" t="s">
        <v>1104</v>
      </c>
      <c r="AU15" s="58" t="s">
        <v>682</v>
      </c>
      <c r="AV15" s="35" t="s">
        <v>761</v>
      </c>
      <c r="AW15" s="27">
        <v>0</v>
      </c>
      <c r="AX15" s="29" t="s">
        <v>31</v>
      </c>
      <c r="AY15" s="29" t="s">
        <v>31</v>
      </c>
      <c r="AZ15" s="29" t="s">
        <v>31</v>
      </c>
      <c r="BA15" s="29" t="s">
        <v>31</v>
      </c>
      <c r="BB15" s="29" t="s">
        <v>31</v>
      </c>
      <c r="BC15" s="29" t="s">
        <v>31</v>
      </c>
      <c r="BD15" s="58" t="s">
        <v>1105</v>
      </c>
      <c r="BE15" s="310" t="s">
        <v>995</v>
      </c>
      <c r="BF15" s="35" t="s">
        <v>761</v>
      </c>
      <c r="BG15" s="27">
        <v>0</v>
      </c>
      <c r="BH15" s="29" t="s">
        <v>31</v>
      </c>
      <c r="BI15" s="29" t="s">
        <v>31</v>
      </c>
      <c r="BJ15" s="29" t="s">
        <v>31</v>
      </c>
      <c r="BK15" s="29" t="s">
        <v>31</v>
      </c>
      <c r="BL15" s="29" t="s">
        <v>31</v>
      </c>
      <c r="BM15" s="29" t="s">
        <v>31</v>
      </c>
      <c r="BN15" s="58" t="s">
        <v>1106</v>
      </c>
      <c r="BO15" s="58" t="s">
        <v>995</v>
      </c>
      <c r="BP15" s="35" t="s">
        <v>761</v>
      </c>
      <c r="BQ15" s="27">
        <v>0</v>
      </c>
      <c r="BR15" s="29" t="s">
        <v>31</v>
      </c>
      <c r="BS15" s="29" t="s">
        <v>31</v>
      </c>
      <c r="BT15" s="29" t="s">
        <v>31</v>
      </c>
      <c r="BU15" s="29" t="s">
        <v>31</v>
      </c>
      <c r="BV15" s="29" t="s">
        <v>31</v>
      </c>
      <c r="BW15" s="29" t="s">
        <v>31</v>
      </c>
      <c r="BX15" s="58" t="s">
        <v>1107</v>
      </c>
      <c r="BY15" s="272" t="s">
        <v>995</v>
      </c>
      <c r="BZ15" s="58" t="s">
        <v>1108</v>
      </c>
      <c r="CA15" s="49">
        <v>0</v>
      </c>
      <c r="CB15" s="59" t="s">
        <v>31</v>
      </c>
      <c r="CC15" s="59" t="s">
        <v>31</v>
      </c>
      <c r="CD15" s="59" t="s">
        <v>31</v>
      </c>
      <c r="CE15" s="59" t="s">
        <v>31</v>
      </c>
      <c r="CF15" s="59" t="s">
        <v>31</v>
      </c>
      <c r="CG15" s="59" t="s">
        <v>31</v>
      </c>
      <c r="CH15" s="272" t="s">
        <v>1109</v>
      </c>
      <c r="CI15" s="272" t="s">
        <v>995</v>
      </c>
      <c r="CJ15" s="47" t="s">
        <v>1110</v>
      </c>
      <c r="CK15" s="49">
        <v>1</v>
      </c>
      <c r="CL15" s="47" t="s">
        <v>1110</v>
      </c>
      <c r="CM15" s="59" t="s">
        <v>1111</v>
      </c>
      <c r="CN15" s="59" t="s">
        <v>1112</v>
      </c>
      <c r="CO15" s="59" t="s">
        <v>1113</v>
      </c>
      <c r="CP15" s="59" t="s">
        <v>1114</v>
      </c>
      <c r="CQ15" s="59" t="s">
        <v>1115</v>
      </c>
      <c r="CR15" s="272" t="s">
        <v>1116</v>
      </c>
      <c r="CS15" s="272" t="s">
        <v>1117</v>
      </c>
      <c r="CT15" s="58" t="s">
        <v>1118</v>
      </c>
      <c r="CU15" s="49">
        <v>1</v>
      </c>
      <c r="CV15" s="59" t="s">
        <v>31</v>
      </c>
      <c r="CW15" s="59" t="s">
        <v>31</v>
      </c>
      <c r="CX15" s="59" t="s">
        <v>31</v>
      </c>
      <c r="CY15" s="59" t="s">
        <v>31</v>
      </c>
      <c r="CZ15" s="59" t="s">
        <v>31</v>
      </c>
      <c r="DA15" s="59" t="s">
        <v>31</v>
      </c>
      <c r="DB15" s="272" t="s">
        <v>1119</v>
      </c>
      <c r="DC15" s="272" t="s">
        <v>995</v>
      </c>
      <c r="DD15" s="58"/>
      <c r="DE15" s="49"/>
      <c r="DF15" s="59"/>
      <c r="DG15" s="59"/>
      <c r="DH15" s="59"/>
      <c r="DI15" s="59"/>
      <c r="DJ15" s="59"/>
      <c r="DK15" s="59"/>
      <c r="DL15" s="272" t="s">
        <v>1116</v>
      </c>
      <c r="DM15" s="272" t="s">
        <v>1117</v>
      </c>
      <c r="DN15" s="29">
        <v>1</v>
      </c>
      <c r="DO15" s="29" t="s">
        <v>402</v>
      </c>
      <c r="DP15" s="27">
        <v>1</v>
      </c>
      <c r="DQ15" s="389" t="s">
        <v>1326</v>
      </c>
    </row>
    <row r="16" spans="1:121" ht="272.45" customHeight="1">
      <c r="A16" s="324">
        <v>10</v>
      </c>
      <c r="B16" s="325" t="s">
        <v>401</v>
      </c>
      <c r="C16" s="326" t="s">
        <v>400</v>
      </c>
      <c r="D16" s="29" t="s">
        <v>1120</v>
      </c>
      <c r="E16" s="28" t="s">
        <v>760</v>
      </c>
      <c r="F16" s="29" t="s">
        <v>1121</v>
      </c>
      <c r="G16" s="292" t="s">
        <v>391</v>
      </c>
      <c r="H16" s="59" t="s">
        <v>1122</v>
      </c>
      <c r="I16" s="29" t="s">
        <v>31</v>
      </c>
      <c r="J16" s="27">
        <v>618</v>
      </c>
      <c r="K16" s="328" t="s">
        <v>1123</v>
      </c>
      <c r="L16" s="328" t="s">
        <v>759</v>
      </c>
      <c r="M16" s="27">
        <v>618</v>
      </c>
      <c r="N16" s="34" t="s">
        <v>1124</v>
      </c>
      <c r="O16" s="38" t="s">
        <v>744</v>
      </c>
      <c r="P16" s="29" t="s">
        <v>758</v>
      </c>
      <c r="Q16" s="27" t="s">
        <v>690</v>
      </c>
      <c r="R16" s="29" t="s">
        <v>757</v>
      </c>
      <c r="S16" s="27" t="s">
        <v>703</v>
      </c>
      <c r="T16" s="29" t="s">
        <v>756</v>
      </c>
      <c r="U16" s="27" t="s">
        <v>465</v>
      </c>
      <c r="V16" s="282">
        <f t="shared" si="3"/>
        <v>6.25</v>
      </c>
      <c r="W16" s="329" t="e">
        <f>V16/D16</f>
        <v>#VALUE!</v>
      </c>
      <c r="X16" s="283" t="e">
        <f t="shared" si="1"/>
        <v>#VALUE!</v>
      </c>
      <c r="Y16" s="284" t="e">
        <f t="shared" si="2"/>
        <v>#VALUE!</v>
      </c>
      <c r="Z16" s="298" t="s">
        <v>1125</v>
      </c>
      <c r="AA16" s="298" t="s">
        <v>755</v>
      </c>
      <c r="AB16" s="34" t="s">
        <v>1126</v>
      </c>
      <c r="AC16" s="27">
        <v>711</v>
      </c>
      <c r="AD16" s="328" t="s">
        <v>754</v>
      </c>
      <c r="AE16" s="328" t="s">
        <v>746</v>
      </c>
      <c r="AF16" s="27">
        <v>711</v>
      </c>
      <c r="AG16" s="34" t="s">
        <v>1124</v>
      </c>
      <c r="AH16" s="38" t="s">
        <v>753</v>
      </c>
      <c r="AI16" s="29" t="s">
        <v>752</v>
      </c>
      <c r="AJ16" s="58" t="s">
        <v>1127</v>
      </c>
      <c r="AK16" s="58" t="s">
        <v>1128</v>
      </c>
      <c r="AL16" s="34" t="s">
        <v>751</v>
      </c>
      <c r="AM16" s="27">
        <v>618</v>
      </c>
      <c r="AN16" s="328" t="s">
        <v>747</v>
      </c>
      <c r="AO16" s="328" t="s">
        <v>746</v>
      </c>
      <c r="AP16" s="27">
        <v>618</v>
      </c>
      <c r="AQ16" s="34" t="s">
        <v>1129</v>
      </c>
      <c r="AR16" s="38" t="s">
        <v>744</v>
      </c>
      <c r="AS16" s="27" t="s">
        <v>31</v>
      </c>
      <c r="AT16" s="58" t="s">
        <v>665</v>
      </c>
      <c r="AU16" s="58" t="s">
        <v>682</v>
      </c>
      <c r="AV16" s="34" t="s">
        <v>1130</v>
      </c>
      <c r="AW16" s="27">
        <v>618</v>
      </c>
      <c r="AX16" s="328" t="s">
        <v>747</v>
      </c>
      <c r="AY16" s="328" t="s">
        <v>746</v>
      </c>
      <c r="AZ16" s="27">
        <v>618</v>
      </c>
      <c r="BA16" s="34" t="s">
        <v>745</v>
      </c>
      <c r="BB16" s="38" t="s">
        <v>744</v>
      </c>
      <c r="BC16" s="34" t="s">
        <v>1131</v>
      </c>
      <c r="BD16" s="278" t="s">
        <v>750</v>
      </c>
      <c r="BE16" s="58" t="s">
        <v>1132</v>
      </c>
      <c r="BF16" s="58" t="s">
        <v>749</v>
      </c>
      <c r="BG16" s="49">
        <v>618</v>
      </c>
      <c r="BH16" s="330" t="s">
        <v>747</v>
      </c>
      <c r="BI16" s="330" t="s">
        <v>746</v>
      </c>
      <c r="BJ16" s="49">
        <v>618</v>
      </c>
      <c r="BK16" s="58" t="s">
        <v>745</v>
      </c>
      <c r="BL16" s="46" t="s">
        <v>744</v>
      </c>
      <c r="BM16" s="58" t="s">
        <v>1131</v>
      </c>
      <c r="BN16" s="278" t="s">
        <v>1133</v>
      </c>
      <c r="BO16" s="272" t="s">
        <v>1134</v>
      </c>
      <c r="BP16" s="58" t="s">
        <v>748</v>
      </c>
      <c r="BQ16" s="49">
        <v>618</v>
      </c>
      <c r="BR16" s="330" t="s">
        <v>747</v>
      </c>
      <c r="BS16" s="330" t="s">
        <v>746</v>
      </c>
      <c r="BT16" s="49">
        <v>618</v>
      </c>
      <c r="BU16" s="58" t="s">
        <v>745</v>
      </c>
      <c r="BV16" s="46" t="s">
        <v>744</v>
      </c>
      <c r="BW16" s="58" t="s">
        <v>743</v>
      </c>
      <c r="BX16" s="47" t="s">
        <v>742</v>
      </c>
      <c r="BY16" s="272" t="s">
        <v>1135</v>
      </c>
      <c r="BZ16" s="331" t="s">
        <v>1136</v>
      </c>
      <c r="CA16" s="49">
        <v>618</v>
      </c>
      <c r="CB16" s="58" t="s">
        <v>747</v>
      </c>
      <c r="CC16" s="47" t="s">
        <v>746</v>
      </c>
      <c r="CD16" s="49">
        <v>618</v>
      </c>
      <c r="CE16" s="47" t="s">
        <v>745</v>
      </c>
      <c r="CF16" s="47" t="s">
        <v>1137</v>
      </c>
      <c r="CG16" s="47" t="s">
        <v>743</v>
      </c>
      <c r="CH16" s="278" t="s">
        <v>1138</v>
      </c>
      <c r="CI16" s="272" t="s">
        <v>1139</v>
      </c>
      <c r="CJ16" s="58" t="s">
        <v>1140</v>
      </c>
      <c r="CK16" s="49"/>
      <c r="CL16" s="330" t="s">
        <v>747</v>
      </c>
      <c r="CM16" s="330" t="s">
        <v>746</v>
      </c>
      <c r="CN16" s="49">
        <v>618</v>
      </c>
      <c r="CO16" s="58" t="s">
        <v>745</v>
      </c>
      <c r="CP16" s="58" t="s">
        <v>744</v>
      </c>
      <c r="CQ16" s="58" t="s">
        <v>743</v>
      </c>
      <c r="CR16" s="278" t="s">
        <v>1141</v>
      </c>
      <c r="CS16" s="272" t="s">
        <v>1142</v>
      </c>
      <c r="CT16" s="58" t="s">
        <v>1143</v>
      </c>
      <c r="CU16" s="59">
        <v>618</v>
      </c>
      <c r="CV16" s="59" t="s">
        <v>1144</v>
      </c>
      <c r="CW16" s="59" t="s">
        <v>746</v>
      </c>
      <c r="CX16" s="59" t="s">
        <v>1145</v>
      </c>
      <c r="CY16" s="59" t="s">
        <v>745</v>
      </c>
      <c r="CZ16" s="59" t="s">
        <v>1137</v>
      </c>
      <c r="DA16" s="59" t="s">
        <v>743</v>
      </c>
      <c r="DB16" s="278" t="s">
        <v>1146</v>
      </c>
      <c r="DC16" s="272" t="s">
        <v>1147</v>
      </c>
      <c r="DD16" s="58" t="s">
        <v>1148</v>
      </c>
      <c r="DE16" s="49">
        <v>618</v>
      </c>
      <c r="DF16" s="58" t="s">
        <v>1144</v>
      </c>
      <c r="DG16" s="58" t="s">
        <v>746</v>
      </c>
      <c r="DH16" s="58" t="s">
        <v>1149</v>
      </c>
      <c r="DI16" s="58" t="s">
        <v>745</v>
      </c>
      <c r="DJ16" s="58" t="s">
        <v>744</v>
      </c>
      <c r="DK16" s="59" t="s">
        <v>31</v>
      </c>
      <c r="DL16" s="278" t="s">
        <v>1146</v>
      </c>
      <c r="DM16" s="272" t="s">
        <v>1147</v>
      </c>
      <c r="DN16" s="29">
        <v>500</v>
      </c>
      <c r="DO16" s="29" t="s">
        <v>1150</v>
      </c>
      <c r="DP16" s="27">
        <v>500</v>
      </c>
      <c r="DQ16" s="389" t="s">
        <v>1326</v>
      </c>
    </row>
    <row r="17" spans="1:122" ht="409.15" customHeight="1">
      <c r="A17" s="324">
        <v>11</v>
      </c>
      <c r="B17" s="325" t="s">
        <v>1151</v>
      </c>
      <c r="C17" s="326" t="s">
        <v>399</v>
      </c>
      <c r="D17" s="29">
        <v>5</v>
      </c>
      <c r="E17" s="29" t="s">
        <v>398</v>
      </c>
      <c r="F17" s="42" t="s">
        <v>397</v>
      </c>
      <c r="G17" s="292" t="s">
        <v>391</v>
      </c>
      <c r="H17" s="59" t="s">
        <v>705</v>
      </c>
      <c r="I17" s="332" t="s">
        <v>741</v>
      </c>
      <c r="J17" s="27">
        <v>0</v>
      </c>
      <c r="K17" s="29" t="s">
        <v>31</v>
      </c>
      <c r="L17" s="29" t="s">
        <v>31</v>
      </c>
      <c r="M17" s="27" t="s">
        <v>31</v>
      </c>
      <c r="N17" s="27" t="s">
        <v>31</v>
      </c>
      <c r="O17" s="27" t="s">
        <v>31</v>
      </c>
      <c r="P17" s="29" t="s">
        <v>740</v>
      </c>
      <c r="Q17" s="27" t="s">
        <v>690</v>
      </c>
      <c r="R17" s="29" t="s">
        <v>31</v>
      </c>
      <c r="S17" s="27" t="s">
        <v>703</v>
      </c>
      <c r="T17" s="29" t="s">
        <v>660</v>
      </c>
      <c r="U17" s="27" t="s">
        <v>465</v>
      </c>
      <c r="V17" s="282">
        <f t="shared" si="3"/>
        <v>6.25</v>
      </c>
      <c r="W17" s="283">
        <f t="shared" si="0"/>
        <v>1.25</v>
      </c>
      <c r="X17" s="283">
        <f t="shared" si="1"/>
        <v>0</v>
      </c>
      <c r="Y17" s="283">
        <f t="shared" si="2"/>
        <v>0</v>
      </c>
      <c r="Z17" s="327" t="s">
        <v>739</v>
      </c>
      <c r="AA17" s="333" t="s">
        <v>1152</v>
      </c>
      <c r="AB17" s="34" t="s">
        <v>1153</v>
      </c>
      <c r="AC17" s="27">
        <v>0</v>
      </c>
      <c r="AD17" s="29" t="s">
        <v>31</v>
      </c>
      <c r="AE17" s="29" t="s">
        <v>31</v>
      </c>
      <c r="AF17" s="27" t="s">
        <v>31</v>
      </c>
      <c r="AG17" s="27" t="s">
        <v>31</v>
      </c>
      <c r="AH17" s="27" t="s">
        <v>31</v>
      </c>
      <c r="AI17" s="29" t="s">
        <v>738</v>
      </c>
      <c r="AJ17" s="301" t="s">
        <v>737</v>
      </c>
      <c r="AK17" s="301" t="s">
        <v>1154</v>
      </c>
      <c r="AL17" s="34" t="s">
        <v>1155</v>
      </c>
      <c r="AM17" s="27">
        <v>0</v>
      </c>
      <c r="AN17" s="29" t="s">
        <v>31</v>
      </c>
      <c r="AO17" s="29" t="s">
        <v>31</v>
      </c>
      <c r="AP17" s="27" t="s">
        <v>31</v>
      </c>
      <c r="AQ17" s="27" t="s">
        <v>31</v>
      </c>
      <c r="AR17" s="27" t="s">
        <v>31</v>
      </c>
      <c r="AS17" s="29" t="s">
        <v>736</v>
      </c>
      <c r="AT17" s="58" t="s">
        <v>1156</v>
      </c>
      <c r="AU17" s="275" t="s">
        <v>1157</v>
      </c>
      <c r="AV17" s="34" t="s">
        <v>1158</v>
      </c>
      <c r="AW17" s="27">
        <v>0</v>
      </c>
      <c r="AX17" s="29" t="s">
        <v>31</v>
      </c>
      <c r="AY17" s="29" t="s">
        <v>31</v>
      </c>
      <c r="AZ17" s="27" t="s">
        <v>31</v>
      </c>
      <c r="BA17" s="27" t="s">
        <v>31</v>
      </c>
      <c r="BB17" s="27" t="s">
        <v>31</v>
      </c>
      <c r="BC17" s="34" t="s">
        <v>1159</v>
      </c>
      <c r="BD17" s="273" t="s">
        <v>1160</v>
      </c>
      <c r="BE17" s="273" t="s">
        <v>1161</v>
      </c>
      <c r="BF17" s="34" t="s">
        <v>1162</v>
      </c>
      <c r="BG17" s="27">
        <v>0</v>
      </c>
      <c r="BH17" s="29" t="s">
        <v>31</v>
      </c>
      <c r="BI17" s="29" t="s">
        <v>31</v>
      </c>
      <c r="BJ17" s="27" t="s">
        <v>31</v>
      </c>
      <c r="BK17" s="27" t="s">
        <v>31</v>
      </c>
      <c r="BL17" s="27" t="s">
        <v>31</v>
      </c>
      <c r="BM17" s="34" t="s">
        <v>1163</v>
      </c>
      <c r="BN17" s="58" t="s">
        <v>1164</v>
      </c>
      <c r="BO17" s="275" t="s">
        <v>1165</v>
      </c>
      <c r="BP17" s="34" t="s">
        <v>1166</v>
      </c>
      <c r="BQ17" s="27">
        <v>0</v>
      </c>
      <c r="BR17" s="29" t="s">
        <v>31</v>
      </c>
      <c r="BS17" s="29" t="s">
        <v>31</v>
      </c>
      <c r="BT17" s="27" t="s">
        <v>31</v>
      </c>
      <c r="BU17" s="27" t="s">
        <v>31</v>
      </c>
      <c r="BV17" s="27" t="s">
        <v>31</v>
      </c>
      <c r="BW17" s="34" t="s">
        <v>1167</v>
      </c>
      <c r="BX17" s="58" t="s">
        <v>1168</v>
      </c>
      <c r="BY17" s="272" t="s">
        <v>1169</v>
      </c>
      <c r="BZ17" s="331" t="s">
        <v>1170</v>
      </c>
      <c r="CA17" s="49">
        <v>0</v>
      </c>
      <c r="CB17" s="59" t="s">
        <v>31</v>
      </c>
      <c r="CC17" s="59" t="s">
        <v>31</v>
      </c>
      <c r="CD17" s="59" t="s">
        <v>31</v>
      </c>
      <c r="CE17" s="59" t="s">
        <v>31</v>
      </c>
      <c r="CF17" s="59" t="s">
        <v>31</v>
      </c>
      <c r="CG17" s="47" t="s">
        <v>1171</v>
      </c>
      <c r="CH17" s="272" t="s">
        <v>1172</v>
      </c>
      <c r="CI17" s="272" t="s">
        <v>1173</v>
      </c>
      <c r="CJ17" s="58" t="s">
        <v>1174</v>
      </c>
      <c r="CK17" s="49">
        <v>0</v>
      </c>
      <c r="CL17" s="59" t="s">
        <v>1091</v>
      </c>
      <c r="CM17" s="59" t="s">
        <v>1091</v>
      </c>
      <c r="CN17" s="59" t="s">
        <v>1091</v>
      </c>
      <c r="CO17" s="59" t="s">
        <v>1091</v>
      </c>
      <c r="CP17" s="59" t="s">
        <v>1091</v>
      </c>
      <c r="CQ17" s="58" t="s">
        <v>1175</v>
      </c>
      <c r="CR17" s="272" t="s">
        <v>1176</v>
      </c>
      <c r="CS17" s="272" t="s">
        <v>1177</v>
      </c>
      <c r="CT17" s="58" t="s">
        <v>1178</v>
      </c>
      <c r="CU17" s="49">
        <v>0</v>
      </c>
      <c r="CV17" s="59" t="s">
        <v>31</v>
      </c>
      <c r="CW17" s="59" t="s">
        <v>31</v>
      </c>
      <c r="CX17" s="59" t="s">
        <v>31</v>
      </c>
      <c r="CY17" s="49" t="s">
        <v>31</v>
      </c>
      <c r="CZ17" s="49" t="s">
        <v>31</v>
      </c>
      <c r="DA17" s="58" t="s">
        <v>1179</v>
      </c>
      <c r="DB17" s="272" t="s">
        <v>1180</v>
      </c>
      <c r="DC17" s="272" t="s">
        <v>1181</v>
      </c>
      <c r="DD17" s="332" t="s">
        <v>1178</v>
      </c>
      <c r="DE17" s="302">
        <v>0</v>
      </c>
      <c r="DF17" s="248" t="s">
        <v>31</v>
      </c>
      <c r="DG17" s="248" t="s">
        <v>31</v>
      </c>
      <c r="DH17" s="248" t="s">
        <v>31</v>
      </c>
      <c r="DI17" s="302" t="s">
        <v>31</v>
      </c>
      <c r="DJ17" s="302" t="s">
        <v>31</v>
      </c>
      <c r="DK17" s="332" t="s">
        <v>1179</v>
      </c>
      <c r="DL17" s="272" t="s">
        <v>1577</v>
      </c>
      <c r="DM17" s="272" t="s">
        <v>1182</v>
      </c>
      <c r="DN17" s="29">
        <v>5</v>
      </c>
      <c r="DO17" s="29" t="s">
        <v>398</v>
      </c>
      <c r="DP17" s="27">
        <v>4</v>
      </c>
      <c r="DQ17" s="390" t="s">
        <v>1329</v>
      </c>
    </row>
    <row r="18" spans="1:122" ht="345.6" customHeight="1">
      <c r="A18" s="334">
        <v>12</v>
      </c>
      <c r="B18" s="335" t="s">
        <v>396</v>
      </c>
      <c r="C18" s="334" t="s">
        <v>1183</v>
      </c>
      <c r="D18" s="336">
        <v>32</v>
      </c>
      <c r="E18" s="337" t="s">
        <v>395</v>
      </c>
      <c r="F18" s="337" t="s">
        <v>394</v>
      </c>
      <c r="G18" s="338" t="s">
        <v>391</v>
      </c>
      <c r="H18" s="339" t="s">
        <v>705</v>
      </c>
      <c r="I18" s="340" t="s">
        <v>1184</v>
      </c>
      <c r="J18" s="315">
        <v>0</v>
      </c>
      <c r="K18" s="337" t="s">
        <v>31</v>
      </c>
      <c r="L18" s="337" t="s">
        <v>31</v>
      </c>
      <c r="M18" s="315">
        <v>0</v>
      </c>
      <c r="N18" s="315" t="s">
        <v>31</v>
      </c>
      <c r="O18" s="315" t="s">
        <v>31</v>
      </c>
      <c r="P18" s="337" t="s">
        <v>735</v>
      </c>
      <c r="Q18" s="315" t="s">
        <v>690</v>
      </c>
      <c r="R18" s="337" t="s">
        <v>31</v>
      </c>
      <c r="S18" s="315" t="s">
        <v>703</v>
      </c>
      <c r="T18" s="337" t="s">
        <v>660</v>
      </c>
      <c r="U18" s="315" t="s">
        <v>465</v>
      </c>
      <c r="V18" s="341">
        <f t="shared" si="3"/>
        <v>6.25</v>
      </c>
      <c r="W18" s="342">
        <f t="shared" si="0"/>
        <v>0.1953125</v>
      </c>
      <c r="X18" s="342">
        <f t="shared" si="1"/>
        <v>0</v>
      </c>
      <c r="Y18" s="342">
        <f t="shared" si="2"/>
        <v>0</v>
      </c>
      <c r="Z18" s="343" t="s">
        <v>734</v>
      </c>
      <c r="AA18" s="343" t="s">
        <v>733</v>
      </c>
      <c r="AB18" s="340" t="s">
        <v>732</v>
      </c>
      <c r="AC18" s="340" t="s">
        <v>732</v>
      </c>
      <c r="AD18" s="340" t="s">
        <v>732</v>
      </c>
      <c r="AE18" s="340" t="s">
        <v>732</v>
      </c>
      <c r="AF18" s="340" t="s">
        <v>732</v>
      </c>
      <c r="AG18" s="340" t="s">
        <v>732</v>
      </c>
      <c r="AH18" s="340" t="s">
        <v>732</v>
      </c>
      <c r="AI18" s="340" t="s">
        <v>732</v>
      </c>
      <c r="AJ18" s="344" t="s">
        <v>665</v>
      </c>
      <c r="AK18" s="344" t="s">
        <v>682</v>
      </c>
      <c r="AL18" s="340" t="s">
        <v>731</v>
      </c>
      <c r="AM18" s="315" t="s">
        <v>31</v>
      </c>
      <c r="AN18" s="337" t="s">
        <v>730</v>
      </c>
      <c r="AO18" s="337" t="s">
        <v>725</v>
      </c>
      <c r="AP18" s="315"/>
      <c r="AQ18" s="315"/>
      <c r="AR18" s="315"/>
      <c r="AS18" s="337"/>
      <c r="AT18" s="344" t="s">
        <v>665</v>
      </c>
      <c r="AU18" s="344" t="s">
        <v>682</v>
      </c>
      <c r="AV18" s="340" t="s">
        <v>729</v>
      </c>
      <c r="AW18" s="315" t="s">
        <v>31</v>
      </c>
      <c r="AX18" s="337" t="s">
        <v>726</v>
      </c>
      <c r="AY18" s="337" t="s">
        <v>725</v>
      </c>
      <c r="AZ18" s="315">
        <v>1134</v>
      </c>
      <c r="BA18" s="315" t="s">
        <v>31</v>
      </c>
      <c r="BB18" s="315" t="s">
        <v>31</v>
      </c>
      <c r="BC18" s="337" t="s">
        <v>728</v>
      </c>
      <c r="BD18" s="344" t="s">
        <v>1185</v>
      </c>
      <c r="BE18" s="344" t="s">
        <v>1186</v>
      </c>
      <c r="BF18" s="340"/>
      <c r="BG18" s="315"/>
      <c r="BH18" s="337"/>
      <c r="BI18" s="337"/>
      <c r="BJ18" s="315"/>
      <c r="BK18" s="315"/>
      <c r="BL18" s="315"/>
      <c r="BM18" s="337"/>
      <c r="BN18" s="344" t="s">
        <v>665</v>
      </c>
      <c r="BO18" s="344" t="s">
        <v>995</v>
      </c>
      <c r="BP18" s="340" t="s">
        <v>727</v>
      </c>
      <c r="BQ18" s="315" t="s">
        <v>31</v>
      </c>
      <c r="BR18" s="337" t="s">
        <v>726</v>
      </c>
      <c r="BS18" s="337" t="s">
        <v>725</v>
      </c>
      <c r="BT18" s="315">
        <v>1134</v>
      </c>
      <c r="BU18" s="315" t="s">
        <v>31</v>
      </c>
      <c r="BV18" s="315" t="s">
        <v>31</v>
      </c>
      <c r="BW18" s="337" t="s">
        <v>724</v>
      </c>
      <c r="BX18" s="344" t="s">
        <v>1187</v>
      </c>
      <c r="BY18" s="344" t="s">
        <v>723</v>
      </c>
      <c r="BZ18" s="340" t="s">
        <v>1188</v>
      </c>
      <c r="CA18" s="345" t="s">
        <v>31</v>
      </c>
      <c r="CB18" s="339" t="s">
        <v>726</v>
      </c>
      <c r="CC18" s="339" t="s">
        <v>725</v>
      </c>
      <c r="CD18" s="346">
        <v>1134</v>
      </c>
      <c r="CE18" s="346" t="s">
        <v>31</v>
      </c>
      <c r="CF18" s="346" t="s">
        <v>31</v>
      </c>
      <c r="CG18" s="339" t="s">
        <v>1060</v>
      </c>
      <c r="CH18" s="344" t="s">
        <v>665</v>
      </c>
      <c r="CI18" s="344" t="s">
        <v>995</v>
      </c>
      <c r="CJ18" s="344" t="s">
        <v>1189</v>
      </c>
      <c r="CK18" s="346" t="s">
        <v>31</v>
      </c>
      <c r="CL18" s="316" t="s">
        <v>726</v>
      </c>
      <c r="CM18" s="316" t="s">
        <v>725</v>
      </c>
      <c r="CN18" s="346">
        <v>1134</v>
      </c>
      <c r="CO18" s="346" t="s">
        <v>31</v>
      </c>
      <c r="CP18" s="346" t="s">
        <v>31</v>
      </c>
      <c r="CQ18" s="316" t="s">
        <v>1190</v>
      </c>
      <c r="CR18" s="344" t="s">
        <v>1191</v>
      </c>
      <c r="CS18" s="322" t="s">
        <v>1192</v>
      </c>
      <c r="CT18" s="339" t="s">
        <v>1193</v>
      </c>
      <c r="CU18" s="346" t="s">
        <v>31</v>
      </c>
      <c r="CV18" s="339" t="s">
        <v>1194</v>
      </c>
      <c r="CW18" s="339" t="s">
        <v>725</v>
      </c>
      <c r="CX18" s="346">
        <v>32</v>
      </c>
      <c r="CY18" s="346" t="s">
        <v>31</v>
      </c>
      <c r="CZ18" s="346" t="s">
        <v>31</v>
      </c>
      <c r="DA18" s="339" t="s">
        <v>1195</v>
      </c>
      <c r="DB18" s="344" t="s">
        <v>1196</v>
      </c>
      <c r="DC18" s="344" t="s">
        <v>1197</v>
      </c>
      <c r="DD18" s="339" t="s">
        <v>1198</v>
      </c>
      <c r="DE18" s="339" t="s">
        <v>31</v>
      </c>
      <c r="DF18" s="339" t="s">
        <v>726</v>
      </c>
      <c r="DG18" s="339" t="s">
        <v>725</v>
      </c>
      <c r="DH18" s="339">
        <v>1134</v>
      </c>
      <c r="DI18" s="339" t="s">
        <v>31</v>
      </c>
      <c r="DJ18" s="339" t="s">
        <v>31</v>
      </c>
      <c r="DK18" s="339" t="s">
        <v>1199</v>
      </c>
      <c r="DL18" s="344" t="s">
        <v>1330</v>
      </c>
      <c r="DM18" s="344" t="s">
        <v>1331</v>
      </c>
      <c r="DN18" s="281">
        <v>32</v>
      </c>
      <c r="DO18" s="29" t="s">
        <v>395</v>
      </c>
      <c r="DP18" s="27">
        <v>34</v>
      </c>
      <c r="DQ18" s="389" t="s">
        <v>1326</v>
      </c>
      <c r="DR18" s="347"/>
    </row>
    <row r="19" spans="1:122" s="354" customFormat="1" ht="209.45" customHeight="1">
      <c r="A19" s="348">
        <v>13</v>
      </c>
      <c r="B19" s="349" t="s">
        <v>393</v>
      </c>
      <c r="C19" s="348" t="s">
        <v>392</v>
      </c>
      <c r="D19" s="314">
        <v>3</v>
      </c>
      <c r="E19" s="28" t="s">
        <v>722</v>
      </c>
      <c r="F19" s="78" t="s">
        <v>389</v>
      </c>
      <c r="G19" s="350" t="s">
        <v>391</v>
      </c>
      <c r="H19" s="281" t="s">
        <v>721</v>
      </c>
      <c r="I19" s="332" t="s">
        <v>720</v>
      </c>
      <c r="J19" s="88">
        <v>0</v>
      </c>
      <c r="K19" s="28" t="s">
        <v>31</v>
      </c>
      <c r="L19" s="28" t="s">
        <v>31</v>
      </c>
      <c r="M19" s="28">
        <v>0</v>
      </c>
      <c r="N19" s="88" t="s">
        <v>31</v>
      </c>
      <c r="O19" s="88" t="s">
        <v>31</v>
      </c>
      <c r="P19" s="88" t="s">
        <v>31</v>
      </c>
      <c r="Q19" s="88" t="s">
        <v>690</v>
      </c>
      <c r="R19" s="28" t="s">
        <v>31</v>
      </c>
      <c r="S19" s="88" t="s">
        <v>31</v>
      </c>
      <c r="T19" s="28" t="s">
        <v>660</v>
      </c>
      <c r="U19" s="88" t="s">
        <v>662</v>
      </c>
      <c r="V19" s="351">
        <f t="shared" si="3"/>
        <v>6.25</v>
      </c>
      <c r="W19" s="352">
        <f t="shared" si="0"/>
        <v>2.0833333333333335</v>
      </c>
      <c r="X19" s="352">
        <f t="shared" si="1"/>
        <v>0</v>
      </c>
      <c r="Y19" s="352">
        <f t="shared" si="2"/>
        <v>0</v>
      </c>
      <c r="Z19" s="278" t="s">
        <v>719</v>
      </c>
      <c r="AA19" s="278" t="s">
        <v>688</v>
      </c>
      <c r="AB19" s="332" t="s">
        <v>718</v>
      </c>
      <c r="AC19" s="88">
        <v>0</v>
      </c>
      <c r="AD19" s="28" t="s">
        <v>680</v>
      </c>
      <c r="AE19" s="28" t="s">
        <v>680</v>
      </c>
      <c r="AF19" s="28" t="s">
        <v>680</v>
      </c>
      <c r="AG19" s="28" t="s">
        <v>680</v>
      </c>
      <c r="AH19" s="28" t="s">
        <v>680</v>
      </c>
      <c r="AI19" s="28" t="s">
        <v>680</v>
      </c>
      <c r="AJ19" s="298" t="s">
        <v>717</v>
      </c>
      <c r="AK19" s="272" t="s">
        <v>682</v>
      </c>
      <c r="AL19" s="332" t="s">
        <v>716</v>
      </c>
      <c r="AM19" s="88">
        <v>0</v>
      </c>
      <c r="AN19" s="28" t="s">
        <v>1200</v>
      </c>
      <c r="AO19" s="28" t="s">
        <v>680</v>
      </c>
      <c r="AP19" s="28" t="s">
        <v>680</v>
      </c>
      <c r="AQ19" s="28" t="s">
        <v>680</v>
      </c>
      <c r="AR19" s="28" t="s">
        <v>680</v>
      </c>
      <c r="AS19" s="28"/>
      <c r="AT19" s="272" t="s">
        <v>665</v>
      </c>
      <c r="AU19" s="272" t="s">
        <v>682</v>
      </c>
      <c r="AV19" s="332" t="s">
        <v>715</v>
      </c>
      <c r="AW19" s="88">
        <v>0</v>
      </c>
      <c r="AX19" s="28" t="s">
        <v>680</v>
      </c>
      <c r="AY19" s="28" t="s">
        <v>680</v>
      </c>
      <c r="AZ19" s="28" t="s">
        <v>680</v>
      </c>
      <c r="BA19" s="88" t="s">
        <v>680</v>
      </c>
      <c r="BB19" s="88" t="s">
        <v>680</v>
      </c>
      <c r="BC19" s="88" t="s">
        <v>680</v>
      </c>
      <c r="BD19" s="272" t="s">
        <v>665</v>
      </c>
      <c r="BE19" s="272" t="s">
        <v>995</v>
      </c>
      <c r="BF19" s="332" t="s">
        <v>1201</v>
      </c>
      <c r="BG19" s="88">
        <v>0</v>
      </c>
      <c r="BH19" s="28" t="s">
        <v>664</v>
      </c>
      <c r="BI19" s="28" t="s">
        <v>664</v>
      </c>
      <c r="BJ19" s="28" t="s">
        <v>664</v>
      </c>
      <c r="BK19" s="88" t="s">
        <v>664</v>
      </c>
      <c r="BL19" s="88" t="s">
        <v>664</v>
      </c>
      <c r="BM19" s="88" t="s">
        <v>664</v>
      </c>
      <c r="BN19" s="272" t="s">
        <v>1202</v>
      </c>
      <c r="BO19" s="272" t="s">
        <v>995</v>
      </c>
      <c r="BP19" s="332" t="s">
        <v>1203</v>
      </c>
      <c r="BQ19" s="88">
        <v>0</v>
      </c>
      <c r="BR19" s="28" t="s">
        <v>664</v>
      </c>
      <c r="BS19" s="28" t="s">
        <v>664</v>
      </c>
      <c r="BT19" s="28" t="s">
        <v>664</v>
      </c>
      <c r="BU19" s="88" t="s">
        <v>664</v>
      </c>
      <c r="BV19" s="88" t="s">
        <v>664</v>
      </c>
      <c r="BW19" s="88" t="s">
        <v>664</v>
      </c>
      <c r="BX19" s="273" t="s">
        <v>1204</v>
      </c>
      <c r="BY19" s="272" t="s">
        <v>995</v>
      </c>
      <c r="BZ19" s="29" t="s">
        <v>1205</v>
      </c>
      <c r="CA19" s="27">
        <v>0</v>
      </c>
      <c r="CB19" s="59" t="s">
        <v>664</v>
      </c>
      <c r="CC19" s="59" t="s">
        <v>664</v>
      </c>
      <c r="CD19" s="59" t="s">
        <v>664</v>
      </c>
      <c r="CE19" s="49" t="s">
        <v>664</v>
      </c>
      <c r="CF19" s="49" t="s">
        <v>664</v>
      </c>
      <c r="CG19" s="59" t="s">
        <v>1206</v>
      </c>
      <c r="CH19" s="273" t="s">
        <v>1207</v>
      </c>
      <c r="CI19" s="58" t="s">
        <v>1208</v>
      </c>
      <c r="CJ19" s="59" t="s">
        <v>1209</v>
      </c>
      <c r="CK19" s="59">
        <v>2</v>
      </c>
      <c r="CL19" s="59" t="s">
        <v>1210</v>
      </c>
      <c r="CM19" s="59" t="s">
        <v>1211</v>
      </c>
      <c r="CN19" s="59" t="s">
        <v>1212</v>
      </c>
      <c r="CO19" s="59" t="s">
        <v>1213</v>
      </c>
      <c r="CP19" s="59" t="s">
        <v>1214</v>
      </c>
      <c r="CQ19" s="59" t="s">
        <v>1215</v>
      </c>
      <c r="CR19" s="273" t="s">
        <v>1216</v>
      </c>
      <c r="CS19" s="58" t="s">
        <v>1217</v>
      </c>
      <c r="CT19" s="59"/>
      <c r="CU19" s="59"/>
      <c r="CV19" s="59"/>
      <c r="CW19" s="59"/>
      <c r="CX19" s="59"/>
      <c r="CY19" s="59"/>
      <c r="CZ19" s="353"/>
      <c r="DA19" s="353"/>
      <c r="DB19" s="272" t="s">
        <v>1119</v>
      </c>
      <c r="DC19" s="272" t="s">
        <v>995</v>
      </c>
      <c r="DD19" s="287"/>
      <c r="DE19" s="287"/>
      <c r="DF19" s="287"/>
      <c r="DG19" s="287"/>
      <c r="DH19" s="287"/>
      <c r="DI19" s="287"/>
      <c r="DJ19" s="287"/>
      <c r="DK19" s="287"/>
      <c r="DL19" s="273" t="s">
        <v>1216</v>
      </c>
      <c r="DM19" s="58" t="s">
        <v>1217</v>
      </c>
      <c r="DN19" s="281">
        <v>2</v>
      </c>
      <c r="DO19" s="29" t="s">
        <v>1218</v>
      </c>
      <c r="DP19" s="27">
        <v>2</v>
      </c>
      <c r="DQ19" s="389" t="s">
        <v>1326</v>
      </c>
    </row>
    <row r="20" spans="1:122" ht="226.9" customHeight="1">
      <c r="A20" s="355">
        <v>14</v>
      </c>
      <c r="B20" s="356" t="s">
        <v>390</v>
      </c>
      <c r="C20" s="355" t="s">
        <v>1219</v>
      </c>
      <c r="D20" s="281">
        <v>3</v>
      </c>
      <c r="E20" s="29" t="s">
        <v>1220</v>
      </c>
      <c r="F20" s="29" t="s">
        <v>389</v>
      </c>
      <c r="G20" s="29" t="s">
        <v>388</v>
      </c>
      <c r="H20" s="281" t="s">
        <v>713</v>
      </c>
      <c r="I20" s="34" t="s">
        <v>1221</v>
      </c>
      <c r="J20" s="27">
        <v>0</v>
      </c>
      <c r="K20" s="29" t="s">
        <v>31</v>
      </c>
      <c r="L20" s="29" t="s">
        <v>31</v>
      </c>
      <c r="M20" s="29">
        <v>0</v>
      </c>
      <c r="N20" s="27" t="s">
        <v>31</v>
      </c>
      <c r="O20" s="27" t="s">
        <v>31</v>
      </c>
      <c r="P20" s="27" t="s">
        <v>31</v>
      </c>
      <c r="Q20" s="27" t="s">
        <v>690</v>
      </c>
      <c r="R20" s="29" t="s">
        <v>31</v>
      </c>
      <c r="S20" s="27" t="s">
        <v>31</v>
      </c>
      <c r="T20" s="29" t="s">
        <v>660</v>
      </c>
      <c r="U20" s="27" t="s">
        <v>662</v>
      </c>
      <c r="V20" s="282">
        <f t="shared" si="3"/>
        <v>6.25</v>
      </c>
      <c r="W20" s="283">
        <f t="shared" si="0"/>
        <v>2.0833333333333335</v>
      </c>
      <c r="X20" s="283">
        <f t="shared" si="1"/>
        <v>0</v>
      </c>
      <c r="Y20" s="283">
        <f t="shared" si="2"/>
        <v>0</v>
      </c>
      <c r="Z20" s="47" t="s">
        <v>712</v>
      </c>
      <c r="AA20" s="47" t="s">
        <v>688</v>
      </c>
      <c r="AB20" s="34" t="s">
        <v>711</v>
      </c>
      <c r="AC20" s="27">
        <v>0</v>
      </c>
      <c r="AD20" s="29" t="s">
        <v>680</v>
      </c>
      <c r="AE20" s="29" t="s">
        <v>680</v>
      </c>
      <c r="AF20" s="29" t="s">
        <v>680</v>
      </c>
      <c r="AG20" s="29" t="s">
        <v>680</v>
      </c>
      <c r="AH20" s="29" t="s">
        <v>680</v>
      </c>
      <c r="AI20" s="29" t="s">
        <v>680</v>
      </c>
      <c r="AJ20" s="298" t="s">
        <v>710</v>
      </c>
      <c r="AK20" s="58" t="s">
        <v>682</v>
      </c>
      <c r="AL20" s="34" t="s">
        <v>1222</v>
      </c>
      <c r="AM20" s="27">
        <v>0</v>
      </c>
      <c r="AN20" s="29" t="s">
        <v>1200</v>
      </c>
      <c r="AO20" s="29" t="s">
        <v>680</v>
      </c>
      <c r="AP20" s="29" t="s">
        <v>680</v>
      </c>
      <c r="AQ20" s="29" t="s">
        <v>680</v>
      </c>
      <c r="AR20" s="29" t="s">
        <v>680</v>
      </c>
      <c r="AS20" s="29"/>
      <c r="AT20" s="58" t="s">
        <v>1223</v>
      </c>
      <c r="AU20" s="58" t="s">
        <v>682</v>
      </c>
      <c r="AV20" s="34" t="s">
        <v>709</v>
      </c>
      <c r="AW20" s="27">
        <v>0</v>
      </c>
      <c r="AX20" s="29" t="s">
        <v>680</v>
      </c>
      <c r="AY20" s="29" t="s">
        <v>680</v>
      </c>
      <c r="AZ20" s="29" t="s">
        <v>680</v>
      </c>
      <c r="BA20" s="27" t="s">
        <v>680</v>
      </c>
      <c r="BB20" s="27" t="s">
        <v>680</v>
      </c>
      <c r="BC20" s="27" t="s">
        <v>680</v>
      </c>
      <c r="BD20" s="58" t="s">
        <v>1224</v>
      </c>
      <c r="BE20" s="58" t="s">
        <v>995</v>
      </c>
      <c r="BF20" s="34" t="s">
        <v>708</v>
      </c>
      <c r="BG20" s="27">
        <v>0</v>
      </c>
      <c r="BH20" s="29" t="s">
        <v>680</v>
      </c>
      <c r="BI20" s="29" t="s">
        <v>680</v>
      </c>
      <c r="BJ20" s="29" t="s">
        <v>680</v>
      </c>
      <c r="BK20" s="27" t="s">
        <v>680</v>
      </c>
      <c r="BL20" s="27" t="s">
        <v>680</v>
      </c>
      <c r="BM20" s="27" t="s">
        <v>680</v>
      </c>
      <c r="BN20" s="58" t="s">
        <v>1225</v>
      </c>
      <c r="BO20" s="58" t="s">
        <v>995</v>
      </c>
      <c r="BP20" s="34" t="s">
        <v>707</v>
      </c>
      <c r="BQ20" s="27">
        <v>0</v>
      </c>
      <c r="BR20" s="29" t="s">
        <v>680</v>
      </c>
      <c r="BS20" s="29" t="s">
        <v>680</v>
      </c>
      <c r="BT20" s="29" t="s">
        <v>680</v>
      </c>
      <c r="BU20" s="27" t="s">
        <v>680</v>
      </c>
      <c r="BV20" s="27" t="s">
        <v>680</v>
      </c>
      <c r="BW20" s="29" t="s">
        <v>706</v>
      </c>
      <c r="BX20" s="273" t="s">
        <v>1226</v>
      </c>
      <c r="BY20" s="272" t="s">
        <v>1227</v>
      </c>
      <c r="BZ20" s="29" t="s">
        <v>1031</v>
      </c>
      <c r="CA20" s="27">
        <v>3</v>
      </c>
      <c r="CB20" s="59" t="s">
        <v>1228</v>
      </c>
      <c r="CC20" s="59" t="s">
        <v>1229</v>
      </c>
      <c r="CD20" s="59" t="s">
        <v>1230</v>
      </c>
      <c r="CE20" s="59" t="s">
        <v>1231</v>
      </c>
      <c r="CF20" s="59" t="s">
        <v>1232</v>
      </c>
      <c r="CG20" s="59" t="s">
        <v>1233</v>
      </c>
      <c r="CH20" s="273" t="s">
        <v>1234</v>
      </c>
      <c r="CI20" s="58" t="s">
        <v>1235</v>
      </c>
      <c r="CJ20" s="59" t="s">
        <v>1236</v>
      </c>
      <c r="CK20" s="59" t="s">
        <v>1237</v>
      </c>
      <c r="CL20" s="59" t="s">
        <v>1238</v>
      </c>
      <c r="CM20" s="59" t="s">
        <v>1239</v>
      </c>
      <c r="CN20" s="59" t="s">
        <v>1240</v>
      </c>
      <c r="CO20" s="59" t="s">
        <v>1241</v>
      </c>
      <c r="CP20" s="59" t="s">
        <v>1242</v>
      </c>
      <c r="CQ20" s="59" t="s">
        <v>1243</v>
      </c>
      <c r="CR20" s="58" t="s">
        <v>1063</v>
      </c>
      <c r="CS20" s="58" t="s">
        <v>995</v>
      </c>
      <c r="CT20" s="272" t="s">
        <v>1244</v>
      </c>
      <c r="CU20" s="248" t="s">
        <v>31</v>
      </c>
      <c r="CV20" s="248" t="s">
        <v>31</v>
      </c>
      <c r="CW20" s="248" t="s">
        <v>31</v>
      </c>
      <c r="CX20" s="248" t="s">
        <v>31</v>
      </c>
      <c r="CY20" s="248" t="s">
        <v>31</v>
      </c>
      <c r="CZ20" s="248" t="s">
        <v>31</v>
      </c>
      <c r="DA20" s="248" t="s">
        <v>31</v>
      </c>
      <c r="DB20" s="272" t="s">
        <v>1063</v>
      </c>
      <c r="DC20" s="58" t="s">
        <v>995</v>
      </c>
      <c r="DD20" s="272" t="s">
        <v>1244</v>
      </c>
      <c r="DE20" s="248" t="s">
        <v>31</v>
      </c>
      <c r="DF20" s="248" t="s">
        <v>31</v>
      </c>
      <c r="DG20" s="248" t="s">
        <v>31</v>
      </c>
      <c r="DH20" s="248" t="s">
        <v>31</v>
      </c>
      <c r="DI20" s="248" t="s">
        <v>31</v>
      </c>
      <c r="DJ20" s="248" t="s">
        <v>31</v>
      </c>
      <c r="DK20" s="248" t="s">
        <v>31</v>
      </c>
      <c r="DL20" s="273" t="s">
        <v>1234</v>
      </c>
      <c r="DM20" s="58" t="s">
        <v>1235</v>
      </c>
      <c r="DN20" s="281">
        <v>2</v>
      </c>
      <c r="DO20" s="29" t="s">
        <v>714</v>
      </c>
      <c r="DP20" s="27">
        <v>2</v>
      </c>
      <c r="DQ20" s="389" t="s">
        <v>1326</v>
      </c>
    </row>
    <row r="21" spans="1:122" ht="408.75" customHeight="1">
      <c r="A21" s="357">
        <v>15</v>
      </c>
      <c r="B21" s="358" t="s">
        <v>387</v>
      </c>
      <c r="C21" s="357" t="s">
        <v>139</v>
      </c>
      <c r="D21" s="248">
        <v>12</v>
      </c>
      <c r="E21" s="248" t="s">
        <v>386</v>
      </c>
      <c r="F21" s="248" t="s">
        <v>383</v>
      </c>
      <c r="G21" s="359" t="s">
        <v>382</v>
      </c>
      <c r="H21" s="248" t="s">
        <v>705</v>
      </c>
      <c r="I21" s="248" t="s">
        <v>31</v>
      </c>
      <c r="J21" s="302">
        <v>2</v>
      </c>
      <c r="K21" s="272" t="s">
        <v>704</v>
      </c>
      <c r="L21" s="248" t="s">
        <v>699</v>
      </c>
      <c r="M21" s="248" t="s">
        <v>31</v>
      </c>
      <c r="N21" s="302" t="s">
        <v>31</v>
      </c>
      <c r="O21" s="302" t="s">
        <v>31</v>
      </c>
      <c r="P21" s="248" t="s">
        <v>698</v>
      </c>
      <c r="Q21" s="302" t="s">
        <v>474</v>
      </c>
      <c r="R21" s="248" t="s">
        <v>703</v>
      </c>
      <c r="S21" s="302" t="s">
        <v>703</v>
      </c>
      <c r="T21" s="248" t="s">
        <v>702</v>
      </c>
      <c r="U21" s="302" t="s">
        <v>701</v>
      </c>
      <c r="V21" s="360">
        <f t="shared" si="3"/>
        <v>6.25</v>
      </c>
      <c r="W21" s="361">
        <f t="shared" si="0"/>
        <v>0.52083333333333337</v>
      </c>
      <c r="X21" s="361">
        <f t="shared" si="1"/>
        <v>1.0416666666666667</v>
      </c>
      <c r="Y21" s="361">
        <f t="shared" si="2"/>
        <v>1.0416666666666667</v>
      </c>
      <c r="Z21" s="278" t="s">
        <v>1245</v>
      </c>
      <c r="AA21" s="278" t="s">
        <v>1246</v>
      </c>
      <c r="AB21" s="248" t="s">
        <v>31</v>
      </c>
      <c r="AC21" s="302">
        <v>1</v>
      </c>
      <c r="AD21" s="272" t="s">
        <v>700</v>
      </c>
      <c r="AE21" s="248" t="s">
        <v>699</v>
      </c>
      <c r="AF21" s="248" t="s">
        <v>31</v>
      </c>
      <c r="AG21" s="302" t="s">
        <v>31</v>
      </c>
      <c r="AH21" s="302" t="s">
        <v>31</v>
      </c>
      <c r="AI21" s="248" t="s">
        <v>698</v>
      </c>
      <c r="AJ21" s="278" t="s">
        <v>1247</v>
      </c>
      <c r="AK21" s="278" t="s">
        <v>1248</v>
      </c>
      <c r="AL21" s="272" t="s">
        <v>697</v>
      </c>
      <c r="AM21" s="302">
        <v>1</v>
      </c>
      <c r="AN21" s="248" t="s">
        <v>31</v>
      </c>
      <c r="AO21" s="248" t="s">
        <v>31</v>
      </c>
      <c r="AP21" s="248"/>
      <c r="AQ21" s="248" t="s">
        <v>680</v>
      </c>
      <c r="AR21" s="248" t="s">
        <v>680</v>
      </c>
      <c r="AS21" s="248" t="s">
        <v>694</v>
      </c>
      <c r="AT21" s="278" t="s">
        <v>1249</v>
      </c>
      <c r="AU21" s="278" t="s">
        <v>1250</v>
      </c>
      <c r="AV21" s="272" t="s">
        <v>696</v>
      </c>
      <c r="AW21" s="302">
        <v>1</v>
      </c>
      <c r="AX21" s="248" t="s">
        <v>31</v>
      </c>
      <c r="AY21" s="248" t="s">
        <v>31</v>
      </c>
      <c r="AZ21" s="248"/>
      <c r="BA21" s="248" t="s">
        <v>680</v>
      </c>
      <c r="BB21" s="248" t="s">
        <v>680</v>
      </c>
      <c r="BC21" s="248" t="s">
        <v>694</v>
      </c>
      <c r="BD21" s="278" t="s">
        <v>1251</v>
      </c>
      <c r="BE21" s="278" t="s">
        <v>1252</v>
      </c>
      <c r="BF21" s="272" t="s">
        <v>695</v>
      </c>
      <c r="BG21" s="302">
        <v>1</v>
      </c>
      <c r="BH21" s="248" t="s">
        <v>31</v>
      </c>
      <c r="BI21" s="248" t="s">
        <v>31</v>
      </c>
      <c r="BJ21" s="248">
        <v>0</v>
      </c>
      <c r="BK21" s="248" t="s">
        <v>680</v>
      </c>
      <c r="BL21" s="248" t="s">
        <v>680</v>
      </c>
      <c r="BM21" s="248" t="s">
        <v>694</v>
      </c>
      <c r="BN21" s="278" t="s">
        <v>1253</v>
      </c>
      <c r="BO21" s="278" t="s">
        <v>1254</v>
      </c>
      <c r="BP21" s="272" t="s">
        <v>693</v>
      </c>
      <c r="BQ21" s="302">
        <v>0</v>
      </c>
      <c r="BR21" s="248" t="s">
        <v>31</v>
      </c>
      <c r="BS21" s="248" t="s">
        <v>31</v>
      </c>
      <c r="BT21" s="248" t="s">
        <v>31</v>
      </c>
      <c r="BU21" s="248" t="s">
        <v>31</v>
      </c>
      <c r="BV21" s="248" t="s">
        <v>31</v>
      </c>
      <c r="BW21" s="248" t="s">
        <v>31</v>
      </c>
      <c r="BX21" s="278" t="s">
        <v>1255</v>
      </c>
      <c r="BY21" s="278" t="s">
        <v>1256</v>
      </c>
      <c r="BZ21" s="248" t="s">
        <v>1257</v>
      </c>
      <c r="CA21" s="302">
        <v>1</v>
      </c>
      <c r="CB21" s="248" t="s">
        <v>1258</v>
      </c>
      <c r="CC21" s="248" t="s">
        <v>1259</v>
      </c>
      <c r="CD21" s="248" t="s">
        <v>1260</v>
      </c>
      <c r="CE21" s="248" t="s">
        <v>654</v>
      </c>
      <c r="CF21" s="248" t="s">
        <v>31</v>
      </c>
      <c r="CG21" s="248" t="s">
        <v>1261</v>
      </c>
      <c r="CH21" s="272" t="s">
        <v>1262</v>
      </c>
      <c r="CI21" s="272" t="s">
        <v>1333</v>
      </c>
      <c r="CJ21" s="34" t="s">
        <v>1263</v>
      </c>
      <c r="CK21" s="27">
        <v>1</v>
      </c>
      <c r="CL21" s="29" t="s">
        <v>1264</v>
      </c>
      <c r="CM21" s="29" t="s">
        <v>1259</v>
      </c>
      <c r="CN21" s="29" t="s">
        <v>1260</v>
      </c>
      <c r="CO21" s="29" t="s">
        <v>654</v>
      </c>
      <c r="CP21" s="29" t="s">
        <v>31</v>
      </c>
      <c r="CQ21" s="29" t="s">
        <v>1261</v>
      </c>
      <c r="CR21" s="272" t="s">
        <v>1265</v>
      </c>
      <c r="CS21" s="272" t="s">
        <v>1266</v>
      </c>
      <c r="CT21" s="34" t="s">
        <v>1267</v>
      </c>
      <c r="CU21" s="27">
        <v>1</v>
      </c>
      <c r="CV21" s="29" t="s">
        <v>1268</v>
      </c>
      <c r="CW21" s="29" t="s">
        <v>1259</v>
      </c>
      <c r="CX21" s="29" t="s">
        <v>1269</v>
      </c>
      <c r="CY21" s="29" t="s">
        <v>654</v>
      </c>
      <c r="CZ21" s="29" t="s">
        <v>31</v>
      </c>
      <c r="DA21" s="29" t="s">
        <v>1261</v>
      </c>
      <c r="DB21" s="272" t="s">
        <v>1270</v>
      </c>
      <c r="DC21" s="272" t="s">
        <v>1271</v>
      </c>
      <c r="DD21" s="34" t="s">
        <v>1267</v>
      </c>
      <c r="DE21" s="27">
        <v>1</v>
      </c>
      <c r="DF21" s="29" t="s">
        <v>1272</v>
      </c>
      <c r="DG21" s="29" t="s">
        <v>1259</v>
      </c>
      <c r="DH21" s="29" t="s">
        <v>1269</v>
      </c>
      <c r="DI21" s="29" t="s">
        <v>654</v>
      </c>
      <c r="DJ21" s="29" t="s">
        <v>31</v>
      </c>
      <c r="DK21" s="29" t="s">
        <v>1261</v>
      </c>
      <c r="DL21" s="272" t="s">
        <v>1332</v>
      </c>
      <c r="DM21" s="272" t="s">
        <v>1334</v>
      </c>
      <c r="DN21" s="59">
        <v>12</v>
      </c>
      <c r="DO21" s="59" t="s">
        <v>386</v>
      </c>
      <c r="DP21" s="27">
        <v>12</v>
      </c>
      <c r="DQ21" s="389" t="s">
        <v>1326</v>
      </c>
      <c r="DR21" s="362"/>
    </row>
    <row r="22" spans="1:122" ht="356.45" customHeight="1">
      <c r="A22" s="357">
        <v>16</v>
      </c>
      <c r="B22" s="358" t="s">
        <v>385</v>
      </c>
      <c r="C22" s="357" t="s">
        <v>139</v>
      </c>
      <c r="D22" s="248">
        <v>12</v>
      </c>
      <c r="E22" s="248" t="s">
        <v>384</v>
      </c>
      <c r="F22" s="248" t="s">
        <v>383</v>
      </c>
      <c r="G22" s="350" t="s">
        <v>382</v>
      </c>
      <c r="H22" s="28" t="s">
        <v>692</v>
      </c>
      <c r="I22" s="332" t="s">
        <v>691</v>
      </c>
      <c r="J22" s="88">
        <v>0</v>
      </c>
      <c r="K22" s="28" t="s">
        <v>31</v>
      </c>
      <c r="L22" s="28" t="s">
        <v>31</v>
      </c>
      <c r="M22" s="28" t="s">
        <v>31</v>
      </c>
      <c r="N22" s="28" t="s">
        <v>31</v>
      </c>
      <c r="O22" s="28" t="s">
        <v>31</v>
      </c>
      <c r="P22" s="28" t="s">
        <v>31</v>
      </c>
      <c r="Q22" s="88" t="s">
        <v>690</v>
      </c>
      <c r="R22" s="28" t="s">
        <v>31</v>
      </c>
      <c r="S22" s="28" t="s">
        <v>31</v>
      </c>
      <c r="T22" s="28" t="s">
        <v>689</v>
      </c>
      <c r="U22" s="363"/>
      <c r="V22" s="351">
        <f t="shared" si="3"/>
        <v>6.25</v>
      </c>
      <c r="W22" s="352">
        <f t="shared" si="0"/>
        <v>0.52083333333333337</v>
      </c>
      <c r="X22" s="352">
        <f t="shared" si="1"/>
        <v>0</v>
      </c>
      <c r="Y22" s="352">
        <f t="shared" si="2"/>
        <v>0</v>
      </c>
      <c r="Z22" s="278" t="s">
        <v>1273</v>
      </c>
      <c r="AA22" s="278" t="s">
        <v>688</v>
      </c>
      <c r="AB22" s="28" t="s">
        <v>31</v>
      </c>
      <c r="AC22" s="88">
        <v>1</v>
      </c>
      <c r="AD22" s="332" t="s">
        <v>1274</v>
      </c>
      <c r="AE22" s="28" t="s">
        <v>687</v>
      </c>
      <c r="AF22" s="364">
        <v>6289</v>
      </c>
      <c r="AG22" s="28" t="s">
        <v>686</v>
      </c>
      <c r="AH22" s="28" t="s">
        <v>685</v>
      </c>
      <c r="AI22" s="28" t="s">
        <v>684</v>
      </c>
      <c r="AJ22" s="278" t="s">
        <v>677</v>
      </c>
      <c r="AK22" s="278" t="s">
        <v>683</v>
      </c>
      <c r="AL22" s="332" t="s">
        <v>681</v>
      </c>
      <c r="AM22" s="88">
        <v>0</v>
      </c>
      <c r="AN22" s="28" t="s">
        <v>31</v>
      </c>
      <c r="AO22" s="28" t="s">
        <v>31</v>
      </c>
      <c r="AP22" s="28"/>
      <c r="AQ22" s="28" t="s">
        <v>680</v>
      </c>
      <c r="AR22" s="28" t="s">
        <v>680</v>
      </c>
      <c r="AS22" s="28"/>
      <c r="AT22" s="272" t="s">
        <v>1275</v>
      </c>
      <c r="AU22" s="272" t="s">
        <v>682</v>
      </c>
      <c r="AV22" s="332" t="s">
        <v>681</v>
      </c>
      <c r="AW22" s="88">
        <v>0</v>
      </c>
      <c r="AX22" s="28" t="s">
        <v>31</v>
      </c>
      <c r="AY22" s="28" t="s">
        <v>31</v>
      </c>
      <c r="AZ22" s="28"/>
      <c r="BA22" s="28" t="s">
        <v>680</v>
      </c>
      <c r="BB22" s="28" t="s">
        <v>680</v>
      </c>
      <c r="BC22" s="28" t="s">
        <v>31</v>
      </c>
      <c r="BD22" s="272" t="s">
        <v>1276</v>
      </c>
      <c r="BE22" s="272" t="s">
        <v>995</v>
      </c>
      <c r="BF22" s="332" t="s">
        <v>1277</v>
      </c>
      <c r="BG22" s="88">
        <v>1</v>
      </c>
      <c r="BH22" s="28" t="s">
        <v>31</v>
      </c>
      <c r="BI22" s="28" t="s">
        <v>31</v>
      </c>
      <c r="BJ22" s="28">
        <v>0</v>
      </c>
      <c r="BK22" s="28" t="s">
        <v>680</v>
      </c>
      <c r="BL22" s="332" t="s">
        <v>679</v>
      </c>
      <c r="BM22" s="332" t="s">
        <v>678</v>
      </c>
      <c r="BN22" s="278" t="s">
        <v>677</v>
      </c>
      <c r="BO22" s="278" t="s">
        <v>676</v>
      </c>
      <c r="BP22" s="332" t="s">
        <v>675</v>
      </c>
      <c r="BQ22" s="88">
        <v>1</v>
      </c>
      <c r="BR22" s="28" t="s">
        <v>31</v>
      </c>
      <c r="BS22" s="28" t="s">
        <v>674</v>
      </c>
      <c r="BT22" s="28">
        <v>7186</v>
      </c>
      <c r="BU22" s="28" t="s">
        <v>31</v>
      </c>
      <c r="BV22" s="332" t="s">
        <v>1278</v>
      </c>
      <c r="BW22" s="332" t="s">
        <v>673</v>
      </c>
      <c r="BX22" s="278" t="s">
        <v>1279</v>
      </c>
      <c r="BY22" s="278" t="s">
        <v>1280</v>
      </c>
      <c r="BZ22" s="29" t="s">
        <v>1281</v>
      </c>
      <c r="CA22" s="27">
        <v>0</v>
      </c>
      <c r="CB22" s="29" t="s">
        <v>31</v>
      </c>
      <c r="CC22" s="29" t="s">
        <v>31</v>
      </c>
      <c r="CD22" s="29" t="s">
        <v>31</v>
      </c>
      <c r="CE22" s="29" t="s">
        <v>31</v>
      </c>
      <c r="CF22" s="29" t="s">
        <v>31</v>
      </c>
      <c r="CG22" s="29" t="s">
        <v>31</v>
      </c>
      <c r="CH22" s="58" t="s">
        <v>1282</v>
      </c>
      <c r="CI22" s="58" t="s">
        <v>995</v>
      </c>
      <c r="CJ22" s="29" t="s">
        <v>1281</v>
      </c>
      <c r="CK22" s="27">
        <v>0</v>
      </c>
      <c r="CL22" s="29" t="s">
        <v>31</v>
      </c>
      <c r="CM22" s="29" t="s">
        <v>31</v>
      </c>
      <c r="CN22" s="29" t="s">
        <v>31</v>
      </c>
      <c r="CO22" s="29" t="s">
        <v>31</v>
      </c>
      <c r="CP22" s="29" t="s">
        <v>31</v>
      </c>
      <c r="CQ22" s="29" t="s">
        <v>31</v>
      </c>
      <c r="CR22" s="58" t="s">
        <v>1283</v>
      </c>
      <c r="CS22" s="58" t="s">
        <v>1284</v>
      </c>
      <c r="CT22" s="34" t="s">
        <v>1281</v>
      </c>
      <c r="CU22" s="27">
        <v>1</v>
      </c>
      <c r="CV22" s="34" t="s">
        <v>1285</v>
      </c>
      <c r="CW22" s="29" t="s">
        <v>1286</v>
      </c>
      <c r="CX22" s="29" t="s">
        <v>1260</v>
      </c>
      <c r="CY22" s="29" t="s">
        <v>1287</v>
      </c>
      <c r="CZ22" s="29" t="s">
        <v>31</v>
      </c>
      <c r="DA22" s="29" t="s">
        <v>1288</v>
      </c>
      <c r="DB22" s="58" t="s">
        <v>665</v>
      </c>
      <c r="DC22" s="58" t="s">
        <v>995</v>
      </c>
      <c r="DD22" s="34" t="s">
        <v>1289</v>
      </c>
      <c r="DE22" s="27">
        <v>1</v>
      </c>
      <c r="DF22" s="34" t="s">
        <v>1290</v>
      </c>
      <c r="DG22" s="29" t="s">
        <v>1291</v>
      </c>
      <c r="DH22" s="29" t="s">
        <v>1260</v>
      </c>
      <c r="DI22" s="29" t="s">
        <v>1287</v>
      </c>
      <c r="DJ22" s="29" t="s">
        <v>31</v>
      </c>
      <c r="DK22" s="29" t="s">
        <v>1292</v>
      </c>
      <c r="DL22" s="272" t="s">
        <v>1335</v>
      </c>
      <c r="DM22" s="272" t="s">
        <v>1336</v>
      </c>
      <c r="DN22" s="59">
        <v>4</v>
      </c>
      <c r="DO22" s="59" t="s">
        <v>384</v>
      </c>
      <c r="DP22" s="59">
        <v>4</v>
      </c>
      <c r="DQ22" s="389" t="s">
        <v>1326</v>
      </c>
    </row>
    <row r="23" spans="1:122" ht="223.9" customHeight="1">
      <c r="A23" s="365">
        <v>17</v>
      </c>
      <c r="B23" s="366" t="s">
        <v>619</v>
      </c>
      <c r="C23" s="367" t="s">
        <v>620</v>
      </c>
      <c r="D23" s="314">
        <v>10</v>
      </c>
      <c r="E23" s="28" t="s">
        <v>621</v>
      </c>
      <c r="F23" s="42">
        <v>44046</v>
      </c>
      <c r="G23" s="42">
        <v>44165</v>
      </c>
      <c r="H23" s="29" t="s">
        <v>672</v>
      </c>
      <c r="I23" s="368"/>
      <c r="J23" s="369"/>
      <c r="K23" s="368"/>
      <c r="L23" s="368"/>
      <c r="M23" s="368"/>
      <c r="N23" s="368"/>
      <c r="O23" s="368"/>
      <c r="P23" s="368"/>
      <c r="Q23" s="369"/>
      <c r="R23" s="368"/>
      <c r="S23" s="369"/>
      <c r="T23" s="368"/>
      <c r="U23" s="369"/>
      <c r="V23" s="370"/>
      <c r="W23" s="371"/>
      <c r="X23" s="371"/>
      <c r="Y23" s="371"/>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29" t="s">
        <v>669</v>
      </c>
      <c r="BG23" s="27">
        <v>0</v>
      </c>
      <c r="BH23" s="29" t="s">
        <v>31</v>
      </c>
      <c r="BI23" s="29" t="s">
        <v>31</v>
      </c>
      <c r="BJ23" s="29" t="s">
        <v>31</v>
      </c>
      <c r="BK23" s="29" t="s">
        <v>31</v>
      </c>
      <c r="BL23" s="29" t="s">
        <v>31</v>
      </c>
      <c r="BM23" s="29" t="s">
        <v>31</v>
      </c>
      <c r="BN23" s="58" t="s">
        <v>1293</v>
      </c>
      <c r="BO23" s="58" t="s">
        <v>995</v>
      </c>
      <c r="BP23" s="29" t="s">
        <v>671</v>
      </c>
      <c r="BQ23" s="27" t="s">
        <v>654</v>
      </c>
      <c r="BR23" s="29" t="s">
        <v>654</v>
      </c>
      <c r="BS23" s="29" t="s">
        <v>654</v>
      </c>
      <c r="BT23" s="29" t="s">
        <v>654</v>
      </c>
      <c r="BU23" s="29" t="s">
        <v>654</v>
      </c>
      <c r="BV23" s="29" t="s">
        <v>654</v>
      </c>
      <c r="BW23" s="29" t="s">
        <v>666</v>
      </c>
      <c r="BX23" s="272" t="s">
        <v>665</v>
      </c>
      <c r="BY23" s="272" t="s">
        <v>995</v>
      </c>
      <c r="BZ23" s="29" t="s">
        <v>1294</v>
      </c>
      <c r="CA23" s="27" t="s">
        <v>31</v>
      </c>
      <c r="CB23" s="59" t="s">
        <v>31</v>
      </c>
      <c r="CC23" s="59" t="s">
        <v>31</v>
      </c>
      <c r="CD23" s="59" t="s">
        <v>31</v>
      </c>
      <c r="CE23" s="59" t="s">
        <v>31</v>
      </c>
      <c r="CF23" s="59" t="s">
        <v>31</v>
      </c>
      <c r="CG23" s="59" t="s">
        <v>31</v>
      </c>
      <c r="CH23" s="58" t="s">
        <v>665</v>
      </c>
      <c r="CI23" s="58" t="s">
        <v>995</v>
      </c>
      <c r="CJ23" s="29" t="s">
        <v>1295</v>
      </c>
      <c r="CK23" s="27" t="s">
        <v>31</v>
      </c>
      <c r="CL23" s="29" t="s">
        <v>31</v>
      </c>
      <c r="CM23" s="29" t="s">
        <v>31</v>
      </c>
      <c r="CN23" s="29" t="s">
        <v>31</v>
      </c>
      <c r="CO23" s="29" t="s">
        <v>31</v>
      </c>
      <c r="CP23" s="29" t="s">
        <v>31</v>
      </c>
      <c r="CQ23" s="29" t="s">
        <v>31</v>
      </c>
      <c r="CR23" s="58" t="s">
        <v>665</v>
      </c>
      <c r="CS23" s="332" t="s">
        <v>995</v>
      </c>
      <c r="CT23" s="29" t="s">
        <v>1296</v>
      </c>
      <c r="CU23" s="27" t="s">
        <v>31</v>
      </c>
      <c r="CV23" s="27" t="s">
        <v>31</v>
      </c>
      <c r="CW23" s="27" t="s">
        <v>31</v>
      </c>
      <c r="CX23" s="27" t="s">
        <v>31</v>
      </c>
      <c r="CY23" s="27" t="s">
        <v>31</v>
      </c>
      <c r="CZ23" s="27" t="s">
        <v>31</v>
      </c>
      <c r="DA23" s="27" t="s">
        <v>31</v>
      </c>
      <c r="DB23" s="332" t="s">
        <v>1297</v>
      </c>
      <c r="DC23" s="332" t="s">
        <v>1298</v>
      </c>
      <c r="DD23" s="34" t="s">
        <v>1281</v>
      </c>
      <c r="DE23" s="27">
        <v>1</v>
      </c>
      <c r="DF23" s="34" t="s">
        <v>1285</v>
      </c>
      <c r="DG23" s="29" t="s">
        <v>1286</v>
      </c>
      <c r="DH23" s="29" t="s">
        <v>1260</v>
      </c>
      <c r="DI23" s="29" t="s">
        <v>1287</v>
      </c>
      <c r="DJ23" s="29" t="s">
        <v>31</v>
      </c>
      <c r="DK23" s="29" t="s">
        <v>1292</v>
      </c>
      <c r="DL23" s="272" t="s">
        <v>1299</v>
      </c>
      <c r="DM23" s="272" t="s">
        <v>1300</v>
      </c>
      <c r="DN23" s="281">
        <v>10</v>
      </c>
      <c r="DO23" s="29" t="s">
        <v>621</v>
      </c>
      <c r="DP23" s="27">
        <v>10</v>
      </c>
      <c r="DQ23" s="389" t="s">
        <v>1326</v>
      </c>
    </row>
    <row r="24" spans="1:122" ht="312" customHeight="1">
      <c r="A24" s="365">
        <v>18</v>
      </c>
      <c r="B24" s="366" t="s">
        <v>622</v>
      </c>
      <c r="C24" s="367" t="s">
        <v>620</v>
      </c>
      <c r="D24" s="314">
        <v>3</v>
      </c>
      <c r="E24" s="28" t="s">
        <v>1301</v>
      </c>
      <c r="F24" s="42">
        <v>44046</v>
      </c>
      <c r="G24" s="42">
        <v>44165</v>
      </c>
      <c r="H24" s="29" t="s">
        <v>670</v>
      </c>
      <c r="I24" s="368"/>
      <c r="J24" s="369"/>
      <c r="K24" s="368"/>
      <c r="L24" s="368"/>
      <c r="M24" s="368"/>
      <c r="N24" s="368"/>
      <c r="O24" s="368"/>
      <c r="P24" s="368"/>
      <c r="Q24" s="369"/>
      <c r="R24" s="368"/>
      <c r="S24" s="368"/>
      <c r="T24" s="368"/>
      <c r="U24" s="372"/>
      <c r="V24" s="370"/>
      <c r="W24" s="371"/>
      <c r="X24" s="371"/>
      <c r="Y24" s="371"/>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29" t="s">
        <v>669</v>
      </c>
      <c r="BG24" s="27">
        <v>0</v>
      </c>
      <c r="BH24" s="29" t="s">
        <v>31</v>
      </c>
      <c r="BI24" s="29" t="s">
        <v>31</v>
      </c>
      <c r="BJ24" s="29" t="s">
        <v>31</v>
      </c>
      <c r="BK24" s="29" t="s">
        <v>31</v>
      </c>
      <c r="BL24" s="29" t="s">
        <v>31</v>
      </c>
      <c r="BM24" s="29" t="s">
        <v>31</v>
      </c>
      <c r="BN24" s="34" t="s">
        <v>1293</v>
      </c>
      <c r="BO24" s="34" t="s">
        <v>995</v>
      </c>
      <c r="BP24" s="29" t="s">
        <v>668</v>
      </c>
      <c r="BQ24" s="27" t="s">
        <v>654</v>
      </c>
      <c r="BR24" s="29" t="s">
        <v>667</v>
      </c>
      <c r="BS24" s="29" t="s">
        <v>654</v>
      </c>
      <c r="BT24" s="29" t="s">
        <v>654</v>
      </c>
      <c r="BU24" s="29" t="s">
        <v>654</v>
      </c>
      <c r="BV24" s="29" t="s">
        <v>654</v>
      </c>
      <c r="BW24" s="29" t="s">
        <v>666</v>
      </c>
      <c r="BX24" s="58" t="s">
        <v>665</v>
      </c>
      <c r="BY24" s="272" t="s">
        <v>995</v>
      </c>
      <c r="BZ24" s="29" t="s">
        <v>1302</v>
      </c>
      <c r="CA24" s="29" t="s">
        <v>31</v>
      </c>
      <c r="CB24" s="59" t="s">
        <v>1303</v>
      </c>
      <c r="CC24" s="59" t="s">
        <v>1304</v>
      </c>
      <c r="CD24" s="59">
        <v>169</v>
      </c>
      <c r="CE24" s="59" t="s">
        <v>1305</v>
      </c>
      <c r="CF24" s="59" t="s">
        <v>1306</v>
      </c>
      <c r="CG24" s="59" t="s">
        <v>1307</v>
      </c>
      <c r="CH24" s="58" t="s">
        <v>1308</v>
      </c>
      <c r="CI24" s="58" t="s">
        <v>1309</v>
      </c>
      <c r="CJ24" s="59" t="s">
        <v>1310</v>
      </c>
      <c r="CK24" s="59" t="s">
        <v>31</v>
      </c>
      <c r="CL24" s="59" t="s">
        <v>1311</v>
      </c>
      <c r="CM24" s="59" t="s">
        <v>1312</v>
      </c>
      <c r="CN24" s="59">
        <v>125</v>
      </c>
      <c r="CO24" s="59" t="s">
        <v>1313</v>
      </c>
      <c r="CP24" s="59" t="s">
        <v>1313</v>
      </c>
      <c r="CQ24" s="59" t="s">
        <v>1314</v>
      </c>
      <c r="CR24" s="58" t="s">
        <v>665</v>
      </c>
      <c r="CS24" s="332" t="s">
        <v>995</v>
      </c>
      <c r="CT24" s="59" t="s">
        <v>1315</v>
      </c>
      <c r="CU24" s="59" t="s">
        <v>31</v>
      </c>
      <c r="CV24" s="59" t="s">
        <v>1316</v>
      </c>
      <c r="CW24" s="59" t="s">
        <v>1317</v>
      </c>
      <c r="CX24" s="59">
        <v>34</v>
      </c>
      <c r="CY24" s="59" t="s">
        <v>1318</v>
      </c>
      <c r="CZ24" s="59" t="s">
        <v>1318</v>
      </c>
      <c r="DA24" s="59" t="s">
        <v>1319</v>
      </c>
      <c r="DB24" s="272" t="s">
        <v>1320</v>
      </c>
      <c r="DC24" s="272" t="s">
        <v>1321</v>
      </c>
      <c r="DD24" s="34" t="s">
        <v>1322</v>
      </c>
      <c r="DE24" s="29" t="s">
        <v>31</v>
      </c>
      <c r="DF24" s="29" t="s">
        <v>31</v>
      </c>
      <c r="DG24" s="29" t="s">
        <v>31</v>
      </c>
      <c r="DH24" s="29" t="s">
        <v>31</v>
      </c>
      <c r="DI24" s="29" t="s">
        <v>31</v>
      </c>
      <c r="DJ24" s="29" t="s">
        <v>31</v>
      </c>
      <c r="DK24" s="29" t="s">
        <v>1323</v>
      </c>
      <c r="DL24" s="272" t="s">
        <v>1337</v>
      </c>
      <c r="DM24" s="58" t="s">
        <v>1338</v>
      </c>
      <c r="DN24" s="281">
        <v>3</v>
      </c>
      <c r="DO24" s="29" t="s">
        <v>1301</v>
      </c>
      <c r="DP24" s="27">
        <v>3</v>
      </c>
      <c r="DQ24" s="389" t="s">
        <v>1326</v>
      </c>
    </row>
    <row r="25" spans="1:122" ht="41.45" customHeight="1" thickBot="1">
      <c r="A25" s="551" t="s">
        <v>663</v>
      </c>
      <c r="B25" s="552"/>
      <c r="C25" s="552"/>
      <c r="D25" s="552"/>
      <c r="E25" s="552"/>
      <c r="F25" s="552"/>
      <c r="G25" s="552"/>
      <c r="H25" s="552"/>
      <c r="I25" s="552"/>
      <c r="J25" s="552"/>
      <c r="K25" s="552"/>
      <c r="L25" s="552"/>
      <c r="M25" s="552"/>
      <c r="N25" s="552"/>
      <c r="O25" s="552"/>
      <c r="P25" s="552"/>
      <c r="Q25" s="552"/>
      <c r="R25" s="552"/>
      <c r="S25" s="552"/>
      <c r="T25" s="552"/>
      <c r="U25" s="552"/>
      <c r="V25" s="552"/>
      <c r="W25" s="552"/>
      <c r="X25" s="373"/>
      <c r="Y25" s="37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CH25" s="263"/>
      <c r="CI25" s="263"/>
      <c r="CR25" s="374"/>
      <c r="CS25" s="375"/>
      <c r="DB25" s="374"/>
      <c r="DC25" s="375"/>
      <c r="DL25" s="376"/>
      <c r="DM25" s="377"/>
    </row>
    <row r="26" spans="1:122" ht="19.899999999999999" customHeight="1" thickBot="1">
      <c r="A26" s="553" t="s">
        <v>1324</v>
      </c>
      <c r="B26" s="554"/>
      <c r="C26" s="554"/>
      <c r="D26" s="554"/>
      <c r="E26" s="554"/>
      <c r="F26" s="554"/>
      <c r="G26" s="554"/>
      <c r="H26" s="554"/>
      <c r="I26" s="554"/>
      <c r="J26" s="554"/>
      <c r="K26" s="554"/>
      <c r="L26" s="554"/>
      <c r="M26" s="554"/>
      <c r="N26" s="554"/>
      <c r="O26" s="554"/>
      <c r="P26" s="554"/>
      <c r="Q26" s="554"/>
      <c r="R26" s="554"/>
      <c r="S26" s="554"/>
      <c r="T26" s="554"/>
      <c r="U26" s="554"/>
      <c r="V26" s="554"/>
      <c r="W26" s="554"/>
      <c r="X26" s="378"/>
      <c r="Y26" s="378"/>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CH26" s="263"/>
      <c r="CI26" s="263"/>
      <c r="CR26" s="263"/>
      <c r="CS26" s="263"/>
      <c r="DB26" s="263"/>
      <c r="DC26" s="263"/>
      <c r="DL26" s="264"/>
      <c r="DM26" s="264"/>
    </row>
    <row r="27" spans="1:122">
      <c r="Y27" s="385"/>
      <c r="Z27" s="385"/>
      <c r="AA27" s="385"/>
      <c r="AJ27" s="385"/>
      <c r="AK27" s="385"/>
      <c r="AT27" s="385"/>
      <c r="AU27" s="385"/>
      <c r="BD27" s="385"/>
      <c r="BE27" s="385"/>
      <c r="BN27" s="385"/>
      <c r="BO27" s="385"/>
      <c r="BX27" s="385"/>
      <c r="BY27" s="385"/>
      <c r="CH27" s="385"/>
      <c r="CI27" s="385"/>
      <c r="CR27" s="385"/>
      <c r="CS27" s="385"/>
      <c r="DB27" s="385"/>
      <c r="DC27" s="391"/>
      <c r="DL27" s="386"/>
      <c r="DM27" s="386"/>
    </row>
    <row r="28" spans="1:122">
      <c r="Y28" s="385"/>
      <c r="Z28" s="385"/>
      <c r="AA28" s="385"/>
      <c r="AJ28" s="385"/>
      <c r="AK28" s="385"/>
      <c r="AT28" s="385"/>
      <c r="AU28" s="385"/>
      <c r="BD28" s="385"/>
      <c r="BE28" s="385"/>
      <c r="BN28" s="385"/>
      <c r="BO28" s="385"/>
      <c r="BX28" s="385"/>
      <c r="BY28" s="385"/>
      <c r="CH28" s="385"/>
      <c r="CI28" s="385"/>
      <c r="CR28" s="385"/>
      <c r="CS28" s="385"/>
      <c r="DB28" s="391"/>
      <c r="DC28" s="385"/>
      <c r="DL28" s="386"/>
      <c r="DM28" s="386"/>
    </row>
    <row r="29" spans="1:122">
      <c r="Y29" s="385"/>
      <c r="Z29" s="385"/>
      <c r="AA29" s="385"/>
      <c r="AJ29" s="385"/>
      <c r="AK29" s="385"/>
      <c r="AT29" s="385"/>
      <c r="AU29" s="385"/>
      <c r="BD29" s="385"/>
      <c r="BE29" s="385"/>
      <c r="BN29" s="385"/>
      <c r="BO29" s="385"/>
      <c r="BX29" s="385"/>
      <c r="BY29" s="385"/>
      <c r="CH29" s="385"/>
      <c r="CI29" s="385"/>
      <c r="CR29" s="385"/>
      <c r="CS29" s="385"/>
      <c r="DB29" s="385"/>
      <c r="DC29" s="385"/>
      <c r="DL29" s="386"/>
      <c r="DM29" s="386"/>
    </row>
    <row r="30" spans="1:122">
      <c r="Y30" s="385"/>
      <c r="Z30" s="385"/>
      <c r="AA30" s="385"/>
      <c r="AJ30" s="385"/>
      <c r="AK30" s="385"/>
      <c r="AT30" s="385"/>
      <c r="AU30" s="385"/>
      <c r="BD30" s="385"/>
      <c r="BE30" s="385"/>
      <c r="BN30" s="385"/>
      <c r="BO30" s="385"/>
      <c r="BX30" s="385"/>
      <c r="BY30" s="385"/>
      <c r="CH30" s="385"/>
      <c r="CI30" s="385"/>
      <c r="CR30" s="385"/>
      <c r="CS30" s="385"/>
      <c r="DB30" s="385"/>
      <c r="DC30" s="385"/>
      <c r="DL30" s="386"/>
      <c r="DM30" s="386"/>
    </row>
    <row r="31" spans="1:122">
      <c r="Y31" s="385"/>
      <c r="Z31" s="385"/>
      <c r="AA31" s="385"/>
      <c r="AJ31" s="385"/>
      <c r="AK31" s="385"/>
      <c r="AT31" s="385"/>
      <c r="AU31" s="385"/>
      <c r="BD31" s="385"/>
      <c r="BE31" s="385"/>
      <c r="BN31" s="385"/>
      <c r="BO31" s="385"/>
      <c r="BX31" s="385"/>
      <c r="BY31" s="385"/>
      <c r="CH31" s="385"/>
      <c r="CI31" s="385"/>
      <c r="CR31" s="385"/>
      <c r="CS31" s="385"/>
      <c r="DB31" s="385"/>
      <c r="DC31" s="385"/>
      <c r="DL31" s="386"/>
      <c r="DM31" s="386"/>
    </row>
    <row r="32" spans="1:122">
      <c r="Y32" s="385"/>
      <c r="Z32" s="385"/>
      <c r="AA32" s="385"/>
      <c r="AJ32" s="385"/>
      <c r="AK32" s="385"/>
      <c r="AT32" s="385"/>
      <c r="AU32" s="385"/>
      <c r="BD32" s="385"/>
      <c r="BE32" s="385"/>
      <c r="BN32" s="385"/>
      <c r="BO32" s="385"/>
      <c r="BX32" s="385"/>
      <c r="BY32" s="385"/>
      <c r="CH32" s="385"/>
      <c r="CI32" s="385"/>
      <c r="CR32" s="385"/>
      <c r="CS32" s="385"/>
      <c r="DB32" s="385"/>
      <c r="DC32" s="385"/>
      <c r="DL32" s="386"/>
      <c r="DM32" s="386"/>
    </row>
    <row r="33" spans="25:117">
      <c r="Y33" s="385"/>
      <c r="Z33" s="385"/>
      <c r="AA33" s="385"/>
      <c r="AJ33" s="385"/>
      <c r="AK33" s="385"/>
      <c r="AT33" s="385"/>
      <c r="AU33" s="385"/>
      <c r="BD33" s="385"/>
      <c r="BE33" s="385"/>
      <c r="BN33" s="385"/>
      <c r="BO33" s="385"/>
      <c r="BX33" s="385"/>
      <c r="BY33" s="385"/>
      <c r="CH33" s="385"/>
      <c r="CI33" s="385"/>
      <c r="CR33" s="385"/>
      <c r="CS33" s="385"/>
      <c r="DB33" s="385"/>
      <c r="DC33" s="385"/>
      <c r="DL33" s="386"/>
      <c r="DM33" s="386"/>
    </row>
    <row r="34" spans="25:117">
      <c r="Y34" s="385"/>
      <c r="Z34" s="385"/>
      <c r="AA34" s="385"/>
      <c r="AJ34" s="385"/>
      <c r="AK34" s="385"/>
      <c r="AT34" s="385"/>
      <c r="AU34" s="385"/>
      <c r="BD34" s="385"/>
      <c r="BE34" s="385"/>
      <c r="BN34" s="385"/>
      <c r="BO34" s="385"/>
      <c r="BX34" s="385"/>
      <c r="BY34" s="385"/>
      <c r="CH34" s="385"/>
      <c r="CI34" s="385"/>
      <c r="CR34" s="385"/>
      <c r="CS34" s="385"/>
      <c r="DB34" s="385"/>
      <c r="DC34" s="385"/>
      <c r="DL34" s="386"/>
      <c r="DM34" s="386"/>
    </row>
    <row r="35" spans="25:117">
      <c r="Y35" s="385"/>
      <c r="Z35" s="385"/>
      <c r="AA35" s="385"/>
      <c r="AJ35" s="385"/>
      <c r="AK35" s="385"/>
      <c r="AT35" s="385"/>
      <c r="AU35" s="385"/>
      <c r="BD35" s="385"/>
      <c r="BE35" s="385"/>
      <c r="BN35" s="385"/>
      <c r="BO35" s="385"/>
      <c r="BX35" s="385"/>
      <c r="BY35" s="385"/>
      <c r="CH35" s="385"/>
      <c r="CI35" s="385"/>
      <c r="CR35" s="385"/>
      <c r="CS35" s="385"/>
      <c r="DB35" s="385"/>
      <c r="DC35" s="385"/>
      <c r="DL35" s="386"/>
      <c r="DM35" s="386"/>
    </row>
    <row r="36" spans="25:117">
      <c r="Y36" s="385"/>
      <c r="Z36" s="385"/>
      <c r="AA36" s="385"/>
      <c r="AJ36" s="385"/>
      <c r="AK36" s="385"/>
      <c r="AT36" s="385"/>
      <c r="AU36" s="385"/>
      <c r="BD36" s="385"/>
      <c r="BE36" s="385"/>
      <c r="BN36" s="385"/>
      <c r="BO36" s="385"/>
      <c r="BX36" s="385"/>
      <c r="BY36" s="385"/>
      <c r="CH36" s="385"/>
      <c r="CI36" s="385"/>
      <c r="CR36" s="385"/>
      <c r="CS36" s="385"/>
      <c r="DB36" s="385"/>
      <c r="DC36" s="385"/>
      <c r="DL36" s="386"/>
      <c r="DM36" s="386"/>
    </row>
    <row r="37" spans="25:117">
      <c r="Y37" s="385"/>
      <c r="Z37" s="385"/>
      <c r="AA37" s="385"/>
      <c r="AJ37" s="385"/>
      <c r="AK37" s="385"/>
      <c r="AT37" s="385"/>
      <c r="AU37" s="385"/>
      <c r="BD37" s="385"/>
      <c r="BE37" s="385"/>
      <c r="BN37" s="385"/>
      <c r="BO37" s="385"/>
      <c r="BX37" s="385"/>
      <c r="BY37" s="385"/>
      <c r="CH37" s="385"/>
      <c r="CI37" s="385"/>
      <c r="CR37" s="385"/>
      <c r="CS37" s="385"/>
      <c r="DB37" s="385"/>
      <c r="DC37" s="385"/>
      <c r="DL37" s="386"/>
      <c r="DM37" s="386"/>
    </row>
    <row r="38" spans="25:117">
      <c r="Z38" s="385"/>
      <c r="AA38" s="385"/>
      <c r="AJ38" s="385"/>
      <c r="AK38" s="385"/>
      <c r="AT38" s="385"/>
      <c r="AU38" s="385"/>
      <c r="BD38" s="385"/>
      <c r="BE38" s="385"/>
      <c r="BN38" s="385"/>
      <c r="BO38" s="385"/>
      <c r="BX38" s="385"/>
      <c r="BY38" s="385"/>
      <c r="CH38" s="385"/>
      <c r="CI38" s="385"/>
      <c r="CR38" s="385"/>
      <c r="CS38" s="385"/>
      <c r="DB38" s="385"/>
      <c r="DC38" s="385"/>
      <c r="DL38" s="386"/>
      <c r="DM38" s="386"/>
    </row>
    <row r="39" spans="25:117">
      <c r="Z39" s="385"/>
      <c r="AA39" s="385"/>
      <c r="AJ39" s="385"/>
      <c r="AK39" s="385"/>
      <c r="AT39" s="385"/>
      <c r="AU39" s="385"/>
      <c r="BD39" s="385"/>
      <c r="BE39" s="385"/>
      <c r="BN39" s="385"/>
      <c r="BO39" s="385"/>
      <c r="BX39" s="385"/>
      <c r="BY39" s="385"/>
      <c r="CH39" s="385"/>
      <c r="CI39" s="385"/>
      <c r="CR39" s="385"/>
      <c r="CS39" s="385"/>
      <c r="DB39" s="385"/>
      <c r="DC39" s="385"/>
      <c r="DL39" s="386"/>
      <c r="DM39" s="386"/>
    </row>
    <row r="40" spans="25:117">
      <c r="Z40" s="385"/>
      <c r="AA40" s="385"/>
      <c r="AJ40" s="385"/>
      <c r="AK40" s="385"/>
      <c r="AT40" s="385"/>
      <c r="AU40" s="385"/>
      <c r="BD40" s="385"/>
      <c r="BE40" s="385"/>
      <c r="BN40" s="385"/>
      <c r="BO40" s="385"/>
      <c r="BX40" s="385"/>
      <c r="BY40" s="385"/>
      <c r="CH40" s="385"/>
      <c r="CI40" s="385"/>
      <c r="CR40" s="385"/>
      <c r="CS40" s="385"/>
      <c r="DB40" s="385"/>
      <c r="DC40" s="385"/>
      <c r="DL40" s="386"/>
      <c r="DM40" s="386"/>
    </row>
  </sheetData>
  <mergeCells count="136">
    <mergeCell ref="CV5:CV6"/>
    <mergeCell ref="CW5:CX5"/>
    <mergeCell ref="CY5:CY6"/>
    <mergeCell ref="CF5:CF6"/>
    <mergeCell ref="CG5:CG6"/>
    <mergeCell ref="CK5:CK6"/>
    <mergeCell ref="CL5:CL6"/>
    <mergeCell ref="CM5:CN5"/>
    <mergeCell ref="CO5:CO6"/>
    <mergeCell ref="A25:W25"/>
    <mergeCell ref="A26:W26"/>
    <mergeCell ref="CZ5:CZ6"/>
    <mergeCell ref="DA5:DA6"/>
    <mergeCell ref="DE5:DE6"/>
    <mergeCell ref="DF5:DF6"/>
    <mergeCell ref="BV5:BV6"/>
    <mergeCell ref="BW5:BW6"/>
    <mergeCell ref="CA5:CA6"/>
    <mergeCell ref="CB5:CB6"/>
    <mergeCell ref="AC5:AC6"/>
    <mergeCell ref="O5:O6"/>
    <mergeCell ref="P5:P6"/>
    <mergeCell ref="Q5:Q6"/>
    <mergeCell ref="R5:R6"/>
    <mergeCell ref="S5:S6"/>
    <mergeCell ref="T5:T6"/>
    <mergeCell ref="AR5:AR6"/>
    <mergeCell ref="AS5:AS6"/>
    <mergeCell ref="AH5:AH6"/>
    <mergeCell ref="AI5:AI6"/>
    <mergeCell ref="CP5:CP6"/>
    <mergeCell ref="CQ5:CQ6"/>
    <mergeCell ref="CU5:CU6"/>
    <mergeCell ref="AM5:AM6"/>
    <mergeCell ref="AN5:AN6"/>
    <mergeCell ref="AO5:AP5"/>
    <mergeCell ref="AQ5:AQ6"/>
    <mergeCell ref="AJ3:AJ6"/>
    <mergeCell ref="AK3:AK6"/>
    <mergeCell ref="AL3:AS3"/>
    <mergeCell ref="DD4:DD6"/>
    <mergeCell ref="DE4:DK4"/>
    <mergeCell ref="AW5:AW6"/>
    <mergeCell ref="AX5:AX6"/>
    <mergeCell ref="AY5:AZ5"/>
    <mergeCell ref="BA5:BA6"/>
    <mergeCell ref="AT3:AT6"/>
    <mergeCell ref="AM4:AS4"/>
    <mergeCell ref="CC5:CD5"/>
    <mergeCell ref="CE5:CE6"/>
    <mergeCell ref="AL4:AL6"/>
    <mergeCell ref="CI3:CI6"/>
    <mergeCell ref="CJ3:CQ3"/>
    <mergeCell ref="CR3:CR6"/>
    <mergeCell ref="CS3:CS6"/>
    <mergeCell ref="AU3:AU6"/>
    <mergeCell ref="AV3:BC3"/>
    <mergeCell ref="DN4:DN6"/>
    <mergeCell ref="DO4:DO6"/>
    <mergeCell ref="DP4:DP6"/>
    <mergeCell ref="DQ4:DQ6"/>
    <mergeCell ref="DJ5:DJ6"/>
    <mergeCell ref="DK5:DK6"/>
    <mergeCell ref="DC3:DC6"/>
    <mergeCell ref="DD3:DK3"/>
    <mergeCell ref="DL3:DL6"/>
    <mergeCell ref="DM3:DM6"/>
    <mergeCell ref="DN3:DQ3"/>
    <mergeCell ref="DG5:DH5"/>
    <mergeCell ref="DI5:DI6"/>
    <mergeCell ref="BE3:BE6"/>
    <mergeCell ref="BF3:BM3"/>
    <mergeCell ref="BN3:BN6"/>
    <mergeCell ref="AV4:AV6"/>
    <mergeCell ref="AW4:BC4"/>
    <mergeCell ref="BF4:BF6"/>
    <mergeCell ref="BG4:BM4"/>
    <mergeCell ref="BL5:BL6"/>
    <mergeCell ref="BM5:BM6"/>
    <mergeCell ref="BH5:BH6"/>
    <mergeCell ref="BI5:BJ5"/>
    <mergeCell ref="BK5:BK6"/>
    <mergeCell ref="BQ5:BQ6"/>
    <mergeCell ref="BR5:BR6"/>
    <mergeCell ref="BS5:BT5"/>
    <mergeCell ref="BU5:BU6"/>
    <mergeCell ref="BB5:BB6"/>
    <mergeCell ref="BC5:BC6"/>
    <mergeCell ref="BG5:BG6"/>
    <mergeCell ref="CT3:DA3"/>
    <mergeCell ref="DB3:DB6"/>
    <mergeCell ref="CJ4:CJ6"/>
    <mergeCell ref="CK4:CQ4"/>
    <mergeCell ref="CT4:CT6"/>
    <mergeCell ref="CU4:DA4"/>
    <mergeCell ref="BO3:BO6"/>
    <mergeCell ref="BP3:BW3"/>
    <mergeCell ref="BX3:BX6"/>
    <mergeCell ref="BY3:BY6"/>
    <mergeCell ref="BZ3:CG3"/>
    <mergeCell ref="CH3:CH6"/>
    <mergeCell ref="BP4:BP6"/>
    <mergeCell ref="BQ4:BW4"/>
    <mergeCell ref="BZ4:BZ6"/>
    <mergeCell ref="CA4:CG4"/>
    <mergeCell ref="BD3:BD6"/>
    <mergeCell ref="AD5:AD6"/>
    <mergeCell ref="AE5:AF5"/>
    <mergeCell ref="AG5:AG6"/>
    <mergeCell ref="G3:G6"/>
    <mergeCell ref="H3:H6"/>
    <mergeCell ref="I3:P3"/>
    <mergeCell ref="Q3:U4"/>
    <mergeCell ref="V3:Y4"/>
    <mergeCell ref="Z3:Z6"/>
    <mergeCell ref="J5:J6"/>
    <mergeCell ref="K5:K6"/>
    <mergeCell ref="L5:M5"/>
    <mergeCell ref="N5:N6"/>
    <mergeCell ref="I4:I6"/>
    <mergeCell ref="J4:P4"/>
    <mergeCell ref="AB4:AB6"/>
    <mergeCell ref="AC4:AI4"/>
    <mergeCell ref="AA3:AA6"/>
    <mergeCell ref="AB3:AI3"/>
    <mergeCell ref="U5:U6"/>
    <mergeCell ref="V5:V6"/>
    <mergeCell ref="W5:W6"/>
    <mergeCell ref="X5:X6"/>
    <mergeCell ref="Y5:Y6"/>
    <mergeCell ref="A3:A6"/>
    <mergeCell ref="B3:B6"/>
    <mergeCell ref="C3:C6"/>
    <mergeCell ref="D3:D6"/>
    <mergeCell ref="E3:E6"/>
    <mergeCell ref="F3:F6"/>
  </mergeCells>
  <pageMargins left="0.70866141732283472" right="0.70866141732283472" top="0.74803149606299213" bottom="0.74803149606299213" header="0.31496062992125984" footer="0.31496062992125984"/>
  <pageSetup paperSize="9" scale="23" orientation="landscape" r:id="rId1"/>
  <headerFooter>
    <oddHeader>&amp;L&amp;G</oddHeader>
    <oddFooter>&amp;C&amp;G</oddFooter>
  </headerFooter>
  <legacyDrawingHF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D1B87-B75A-4290-9388-54409AC9B70C}">
  <sheetPr>
    <tabColor rgb="FF00B050"/>
  </sheetPr>
  <dimension ref="C1:R141"/>
  <sheetViews>
    <sheetView tabSelected="1" topLeftCell="A3" zoomScale="50" zoomScaleNormal="50" zoomScalePageLayoutView="70" workbookViewId="0">
      <pane ySplit="1" topLeftCell="A4" activePane="bottomLeft" state="frozen"/>
      <selection activeCell="D11" sqref="D11"/>
      <selection pane="bottomLeft" activeCell="D11" sqref="D11"/>
    </sheetView>
  </sheetViews>
  <sheetFormatPr baseColWidth="10" defaultRowHeight="15"/>
  <cols>
    <col min="1" max="2" width="3.7109375" style="392" customWidth="1"/>
    <col min="3" max="3" width="21.7109375" style="410" customWidth="1"/>
    <col min="4" max="4" width="15" style="392" customWidth="1"/>
    <col min="5" max="5" width="16.42578125" style="392" customWidth="1"/>
    <col min="6" max="6" width="25.85546875" style="392" customWidth="1"/>
    <col min="7" max="7" width="26.5703125" style="392" customWidth="1"/>
    <col min="8" max="8" width="23.5703125" style="392" customWidth="1"/>
    <col min="9" max="9" width="24.28515625" style="392" customWidth="1"/>
    <col min="10" max="10" width="9.140625" style="392" customWidth="1"/>
    <col min="11" max="11" width="18.140625" style="392" customWidth="1"/>
    <col min="12" max="12" width="12.85546875" style="392" customWidth="1"/>
    <col min="13" max="13" width="15.7109375" style="392" customWidth="1"/>
    <col min="14" max="14" width="16.5703125" style="392" customWidth="1"/>
    <col min="15" max="15" width="121.28515625" style="392" customWidth="1"/>
    <col min="16" max="16" width="21.28515625" style="392" customWidth="1"/>
    <col min="17" max="17" width="15" style="392" customWidth="1"/>
    <col min="18" max="18" width="30.42578125" style="392" hidden="1" customWidth="1"/>
    <col min="19" max="16384" width="11.42578125" style="392"/>
  </cols>
  <sheetData>
    <row r="1" spans="3:18" hidden="1"/>
    <row r="2" spans="3:18" ht="69" hidden="1" customHeight="1">
      <c r="D2" s="555" t="s">
        <v>506</v>
      </c>
      <c r="E2" s="555" t="s">
        <v>507</v>
      </c>
      <c r="F2" s="557" t="s">
        <v>508</v>
      </c>
      <c r="G2" s="558"/>
      <c r="H2" s="558"/>
      <c r="I2" s="558"/>
      <c r="J2" s="558"/>
      <c r="K2" s="558"/>
      <c r="L2" s="558"/>
      <c r="M2" s="559" t="s">
        <v>1353</v>
      </c>
      <c r="N2" s="560"/>
      <c r="O2" s="560"/>
      <c r="P2" s="560"/>
      <c r="Q2" s="560"/>
      <c r="R2" s="561"/>
    </row>
    <row r="3" spans="3:18" ht="84" customHeight="1">
      <c r="C3" s="411" t="s">
        <v>1354</v>
      </c>
      <c r="D3" s="556"/>
      <c r="E3" s="556"/>
      <c r="F3" s="412" t="s">
        <v>509</v>
      </c>
      <c r="G3" s="412" t="s">
        <v>511</v>
      </c>
      <c r="H3" s="412" t="s">
        <v>514</v>
      </c>
      <c r="I3" s="412" t="s">
        <v>513</v>
      </c>
      <c r="J3" s="412" t="s">
        <v>510</v>
      </c>
      <c r="K3" s="412" t="s">
        <v>248</v>
      </c>
      <c r="L3" s="412" t="s">
        <v>512</v>
      </c>
      <c r="M3" s="413" t="s">
        <v>1355</v>
      </c>
      <c r="N3" s="413" t="s">
        <v>1356</v>
      </c>
      <c r="O3" s="413" t="s">
        <v>1357</v>
      </c>
      <c r="P3" s="413" t="s">
        <v>1358</v>
      </c>
      <c r="Q3" s="413" t="s">
        <v>1359</v>
      </c>
      <c r="R3" s="413" t="s">
        <v>1360</v>
      </c>
    </row>
    <row r="4" spans="3:18" ht="180">
      <c r="C4" s="562" t="s">
        <v>1361</v>
      </c>
      <c r="D4" s="414" t="s">
        <v>1362</v>
      </c>
      <c r="E4" s="415" t="s">
        <v>1363</v>
      </c>
      <c r="F4" s="414" t="s">
        <v>515</v>
      </c>
      <c r="G4" s="563" t="s">
        <v>250</v>
      </c>
      <c r="H4" s="414" t="s">
        <v>308</v>
      </c>
      <c r="I4" s="414" t="s">
        <v>79</v>
      </c>
      <c r="J4" s="415" t="s">
        <v>249</v>
      </c>
      <c r="K4" s="564">
        <v>43845</v>
      </c>
      <c r="L4" s="564">
        <v>44180</v>
      </c>
      <c r="M4" s="415" t="s">
        <v>249</v>
      </c>
      <c r="N4" s="415" t="s">
        <v>1364</v>
      </c>
      <c r="O4" s="414" t="s">
        <v>1365</v>
      </c>
      <c r="P4" s="416" t="s">
        <v>21</v>
      </c>
      <c r="Q4" s="417" t="s">
        <v>661</v>
      </c>
      <c r="R4" s="415"/>
    </row>
    <row r="5" spans="3:18" ht="164.25" customHeight="1">
      <c r="C5" s="562" t="s">
        <v>1361</v>
      </c>
      <c r="D5" s="414" t="s">
        <v>1362</v>
      </c>
      <c r="E5" s="414" t="s">
        <v>1363</v>
      </c>
      <c r="F5" s="414" t="s">
        <v>515</v>
      </c>
      <c r="G5" s="563" t="s">
        <v>251</v>
      </c>
      <c r="H5" s="414" t="s">
        <v>308</v>
      </c>
      <c r="I5" s="414" t="s">
        <v>79</v>
      </c>
      <c r="J5" s="415" t="s">
        <v>249</v>
      </c>
      <c r="K5" s="564">
        <v>43845</v>
      </c>
      <c r="L5" s="564">
        <v>44180</v>
      </c>
      <c r="M5" s="415" t="s">
        <v>249</v>
      </c>
      <c r="N5" s="415" t="s">
        <v>1364</v>
      </c>
      <c r="O5" s="414" t="s">
        <v>1366</v>
      </c>
      <c r="P5" s="416" t="s">
        <v>21</v>
      </c>
      <c r="Q5" s="417"/>
      <c r="R5" s="415"/>
    </row>
    <row r="6" spans="3:18" ht="120">
      <c r="C6" s="562" t="s">
        <v>1361</v>
      </c>
      <c r="D6" s="414" t="s">
        <v>1362</v>
      </c>
      <c r="E6" s="414" t="s">
        <v>1363</v>
      </c>
      <c r="F6" s="414" t="s">
        <v>515</v>
      </c>
      <c r="G6" s="563" t="s">
        <v>253</v>
      </c>
      <c r="H6" s="414" t="s">
        <v>254</v>
      </c>
      <c r="I6" s="414" t="s">
        <v>1367</v>
      </c>
      <c r="J6" s="414" t="s">
        <v>252</v>
      </c>
      <c r="K6" s="563" t="s">
        <v>585</v>
      </c>
      <c r="L6" s="563" t="s">
        <v>586</v>
      </c>
      <c r="M6" s="415" t="s">
        <v>1368</v>
      </c>
      <c r="N6" s="415" t="s">
        <v>1364</v>
      </c>
      <c r="O6" s="414" t="s">
        <v>1369</v>
      </c>
      <c r="P6" s="416" t="s">
        <v>21</v>
      </c>
      <c r="Q6" s="417"/>
      <c r="R6" s="415"/>
    </row>
    <row r="7" spans="3:18" ht="150">
      <c r="C7" s="562" t="s">
        <v>1361</v>
      </c>
      <c r="D7" s="414" t="s">
        <v>1362</v>
      </c>
      <c r="E7" s="414" t="s">
        <v>1363</v>
      </c>
      <c r="F7" s="414" t="s">
        <v>515</v>
      </c>
      <c r="G7" s="565" t="s">
        <v>917</v>
      </c>
      <c r="H7" s="414" t="s">
        <v>254</v>
      </c>
      <c r="I7" s="414" t="s">
        <v>1367</v>
      </c>
      <c r="J7" s="414" t="s">
        <v>252</v>
      </c>
      <c r="K7" s="563" t="s">
        <v>587</v>
      </c>
      <c r="L7" s="566">
        <v>44180</v>
      </c>
      <c r="M7" s="415" t="s">
        <v>1368</v>
      </c>
      <c r="N7" s="415" t="s">
        <v>1364</v>
      </c>
      <c r="O7" s="414" t="s">
        <v>1370</v>
      </c>
      <c r="P7" s="416" t="s">
        <v>21</v>
      </c>
      <c r="Q7" s="417"/>
      <c r="R7" s="415"/>
    </row>
    <row r="8" spans="3:18" ht="120">
      <c r="C8" s="562" t="s">
        <v>1361</v>
      </c>
      <c r="D8" s="414" t="s">
        <v>1362</v>
      </c>
      <c r="E8" s="414" t="s">
        <v>1363</v>
      </c>
      <c r="F8" s="414" t="s">
        <v>515</v>
      </c>
      <c r="G8" s="563" t="s">
        <v>256</v>
      </c>
      <c r="H8" s="414" t="s">
        <v>254</v>
      </c>
      <c r="I8" s="414" t="s">
        <v>257</v>
      </c>
      <c r="J8" s="415" t="s">
        <v>255</v>
      </c>
      <c r="K8" s="563" t="s">
        <v>916</v>
      </c>
      <c r="L8" s="563" t="s">
        <v>915</v>
      </c>
      <c r="M8" s="415" t="s">
        <v>1368</v>
      </c>
      <c r="N8" s="415" t="s">
        <v>1371</v>
      </c>
      <c r="O8" s="414" t="s">
        <v>1372</v>
      </c>
      <c r="P8" s="416" t="s">
        <v>21</v>
      </c>
      <c r="Q8" s="417"/>
      <c r="R8" s="415"/>
    </row>
    <row r="9" spans="3:18" ht="135">
      <c r="C9" s="562" t="s">
        <v>1361</v>
      </c>
      <c r="D9" s="414" t="s">
        <v>1362</v>
      </c>
      <c r="E9" s="414" t="s">
        <v>1363</v>
      </c>
      <c r="F9" s="414" t="s">
        <v>515</v>
      </c>
      <c r="G9" s="565" t="s">
        <v>258</v>
      </c>
      <c r="H9" s="414" t="s">
        <v>254</v>
      </c>
      <c r="I9" s="414" t="s">
        <v>257</v>
      </c>
      <c r="J9" s="415" t="s">
        <v>255</v>
      </c>
      <c r="K9" s="563" t="s">
        <v>587</v>
      </c>
      <c r="L9" s="563" t="s">
        <v>588</v>
      </c>
      <c r="M9" s="415" t="s">
        <v>1368</v>
      </c>
      <c r="N9" s="415" t="s">
        <v>1371</v>
      </c>
      <c r="O9" s="414" t="s">
        <v>1373</v>
      </c>
      <c r="P9" s="416" t="s">
        <v>21</v>
      </c>
      <c r="Q9" s="417"/>
      <c r="R9" s="415"/>
    </row>
    <row r="10" spans="3:18" ht="120">
      <c r="C10" s="562" t="s">
        <v>1361</v>
      </c>
      <c r="D10" s="414" t="s">
        <v>1362</v>
      </c>
      <c r="E10" s="414" t="s">
        <v>1363</v>
      </c>
      <c r="F10" s="414" t="s">
        <v>515</v>
      </c>
      <c r="G10" s="563" t="s">
        <v>256</v>
      </c>
      <c r="H10" s="414" t="s">
        <v>254</v>
      </c>
      <c r="I10" s="414" t="s">
        <v>257</v>
      </c>
      <c r="J10" s="415" t="s">
        <v>255</v>
      </c>
      <c r="K10" s="563" t="s">
        <v>916</v>
      </c>
      <c r="L10" s="563" t="s">
        <v>915</v>
      </c>
      <c r="M10" s="415" t="s">
        <v>1368</v>
      </c>
      <c r="N10" s="415" t="s">
        <v>1374</v>
      </c>
      <c r="O10" s="414" t="s">
        <v>1375</v>
      </c>
      <c r="P10" s="416" t="s">
        <v>21</v>
      </c>
      <c r="Q10" s="417"/>
      <c r="R10" s="415"/>
    </row>
    <row r="11" spans="3:18" ht="120">
      <c r="C11" s="562" t="s">
        <v>1361</v>
      </c>
      <c r="D11" s="414" t="s">
        <v>1362</v>
      </c>
      <c r="E11" s="414" t="s">
        <v>1363</v>
      </c>
      <c r="F11" s="414" t="s">
        <v>515</v>
      </c>
      <c r="G11" s="565" t="s">
        <v>258</v>
      </c>
      <c r="H11" s="414" t="s">
        <v>254</v>
      </c>
      <c r="I11" s="414" t="s">
        <v>257</v>
      </c>
      <c r="J11" s="415" t="s">
        <v>255</v>
      </c>
      <c r="K11" s="563" t="s">
        <v>587</v>
      </c>
      <c r="L11" s="563" t="s">
        <v>588</v>
      </c>
      <c r="M11" s="415" t="s">
        <v>1368</v>
      </c>
      <c r="N11" s="415" t="s">
        <v>1374</v>
      </c>
      <c r="O11" s="414" t="s">
        <v>1376</v>
      </c>
      <c r="P11" s="416" t="s">
        <v>21</v>
      </c>
      <c r="Q11" s="417"/>
      <c r="R11" s="415"/>
    </row>
    <row r="12" spans="3:18" ht="120">
      <c r="C12" s="562" t="s">
        <v>1361</v>
      </c>
      <c r="D12" s="414" t="s">
        <v>1362</v>
      </c>
      <c r="E12" s="414" t="s">
        <v>1363</v>
      </c>
      <c r="F12" s="414" t="s">
        <v>515</v>
      </c>
      <c r="G12" s="563" t="s">
        <v>256</v>
      </c>
      <c r="H12" s="414" t="s">
        <v>254</v>
      </c>
      <c r="I12" s="414" t="s">
        <v>257</v>
      </c>
      <c r="J12" s="415" t="s">
        <v>255</v>
      </c>
      <c r="K12" s="563" t="s">
        <v>916</v>
      </c>
      <c r="L12" s="563" t="s">
        <v>915</v>
      </c>
      <c r="M12" s="415" t="s">
        <v>1368</v>
      </c>
      <c r="N12" s="415" t="s">
        <v>1377</v>
      </c>
      <c r="O12" s="414" t="s">
        <v>1378</v>
      </c>
      <c r="P12" s="416" t="s">
        <v>21</v>
      </c>
      <c r="Q12" s="417"/>
      <c r="R12" s="415"/>
    </row>
    <row r="13" spans="3:18" ht="135">
      <c r="C13" s="562" t="s">
        <v>1361</v>
      </c>
      <c r="D13" s="414" t="s">
        <v>1362</v>
      </c>
      <c r="E13" s="414" t="s">
        <v>1363</v>
      </c>
      <c r="F13" s="414" t="s">
        <v>515</v>
      </c>
      <c r="G13" s="565" t="s">
        <v>258</v>
      </c>
      <c r="H13" s="414" t="s">
        <v>254</v>
      </c>
      <c r="I13" s="414" t="s">
        <v>257</v>
      </c>
      <c r="J13" s="415" t="s">
        <v>255</v>
      </c>
      <c r="K13" s="563" t="s">
        <v>587</v>
      </c>
      <c r="L13" s="563" t="s">
        <v>588</v>
      </c>
      <c r="M13" s="415" t="s">
        <v>1368</v>
      </c>
      <c r="N13" s="415" t="s">
        <v>1377</v>
      </c>
      <c r="O13" s="414" t="s">
        <v>1379</v>
      </c>
      <c r="P13" s="416" t="s">
        <v>21</v>
      </c>
      <c r="Q13" s="417"/>
      <c r="R13" s="415"/>
    </row>
    <row r="14" spans="3:18" ht="120">
      <c r="C14" s="562" t="s">
        <v>1361</v>
      </c>
      <c r="D14" s="414" t="s">
        <v>1362</v>
      </c>
      <c r="E14" s="414" t="s">
        <v>1363</v>
      </c>
      <c r="F14" s="414" t="s">
        <v>515</v>
      </c>
      <c r="G14" s="563" t="s">
        <v>256</v>
      </c>
      <c r="H14" s="414" t="s">
        <v>254</v>
      </c>
      <c r="I14" s="414" t="s">
        <v>257</v>
      </c>
      <c r="J14" s="415" t="s">
        <v>255</v>
      </c>
      <c r="K14" s="563" t="s">
        <v>916</v>
      </c>
      <c r="L14" s="563" t="s">
        <v>915</v>
      </c>
      <c r="M14" s="415" t="s">
        <v>1368</v>
      </c>
      <c r="N14" s="415" t="s">
        <v>1380</v>
      </c>
      <c r="O14" s="414" t="s">
        <v>1381</v>
      </c>
      <c r="P14" s="416" t="s">
        <v>21</v>
      </c>
      <c r="Q14" s="417"/>
      <c r="R14" s="415"/>
    </row>
    <row r="15" spans="3:18" ht="120">
      <c r="C15" s="562" t="s">
        <v>1361</v>
      </c>
      <c r="D15" s="414" t="s">
        <v>1362</v>
      </c>
      <c r="E15" s="414" t="s">
        <v>1363</v>
      </c>
      <c r="F15" s="414" t="s">
        <v>515</v>
      </c>
      <c r="G15" s="565" t="s">
        <v>258</v>
      </c>
      <c r="H15" s="414" t="s">
        <v>254</v>
      </c>
      <c r="I15" s="414" t="s">
        <v>257</v>
      </c>
      <c r="J15" s="415" t="s">
        <v>255</v>
      </c>
      <c r="K15" s="563" t="s">
        <v>587</v>
      </c>
      <c r="L15" s="563" t="s">
        <v>588</v>
      </c>
      <c r="M15" s="415" t="s">
        <v>1368</v>
      </c>
      <c r="N15" s="415" t="s">
        <v>1380</v>
      </c>
      <c r="O15" s="414" t="s">
        <v>1382</v>
      </c>
      <c r="P15" s="416" t="s">
        <v>21</v>
      </c>
      <c r="Q15" s="417"/>
      <c r="R15" s="415"/>
    </row>
    <row r="16" spans="3:18" ht="219.75" customHeight="1">
      <c r="C16" s="562" t="s">
        <v>1361</v>
      </c>
      <c r="D16" s="414" t="s">
        <v>1362</v>
      </c>
      <c r="E16" s="414" t="s">
        <v>1363</v>
      </c>
      <c r="F16" s="414" t="s">
        <v>515</v>
      </c>
      <c r="G16" s="563" t="s">
        <v>253</v>
      </c>
      <c r="H16" s="414" t="s">
        <v>254</v>
      </c>
      <c r="I16" s="414" t="s">
        <v>1367</v>
      </c>
      <c r="J16" s="414" t="s">
        <v>252</v>
      </c>
      <c r="K16" s="563" t="s">
        <v>585</v>
      </c>
      <c r="L16" s="563" t="s">
        <v>586</v>
      </c>
      <c r="M16" s="415" t="s">
        <v>1569</v>
      </c>
      <c r="N16" s="415" t="s">
        <v>1364</v>
      </c>
      <c r="O16" s="414" t="s">
        <v>1572</v>
      </c>
      <c r="P16" s="416" t="s">
        <v>21</v>
      </c>
      <c r="Q16" s="417"/>
      <c r="R16" s="415"/>
    </row>
    <row r="17" spans="3:18" ht="315">
      <c r="C17" s="562" t="s">
        <v>1361</v>
      </c>
      <c r="D17" s="414" t="s">
        <v>1362</v>
      </c>
      <c r="E17" s="414" t="s">
        <v>1363</v>
      </c>
      <c r="F17" s="414" t="s">
        <v>515</v>
      </c>
      <c r="G17" s="565" t="s">
        <v>917</v>
      </c>
      <c r="H17" s="414" t="s">
        <v>254</v>
      </c>
      <c r="I17" s="414" t="s">
        <v>1367</v>
      </c>
      <c r="J17" s="414" t="s">
        <v>252</v>
      </c>
      <c r="K17" s="563" t="s">
        <v>587</v>
      </c>
      <c r="L17" s="566">
        <v>44180</v>
      </c>
      <c r="M17" s="415" t="s">
        <v>1569</v>
      </c>
      <c r="N17" s="415" t="s">
        <v>1364</v>
      </c>
      <c r="O17" s="414" t="s">
        <v>1573</v>
      </c>
      <c r="P17" s="416" t="s">
        <v>21</v>
      </c>
      <c r="Q17" s="417"/>
      <c r="R17" s="415"/>
    </row>
    <row r="18" spans="3:18" ht="120">
      <c r="C18" s="562" t="s">
        <v>1361</v>
      </c>
      <c r="D18" s="414" t="s">
        <v>1362</v>
      </c>
      <c r="E18" s="414" t="s">
        <v>1363</v>
      </c>
      <c r="F18" s="414" t="s">
        <v>515</v>
      </c>
      <c r="G18" s="563" t="s">
        <v>256</v>
      </c>
      <c r="H18" s="414" t="s">
        <v>254</v>
      </c>
      <c r="I18" s="414" t="s">
        <v>257</v>
      </c>
      <c r="J18" s="415" t="s">
        <v>255</v>
      </c>
      <c r="K18" s="563" t="s">
        <v>916</v>
      </c>
      <c r="L18" s="563" t="s">
        <v>915</v>
      </c>
      <c r="M18" s="415" t="s">
        <v>1569</v>
      </c>
      <c r="N18" s="415" t="s">
        <v>1570</v>
      </c>
      <c r="O18" s="414" t="s">
        <v>1575</v>
      </c>
      <c r="P18" s="416" t="s">
        <v>21</v>
      </c>
      <c r="Q18" s="417"/>
      <c r="R18" s="415"/>
    </row>
    <row r="19" spans="3:18" ht="120">
      <c r="C19" s="562" t="s">
        <v>1361</v>
      </c>
      <c r="D19" s="414" t="s">
        <v>1362</v>
      </c>
      <c r="E19" s="414" t="s">
        <v>1363</v>
      </c>
      <c r="F19" s="414" t="s">
        <v>515</v>
      </c>
      <c r="G19" s="565" t="s">
        <v>258</v>
      </c>
      <c r="H19" s="414" t="s">
        <v>254</v>
      </c>
      <c r="I19" s="414" t="s">
        <v>257</v>
      </c>
      <c r="J19" s="415" t="s">
        <v>255</v>
      </c>
      <c r="K19" s="563" t="s">
        <v>587</v>
      </c>
      <c r="L19" s="563" t="s">
        <v>588</v>
      </c>
      <c r="M19" s="415" t="s">
        <v>1569</v>
      </c>
      <c r="N19" s="415" t="s">
        <v>1570</v>
      </c>
      <c r="O19" s="414" t="s">
        <v>1574</v>
      </c>
      <c r="P19" s="416" t="s">
        <v>21</v>
      </c>
      <c r="Q19" s="417"/>
      <c r="R19" s="415"/>
    </row>
    <row r="20" spans="3:18" ht="135">
      <c r="C20" s="562" t="s">
        <v>1361</v>
      </c>
      <c r="D20" s="414" t="s">
        <v>1362</v>
      </c>
      <c r="E20" s="414" t="s">
        <v>1363</v>
      </c>
      <c r="F20" s="414" t="s">
        <v>515</v>
      </c>
      <c r="G20" s="563" t="s">
        <v>256</v>
      </c>
      <c r="H20" s="414" t="s">
        <v>254</v>
      </c>
      <c r="I20" s="414" t="s">
        <v>257</v>
      </c>
      <c r="J20" s="415" t="s">
        <v>255</v>
      </c>
      <c r="K20" s="563" t="s">
        <v>916</v>
      </c>
      <c r="L20" s="563" t="s">
        <v>915</v>
      </c>
      <c r="M20" s="415" t="s">
        <v>1569</v>
      </c>
      <c r="N20" s="415" t="s">
        <v>1571</v>
      </c>
      <c r="O20" s="426" t="s">
        <v>1588</v>
      </c>
      <c r="P20" s="416" t="s">
        <v>21</v>
      </c>
      <c r="Q20" s="417"/>
      <c r="R20" s="415"/>
    </row>
    <row r="21" spans="3:18" ht="120">
      <c r="C21" s="562" t="s">
        <v>1361</v>
      </c>
      <c r="D21" s="414" t="s">
        <v>1362</v>
      </c>
      <c r="E21" s="414" t="s">
        <v>1363</v>
      </c>
      <c r="F21" s="414" t="s">
        <v>515</v>
      </c>
      <c r="G21" s="565" t="s">
        <v>258</v>
      </c>
      <c r="H21" s="414" t="s">
        <v>254</v>
      </c>
      <c r="I21" s="414" t="s">
        <v>257</v>
      </c>
      <c r="J21" s="415" t="s">
        <v>255</v>
      </c>
      <c r="K21" s="563" t="s">
        <v>587</v>
      </c>
      <c r="L21" s="563" t="s">
        <v>588</v>
      </c>
      <c r="M21" s="415" t="s">
        <v>1569</v>
      </c>
      <c r="N21" s="415" t="s">
        <v>1571</v>
      </c>
      <c r="O21" s="426" t="s">
        <v>1589</v>
      </c>
      <c r="P21" s="416" t="s">
        <v>21</v>
      </c>
      <c r="Q21" s="417"/>
      <c r="R21" s="415"/>
    </row>
    <row r="22" spans="3:18" ht="120">
      <c r="C22" s="562" t="s">
        <v>1383</v>
      </c>
      <c r="D22" s="414" t="s">
        <v>1384</v>
      </c>
      <c r="E22" s="415" t="s">
        <v>1385</v>
      </c>
      <c r="F22" s="414" t="s">
        <v>525</v>
      </c>
      <c r="G22" s="563" t="s">
        <v>259</v>
      </c>
      <c r="H22" s="414" t="s">
        <v>1386</v>
      </c>
      <c r="I22" s="414" t="s">
        <v>260</v>
      </c>
      <c r="J22" s="414" t="s">
        <v>249</v>
      </c>
      <c r="K22" s="418">
        <v>43905</v>
      </c>
      <c r="L22" s="418">
        <v>44180</v>
      </c>
      <c r="M22" s="414" t="s">
        <v>249</v>
      </c>
      <c r="N22" s="414" t="s">
        <v>654</v>
      </c>
      <c r="O22" s="414" t="s">
        <v>1387</v>
      </c>
      <c r="P22" s="416" t="s">
        <v>21</v>
      </c>
      <c r="Q22" s="417" t="s">
        <v>661</v>
      </c>
      <c r="R22" s="415"/>
    </row>
    <row r="23" spans="3:18" ht="120">
      <c r="C23" s="562" t="s">
        <v>1383</v>
      </c>
      <c r="D23" s="414" t="s">
        <v>1384</v>
      </c>
      <c r="E23" s="415" t="s">
        <v>1385</v>
      </c>
      <c r="F23" s="414" t="s">
        <v>525</v>
      </c>
      <c r="G23" s="563" t="s">
        <v>1388</v>
      </c>
      <c r="H23" s="414" t="s">
        <v>261</v>
      </c>
      <c r="I23" s="414" t="s">
        <v>260</v>
      </c>
      <c r="J23" s="415" t="s">
        <v>249</v>
      </c>
      <c r="K23" s="564">
        <v>43905</v>
      </c>
      <c r="L23" s="564">
        <v>44180</v>
      </c>
      <c r="M23" s="415" t="s">
        <v>249</v>
      </c>
      <c r="N23" s="415" t="s">
        <v>1364</v>
      </c>
      <c r="O23" s="414" t="s">
        <v>1389</v>
      </c>
      <c r="P23" s="416" t="s">
        <v>21</v>
      </c>
      <c r="Q23" s="417"/>
      <c r="R23" s="415"/>
    </row>
    <row r="24" spans="3:18" ht="120">
      <c r="C24" s="562" t="s">
        <v>1383</v>
      </c>
      <c r="D24" s="414" t="s">
        <v>1384</v>
      </c>
      <c r="E24" s="415" t="s">
        <v>1385</v>
      </c>
      <c r="F24" s="414" t="s">
        <v>525</v>
      </c>
      <c r="G24" s="563" t="s">
        <v>259</v>
      </c>
      <c r="H24" s="414" t="s">
        <v>1390</v>
      </c>
      <c r="I24" s="414" t="s">
        <v>262</v>
      </c>
      <c r="J24" s="414" t="s">
        <v>252</v>
      </c>
      <c r="K24" s="564">
        <v>43905</v>
      </c>
      <c r="L24" s="564">
        <v>44180</v>
      </c>
      <c r="M24" s="415" t="s">
        <v>1368</v>
      </c>
      <c r="N24" s="415" t="s">
        <v>1364</v>
      </c>
      <c r="O24" s="414" t="s">
        <v>1391</v>
      </c>
      <c r="P24" s="416" t="s">
        <v>21</v>
      </c>
      <c r="Q24" s="417"/>
      <c r="R24" s="415"/>
    </row>
    <row r="25" spans="3:18" ht="120">
      <c r="C25" s="562"/>
      <c r="D25" s="414" t="s">
        <v>1384</v>
      </c>
      <c r="E25" s="415" t="s">
        <v>1385</v>
      </c>
      <c r="F25" s="414" t="s">
        <v>525</v>
      </c>
      <c r="G25" s="563" t="s">
        <v>1388</v>
      </c>
      <c r="H25" s="414" t="s">
        <v>1390</v>
      </c>
      <c r="I25" s="414" t="s">
        <v>263</v>
      </c>
      <c r="J25" s="414" t="s">
        <v>252</v>
      </c>
      <c r="K25" s="564">
        <v>43905</v>
      </c>
      <c r="L25" s="564">
        <v>44180</v>
      </c>
      <c r="M25" s="415" t="s">
        <v>1368</v>
      </c>
      <c r="N25" s="415" t="s">
        <v>1364</v>
      </c>
      <c r="O25" s="414" t="s">
        <v>1392</v>
      </c>
      <c r="P25" s="416" t="s">
        <v>21</v>
      </c>
      <c r="Q25" s="417"/>
      <c r="R25" s="415"/>
    </row>
    <row r="26" spans="3:18" ht="120">
      <c r="C26" s="562" t="s">
        <v>1383</v>
      </c>
      <c r="D26" s="414" t="s">
        <v>1384</v>
      </c>
      <c r="E26" s="415" t="s">
        <v>1385</v>
      </c>
      <c r="F26" s="414" t="s">
        <v>525</v>
      </c>
      <c r="G26" s="563" t="s">
        <v>259</v>
      </c>
      <c r="H26" s="414" t="s">
        <v>1390</v>
      </c>
      <c r="I26" s="414" t="s">
        <v>262</v>
      </c>
      <c r="J26" s="414" t="s">
        <v>252</v>
      </c>
      <c r="K26" s="564">
        <v>43905</v>
      </c>
      <c r="L26" s="564">
        <v>44180</v>
      </c>
      <c r="M26" s="415" t="s">
        <v>1569</v>
      </c>
      <c r="N26" s="415" t="s">
        <v>1364</v>
      </c>
      <c r="O26" s="414" t="s">
        <v>1578</v>
      </c>
      <c r="P26" s="416" t="s">
        <v>21</v>
      </c>
      <c r="Q26" s="417"/>
      <c r="R26" s="415"/>
    </row>
    <row r="27" spans="3:18" ht="120">
      <c r="C27" s="562"/>
      <c r="D27" s="414" t="s">
        <v>1384</v>
      </c>
      <c r="E27" s="415" t="s">
        <v>1385</v>
      </c>
      <c r="F27" s="414" t="s">
        <v>525</v>
      </c>
      <c r="G27" s="563" t="s">
        <v>1388</v>
      </c>
      <c r="H27" s="414" t="s">
        <v>1390</v>
      </c>
      <c r="I27" s="414" t="s">
        <v>263</v>
      </c>
      <c r="J27" s="414" t="s">
        <v>252</v>
      </c>
      <c r="K27" s="564">
        <v>43905</v>
      </c>
      <c r="L27" s="564">
        <v>44180</v>
      </c>
      <c r="M27" s="415" t="s">
        <v>1569</v>
      </c>
      <c r="N27" s="415" t="s">
        <v>1364</v>
      </c>
      <c r="O27" s="414" t="s">
        <v>1579</v>
      </c>
      <c r="P27" s="416" t="s">
        <v>21</v>
      </c>
      <c r="Q27" s="417"/>
      <c r="R27" s="415"/>
    </row>
    <row r="28" spans="3:18" ht="105">
      <c r="C28" s="562" t="s">
        <v>1393</v>
      </c>
      <c r="D28" s="414" t="s">
        <v>1394</v>
      </c>
      <c r="E28" s="415" t="s">
        <v>1395</v>
      </c>
      <c r="F28" s="414" t="s">
        <v>526</v>
      </c>
      <c r="G28" s="563" t="s">
        <v>264</v>
      </c>
      <c r="H28" s="414" t="s">
        <v>1396</v>
      </c>
      <c r="I28" s="414" t="s">
        <v>265</v>
      </c>
      <c r="J28" s="415" t="s">
        <v>249</v>
      </c>
      <c r="K28" s="567">
        <v>43891</v>
      </c>
      <c r="L28" s="567">
        <v>44180</v>
      </c>
      <c r="M28" s="415" t="s">
        <v>249</v>
      </c>
      <c r="N28" s="415" t="s">
        <v>1364</v>
      </c>
      <c r="O28" s="414" t="s">
        <v>1397</v>
      </c>
      <c r="P28" s="416" t="s">
        <v>21</v>
      </c>
      <c r="Q28" s="417" t="s">
        <v>661</v>
      </c>
      <c r="R28" s="415"/>
    </row>
    <row r="29" spans="3:18" ht="105">
      <c r="C29" s="562" t="s">
        <v>1393</v>
      </c>
      <c r="D29" s="414" t="s">
        <v>1394</v>
      </c>
      <c r="E29" s="415" t="s">
        <v>1395</v>
      </c>
      <c r="F29" s="414" t="s">
        <v>526</v>
      </c>
      <c r="G29" s="563" t="s">
        <v>1398</v>
      </c>
      <c r="H29" s="414" t="s">
        <v>1396</v>
      </c>
      <c r="I29" s="414" t="s">
        <v>265</v>
      </c>
      <c r="J29" s="415" t="s">
        <v>249</v>
      </c>
      <c r="K29" s="567">
        <v>43891</v>
      </c>
      <c r="L29" s="567">
        <v>44180</v>
      </c>
      <c r="M29" s="415" t="s">
        <v>249</v>
      </c>
      <c r="N29" s="415" t="s">
        <v>1364</v>
      </c>
      <c r="O29" s="414" t="s">
        <v>1590</v>
      </c>
      <c r="P29" s="416" t="s">
        <v>21</v>
      </c>
      <c r="Q29" s="417"/>
      <c r="R29" s="415"/>
    </row>
    <row r="30" spans="3:18" ht="105">
      <c r="C30" s="562" t="s">
        <v>1393</v>
      </c>
      <c r="D30" s="414" t="s">
        <v>1394</v>
      </c>
      <c r="E30" s="415" t="s">
        <v>1395</v>
      </c>
      <c r="F30" s="414" t="s">
        <v>526</v>
      </c>
      <c r="G30" s="563" t="s">
        <v>266</v>
      </c>
      <c r="H30" s="414" t="s">
        <v>1396</v>
      </c>
      <c r="I30" s="414" t="s">
        <v>265</v>
      </c>
      <c r="J30" s="415" t="s">
        <v>249</v>
      </c>
      <c r="K30" s="567">
        <v>43891</v>
      </c>
      <c r="L30" s="567">
        <v>44180</v>
      </c>
      <c r="M30" s="415" t="s">
        <v>249</v>
      </c>
      <c r="N30" s="415"/>
      <c r="O30" s="414" t="s">
        <v>1399</v>
      </c>
      <c r="P30" s="416" t="s">
        <v>21</v>
      </c>
      <c r="Q30" s="417"/>
      <c r="R30" s="415"/>
    </row>
    <row r="31" spans="3:18" ht="105">
      <c r="C31" s="562" t="s">
        <v>1393</v>
      </c>
      <c r="D31" s="414" t="s">
        <v>1394</v>
      </c>
      <c r="E31" s="415" t="s">
        <v>1395</v>
      </c>
      <c r="F31" s="414" t="s">
        <v>526</v>
      </c>
      <c r="G31" s="563" t="s">
        <v>267</v>
      </c>
      <c r="H31" s="414" t="s">
        <v>268</v>
      </c>
      <c r="I31" s="414" t="s">
        <v>265</v>
      </c>
      <c r="J31" s="414" t="s">
        <v>252</v>
      </c>
      <c r="K31" s="567">
        <v>43891</v>
      </c>
      <c r="L31" s="567">
        <v>44180</v>
      </c>
      <c r="M31" s="415" t="s">
        <v>1368</v>
      </c>
      <c r="N31" s="415" t="s">
        <v>1364</v>
      </c>
      <c r="O31" s="414" t="s">
        <v>1400</v>
      </c>
      <c r="P31" s="416" t="s">
        <v>31</v>
      </c>
      <c r="Q31" s="417"/>
      <c r="R31" s="415"/>
    </row>
    <row r="32" spans="3:18" ht="195">
      <c r="C32" s="562" t="s">
        <v>1393</v>
      </c>
      <c r="D32" s="414" t="s">
        <v>1394</v>
      </c>
      <c r="E32" s="415" t="s">
        <v>1395</v>
      </c>
      <c r="F32" s="414" t="s">
        <v>526</v>
      </c>
      <c r="G32" s="568" t="s">
        <v>1401</v>
      </c>
      <c r="H32" s="414" t="s">
        <v>269</v>
      </c>
      <c r="I32" s="414" t="s">
        <v>265</v>
      </c>
      <c r="J32" s="414" t="s">
        <v>252</v>
      </c>
      <c r="K32" s="567">
        <v>43891</v>
      </c>
      <c r="L32" s="567">
        <v>44180</v>
      </c>
      <c r="M32" s="415" t="s">
        <v>1368</v>
      </c>
      <c r="N32" s="415" t="s">
        <v>654</v>
      </c>
      <c r="O32" s="414" t="s">
        <v>1402</v>
      </c>
      <c r="P32" s="416" t="s">
        <v>21</v>
      </c>
      <c r="Q32" s="417"/>
      <c r="R32" s="415"/>
    </row>
    <row r="33" spans="3:18" ht="105">
      <c r="C33" s="562" t="s">
        <v>1393</v>
      </c>
      <c r="D33" s="414" t="s">
        <v>1394</v>
      </c>
      <c r="E33" s="415" t="s">
        <v>1395</v>
      </c>
      <c r="F33" s="414" t="s">
        <v>526</v>
      </c>
      <c r="G33" s="563" t="s">
        <v>270</v>
      </c>
      <c r="H33" s="414" t="s">
        <v>269</v>
      </c>
      <c r="I33" s="414" t="s">
        <v>265</v>
      </c>
      <c r="J33" s="414" t="s">
        <v>252</v>
      </c>
      <c r="K33" s="567">
        <v>43891</v>
      </c>
      <c r="L33" s="567">
        <v>44180</v>
      </c>
      <c r="M33" s="415" t="s">
        <v>1368</v>
      </c>
      <c r="N33" s="415" t="s">
        <v>1364</v>
      </c>
      <c r="O33" s="414" t="s">
        <v>1403</v>
      </c>
      <c r="P33" s="416" t="s">
        <v>21</v>
      </c>
      <c r="Q33" s="417" t="s">
        <v>661</v>
      </c>
      <c r="R33" s="415"/>
    </row>
    <row r="34" spans="3:18" ht="120">
      <c r="C34" s="562" t="s">
        <v>1393</v>
      </c>
      <c r="D34" s="414" t="s">
        <v>1394</v>
      </c>
      <c r="E34" s="415" t="s">
        <v>1395</v>
      </c>
      <c r="F34" s="414" t="s">
        <v>526</v>
      </c>
      <c r="G34" s="563" t="s">
        <v>271</v>
      </c>
      <c r="H34" s="414" t="s">
        <v>269</v>
      </c>
      <c r="I34" s="414" t="s">
        <v>265</v>
      </c>
      <c r="J34" s="414" t="s">
        <v>252</v>
      </c>
      <c r="K34" s="567">
        <v>43922</v>
      </c>
      <c r="L34" s="567">
        <v>44180</v>
      </c>
      <c r="M34" s="415" t="s">
        <v>1368</v>
      </c>
      <c r="N34" s="415" t="s">
        <v>1364</v>
      </c>
      <c r="O34" s="414" t="s">
        <v>1404</v>
      </c>
      <c r="P34" s="416" t="s">
        <v>21</v>
      </c>
      <c r="Q34" s="417"/>
      <c r="R34" s="415"/>
    </row>
    <row r="35" spans="3:18" ht="105">
      <c r="C35" s="562" t="s">
        <v>1393</v>
      </c>
      <c r="D35" s="414" t="s">
        <v>1394</v>
      </c>
      <c r="E35" s="415" t="s">
        <v>1395</v>
      </c>
      <c r="F35" s="414" t="s">
        <v>526</v>
      </c>
      <c r="G35" s="563" t="s">
        <v>272</v>
      </c>
      <c r="H35" s="414" t="s">
        <v>273</v>
      </c>
      <c r="I35" s="414" t="s">
        <v>265</v>
      </c>
      <c r="J35" s="415" t="s">
        <v>255</v>
      </c>
      <c r="K35" s="567">
        <v>43891</v>
      </c>
      <c r="L35" s="567">
        <v>44180</v>
      </c>
      <c r="M35" s="415" t="s">
        <v>1368</v>
      </c>
      <c r="N35" s="415" t="s">
        <v>1371</v>
      </c>
      <c r="O35" s="414" t="s">
        <v>1405</v>
      </c>
      <c r="P35" s="416" t="s">
        <v>31</v>
      </c>
      <c r="Q35" s="417"/>
      <c r="R35" s="415"/>
    </row>
    <row r="36" spans="3:18" ht="105">
      <c r="C36" s="562" t="s">
        <v>1393</v>
      </c>
      <c r="D36" s="414" t="s">
        <v>1394</v>
      </c>
      <c r="E36" s="415" t="s">
        <v>1395</v>
      </c>
      <c r="F36" s="414" t="s">
        <v>526</v>
      </c>
      <c r="G36" s="563" t="s">
        <v>1406</v>
      </c>
      <c r="H36" s="419" t="s">
        <v>269</v>
      </c>
      <c r="I36" s="414" t="s">
        <v>265</v>
      </c>
      <c r="J36" s="415" t="s">
        <v>255</v>
      </c>
      <c r="K36" s="567">
        <v>43891</v>
      </c>
      <c r="L36" s="567">
        <v>44180</v>
      </c>
      <c r="M36" s="415" t="s">
        <v>1368</v>
      </c>
      <c r="N36" s="415" t="s">
        <v>1371</v>
      </c>
      <c r="O36" s="414" t="s">
        <v>1407</v>
      </c>
      <c r="P36" s="416" t="s">
        <v>21</v>
      </c>
      <c r="Q36" s="417"/>
      <c r="R36" s="415"/>
    </row>
    <row r="37" spans="3:18" ht="105">
      <c r="C37" s="562" t="s">
        <v>1393</v>
      </c>
      <c r="D37" s="414" t="s">
        <v>1394</v>
      </c>
      <c r="E37" s="415" t="s">
        <v>1395</v>
      </c>
      <c r="F37" s="414" t="s">
        <v>526</v>
      </c>
      <c r="G37" s="569" t="s">
        <v>274</v>
      </c>
      <c r="H37" s="419" t="s">
        <v>269</v>
      </c>
      <c r="I37" s="414" t="s">
        <v>265</v>
      </c>
      <c r="J37" s="415" t="s">
        <v>255</v>
      </c>
      <c r="K37" s="567">
        <v>43891</v>
      </c>
      <c r="L37" s="567">
        <v>44180</v>
      </c>
      <c r="M37" s="415" t="s">
        <v>1368</v>
      </c>
      <c r="N37" s="415" t="s">
        <v>1371</v>
      </c>
      <c r="O37" s="414" t="s">
        <v>1408</v>
      </c>
      <c r="P37" s="416" t="s">
        <v>21</v>
      </c>
      <c r="Q37" s="417"/>
      <c r="R37" s="415"/>
    </row>
    <row r="38" spans="3:18" ht="105">
      <c r="C38" s="562" t="s">
        <v>1393</v>
      </c>
      <c r="D38" s="414" t="s">
        <v>1394</v>
      </c>
      <c r="E38" s="415" t="s">
        <v>1395</v>
      </c>
      <c r="F38" s="414" t="s">
        <v>526</v>
      </c>
      <c r="G38" s="563" t="s">
        <v>275</v>
      </c>
      <c r="H38" s="419" t="s">
        <v>269</v>
      </c>
      <c r="I38" s="414" t="s">
        <v>265</v>
      </c>
      <c r="J38" s="415" t="s">
        <v>255</v>
      </c>
      <c r="K38" s="567">
        <v>43922</v>
      </c>
      <c r="L38" s="567">
        <v>44180</v>
      </c>
      <c r="M38" s="415" t="s">
        <v>1368</v>
      </c>
      <c r="N38" s="415" t="s">
        <v>1371</v>
      </c>
      <c r="O38" s="414" t="s">
        <v>1409</v>
      </c>
      <c r="P38" s="416" t="s">
        <v>21</v>
      </c>
      <c r="Q38" s="417"/>
      <c r="R38" s="415"/>
    </row>
    <row r="39" spans="3:18" ht="105">
      <c r="C39" s="562" t="s">
        <v>1393</v>
      </c>
      <c r="D39" s="414" t="s">
        <v>1394</v>
      </c>
      <c r="E39" s="415" t="s">
        <v>1395</v>
      </c>
      <c r="F39" s="414" t="s">
        <v>526</v>
      </c>
      <c r="G39" s="563" t="s">
        <v>272</v>
      </c>
      <c r="H39" s="414" t="s">
        <v>273</v>
      </c>
      <c r="I39" s="414" t="s">
        <v>265</v>
      </c>
      <c r="J39" s="415" t="s">
        <v>255</v>
      </c>
      <c r="K39" s="567">
        <v>43891</v>
      </c>
      <c r="L39" s="567">
        <v>44180</v>
      </c>
      <c r="M39" s="415" t="s">
        <v>1368</v>
      </c>
      <c r="N39" s="415" t="s">
        <v>1374</v>
      </c>
      <c r="O39" s="414" t="s">
        <v>1405</v>
      </c>
      <c r="P39" s="416" t="s">
        <v>31</v>
      </c>
      <c r="Q39" s="417"/>
      <c r="R39" s="415"/>
    </row>
    <row r="40" spans="3:18" ht="105">
      <c r="C40" s="562" t="s">
        <v>1393</v>
      </c>
      <c r="D40" s="414" t="s">
        <v>1394</v>
      </c>
      <c r="E40" s="415" t="s">
        <v>1395</v>
      </c>
      <c r="F40" s="414" t="s">
        <v>526</v>
      </c>
      <c r="G40" s="563" t="s">
        <v>1406</v>
      </c>
      <c r="H40" s="419" t="s">
        <v>269</v>
      </c>
      <c r="I40" s="414" t="s">
        <v>265</v>
      </c>
      <c r="J40" s="415" t="s">
        <v>255</v>
      </c>
      <c r="K40" s="567">
        <v>43891</v>
      </c>
      <c r="L40" s="567">
        <v>44180</v>
      </c>
      <c r="M40" s="415" t="s">
        <v>1368</v>
      </c>
      <c r="N40" s="415" t="s">
        <v>1374</v>
      </c>
      <c r="O40" s="414" t="s">
        <v>1410</v>
      </c>
      <c r="P40" s="416" t="s">
        <v>21</v>
      </c>
      <c r="Q40" s="417"/>
      <c r="R40" s="415"/>
    </row>
    <row r="41" spans="3:18" ht="105">
      <c r="C41" s="562" t="s">
        <v>1393</v>
      </c>
      <c r="D41" s="414" t="s">
        <v>1394</v>
      </c>
      <c r="E41" s="415" t="s">
        <v>1395</v>
      </c>
      <c r="F41" s="414" t="s">
        <v>526</v>
      </c>
      <c r="G41" s="569" t="s">
        <v>274</v>
      </c>
      <c r="H41" s="419" t="s">
        <v>269</v>
      </c>
      <c r="I41" s="414" t="s">
        <v>265</v>
      </c>
      <c r="J41" s="415" t="s">
        <v>255</v>
      </c>
      <c r="K41" s="567">
        <v>43891</v>
      </c>
      <c r="L41" s="567">
        <v>44180</v>
      </c>
      <c r="M41" s="415" t="s">
        <v>1368</v>
      </c>
      <c r="N41" s="415" t="s">
        <v>1374</v>
      </c>
      <c r="O41" s="414" t="s">
        <v>1411</v>
      </c>
      <c r="P41" s="416" t="s">
        <v>21</v>
      </c>
      <c r="Q41" s="417"/>
      <c r="R41" s="415"/>
    </row>
    <row r="42" spans="3:18" ht="105">
      <c r="C42" s="562" t="s">
        <v>1393</v>
      </c>
      <c r="D42" s="414" t="s">
        <v>1394</v>
      </c>
      <c r="E42" s="415" t="s">
        <v>1395</v>
      </c>
      <c r="F42" s="414" t="s">
        <v>526</v>
      </c>
      <c r="G42" s="563" t="s">
        <v>275</v>
      </c>
      <c r="H42" s="419" t="s">
        <v>269</v>
      </c>
      <c r="I42" s="414" t="s">
        <v>265</v>
      </c>
      <c r="J42" s="415" t="s">
        <v>255</v>
      </c>
      <c r="K42" s="567">
        <v>43922</v>
      </c>
      <c r="L42" s="567">
        <v>44180</v>
      </c>
      <c r="M42" s="415" t="s">
        <v>1368</v>
      </c>
      <c r="N42" s="415" t="s">
        <v>1374</v>
      </c>
      <c r="O42" s="414" t="s">
        <v>1412</v>
      </c>
      <c r="P42" s="416" t="s">
        <v>21</v>
      </c>
      <c r="Q42" s="417"/>
      <c r="R42" s="415"/>
    </row>
    <row r="43" spans="3:18" ht="120">
      <c r="C43" s="562" t="s">
        <v>1393</v>
      </c>
      <c r="D43" s="414" t="s">
        <v>1394</v>
      </c>
      <c r="E43" s="415" t="s">
        <v>1395</v>
      </c>
      <c r="F43" s="414" t="s">
        <v>526</v>
      </c>
      <c r="G43" s="563" t="s">
        <v>272</v>
      </c>
      <c r="H43" s="414" t="s">
        <v>273</v>
      </c>
      <c r="I43" s="414" t="s">
        <v>265</v>
      </c>
      <c r="J43" s="415" t="s">
        <v>255</v>
      </c>
      <c r="K43" s="567">
        <v>43891</v>
      </c>
      <c r="L43" s="567">
        <v>44180</v>
      </c>
      <c r="M43" s="415" t="s">
        <v>1368</v>
      </c>
      <c r="N43" s="415" t="s">
        <v>1377</v>
      </c>
      <c r="O43" s="414" t="s">
        <v>1413</v>
      </c>
      <c r="P43" s="416" t="s">
        <v>31</v>
      </c>
      <c r="Q43" s="417"/>
      <c r="R43" s="415"/>
    </row>
    <row r="44" spans="3:18" ht="105">
      <c r="C44" s="562" t="s">
        <v>1393</v>
      </c>
      <c r="D44" s="414" t="s">
        <v>1394</v>
      </c>
      <c r="E44" s="415" t="s">
        <v>1395</v>
      </c>
      <c r="F44" s="414" t="s">
        <v>526</v>
      </c>
      <c r="G44" s="563" t="s">
        <v>1406</v>
      </c>
      <c r="H44" s="419" t="s">
        <v>269</v>
      </c>
      <c r="I44" s="414" t="s">
        <v>265</v>
      </c>
      <c r="J44" s="415" t="s">
        <v>255</v>
      </c>
      <c r="K44" s="567">
        <v>43891</v>
      </c>
      <c r="L44" s="567">
        <v>44180</v>
      </c>
      <c r="M44" s="415" t="s">
        <v>1368</v>
      </c>
      <c r="N44" s="415" t="s">
        <v>1377</v>
      </c>
      <c r="O44" s="414" t="s">
        <v>1414</v>
      </c>
      <c r="P44" s="416" t="s">
        <v>21</v>
      </c>
      <c r="Q44" s="417"/>
      <c r="R44" s="415"/>
    </row>
    <row r="45" spans="3:18" ht="105">
      <c r="C45" s="562" t="s">
        <v>1393</v>
      </c>
      <c r="D45" s="414" t="s">
        <v>1394</v>
      </c>
      <c r="E45" s="415" t="s">
        <v>1395</v>
      </c>
      <c r="F45" s="414" t="s">
        <v>526</v>
      </c>
      <c r="G45" s="569" t="s">
        <v>274</v>
      </c>
      <c r="H45" s="419" t="s">
        <v>269</v>
      </c>
      <c r="I45" s="414" t="s">
        <v>265</v>
      </c>
      <c r="J45" s="415" t="s">
        <v>255</v>
      </c>
      <c r="K45" s="567">
        <v>43891</v>
      </c>
      <c r="L45" s="567">
        <v>44180</v>
      </c>
      <c r="M45" s="415" t="s">
        <v>1368</v>
      </c>
      <c r="N45" s="415" t="s">
        <v>1377</v>
      </c>
      <c r="O45" s="414" t="s">
        <v>1415</v>
      </c>
      <c r="P45" s="416" t="s">
        <v>21</v>
      </c>
      <c r="Q45" s="417"/>
      <c r="R45" s="415"/>
    </row>
    <row r="46" spans="3:18" ht="105">
      <c r="C46" s="562" t="s">
        <v>1393</v>
      </c>
      <c r="D46" s="414" t="s">
        <v>1394</v>
      </c>
      <c r="E46" s="415" t="s">
        <v>1395</v>
      </c>
      <c r="F46" s="414" t="s">
        <v>526</v>
      </c>
      <c r="G46" s="563" t="s">
        <v>275</v>
      </c>
      <c r="H46" s="419" t="s">
        <v>269</v>
      </c>
      <c r="I46" s="414" t="s">
        <v>265</v>
      </c>
      <c r="J46" s="415" t="s">
        <v>255</v>
      </c>
      <c r="K46" s="567">
        <v>43922</v>
      </c>
      <c r="L46" s="567">
        <v>44180</v>
      </c>
      <c r="M46" s="415" t="s">
        <v>1368</v>
      </c>
      <c r="N46" s="415" t="s">
        <v>1377</v>
      </c>
      <c r="O46" s="414" t="s">
        <v>1416</v>
      </c>
      <c r="P46" s="416" t="s">
        <v>21</v>
      </c>
      <c r="Q46" s="417"/>
      <c r="R46" s="415"/>
    </row>
    <row r="47" spans="3:18" ht="105">
      <c r="C47" s="562" t="s">
        <v>1393</v>
      </c>
      <c r="D47" s="414" t="s">
        <v>1394</v>
      </c>
      <c r="E47" s="415" t="s">
        <v>1395</v>
      </c>
      <c r="F47" s="414" t="s">
        <v>526</v>
      </c>
      <c r="G47" s="563" t="s">
        <v>272</v>
      </c>
      <c r="H47" s="414" t="s">
        <v>273</v>
      </c>
      <c r="I47" s="414" t="s">
        <v>265</v>
      </c>
      <c r="J47" s="415" t="s">
        <v>255</v>
      </c>
      <c r="K47" s="567">
        <v>43891</v>
      </c>
      <c r="L47" s="567">
        <v>44180</v>
      </c>
      <c r="M47" s="415" t="s">
        <v>1368</v>
      </c>
      <c r="N47" s="415" t="s">
        <v>1380</v>
      </c>
      <c r="O47" s="414" t="s">
        <v>1405</v>
      </c>
      <c r="P47" s="416" t="s">
        <v>31</v>
      </c>
      <c r="Q47" s="417"/>
      <c r="R47" s="415"/>
    </row>
    <row r="48" spans="3:18" ht="105">
      <c r="C48" s="562" t="s">
        <v>1393</v>
      </c>
      <c r="D48" s="414" t="s">
        <v>1394</v>
      </c>
      <c r="E48" s="415" t="s">
        <v>1395</v>
      </c>
      <c r="F48" s="414" t="s">
        <v>526</v>
      </c>
      <c r="G48" s="563" t="s">
        <v>1406</v>
      </c>
      <c r="H48" s="419" t="s">
        <v>269</v>
      </c>
      <c r="I48" s="414" t="s">
        <v>265</v>
      </c>
      <c r="J48" s="415" t="s">
        <v>255</v>
      </c>
      <c r="K48" s="567">
        <v>43891</v>
      </c>
      <c r="L48" s="567">
        <v>44180</v>
      </c>
      <c r="M48" s="415" t="s">
        <v>1368</v>
      </c>
      <c r="N48" s="415" t="s">
        <v>1380</v>
      </c>
      <c r="O48" s="414" t="s">
        <v>1417</v>
      </c>
      <c r="P48" s="416" t="s">
        <v>21</v>
      </c>
      <c r="Q48" s="417"/>
      <c r="R48" s="415"/>
    </row>
    <row r="49" spans="3:18" ht="105">
      <c r="C49" s="562" t="s">
        <v>1393</v>
      </c>
      <c r="D49" s="414" t="s">
        <v>1394</v>
      </c>
      <c r="E49" s="415" t="s">
        <v>1395</v>
      </c>
      <c r="F49" s="414" t="s">
        <v>526</v>
      </c>
      <c r="G49" s="569" t="s">
        <v>274</v>
      </c>
      <c r="H49" s="419" t="s">
        <v>269</v>
      </c>
      <c r="I49" s="414" t="s">
        <v>265</v>
      </c>
      <c r="J49" s="415" t="s">
        <v>255</v>
      </c>
      <c r="K49" s="567">
        <v>43891</v>
      </c>
      <c r="L49" s="567">
        <v>44180</v>
      </c>
      <c r="M49" s="415" t="s">
        <v>1368</v>
      </c>
      <c r="N49" s="415" t="s">
        <v>1380</v>
      </c>
      <c r="O49" s="414" t="s">
        <v>1417</v>
      </c>
      <c r="P49" s="416" t="s">
        <v>21</v>
      </c>
      <c r="Q49" s="417"/>
      <c r="R49" s="415"/>
    </row>
    <row r="50" spans="3:18" ht="105">
      <c r="C50" s="562" t="s">
        <v>1393</v>
      </c>
      <c r="D50" s="414" t="s">
        <v>1394</v>
      </c>
      <c r="E50" s="415" t="s">
        <v>1395</v>
      </c>
      <c r="F50" s="414" t="s">
        <v>526</v>
      </c>
      <c r="G50" s="563" t="s">
        <v>275</v>
      </c>
      <c r="H50" s="419" t="s">
        <v>269</v>
      </c>
      <c r="I50" s="414" t="s">
        <v>265</v>
      </c>
      <c r="J50" s="415" t="s">
        <v>255</v>
      </c>
      <c r="K50" s="567">
        <v>43922</v>
      </c>
      <c r="L50" s="567">
        <v>44180</v>
      </c>
      <c r="M50" s="415" t="s">
        <v>1368</v>
      </c>
      <c r="N50" s="415" t="s">
        <v>1380</v>
      </c>
      <c r="O50" s="414" t="s">
        <v>1418</v>
      </c>
      <c r="P50" s="416" t="s">
        <v>21</v>
      </c>
      <c r="Q50" s="417"/>
      <c r="R50" s="415"/>
    </row>
    <row r="51" spans="3:18" ht="240">
      <c r="C51" s="562" t="s">
        <v>1393</v>
      </c>
      <c r="D51" s="414" t="s">
        <v>1394</v>
      </c>
      <c r="E51" s="415" t="s">
        <v>1395</v>
      </c>
      <c r="F51" s="414" t="s">
        <v>526</v>
      </c>
      <c r="G51" s="563" t="s">
        <v>267</v>
      </c>
      <c r="H51" s="414" t="s">
        <v>268</v>
      </c>
      <c r="I51" s="414" t="s">
        <v>265</v>
      </c>
      <c r="J51" s="414" t="s">
        <v>252</v>
      </c>
      <c r="K51" s="567">
        <v>43891</v>
      </c>
      <c r="L51" s="567">
        <v>44180</v>
      </c>
      <c r="M51" s="415" t="s">
        <v>1569</v>
      </c>
      <c r="N51" s="415" t="s">
        <v>1364</v>
      </c>
      <c r="O51" s="419" t="s">
        <v>1580</v>
      </c>
      <c r="P51" s="416" t="s">
        <v>31</v>
      </c>
      <c r="Q51" s="417"/>
      <c r="R51" s="415"/>
    </row>
    <row r="52" spans="3:18" ht="105">
      <c r="C52" s="562" t="s">
        <v>1393</v>
      </c>
      <c r="D52" s="414" t="s">
        <v>1394</v>
      </c>
      <c r="E52" s="415" t="s">
        <v>1395</v>
      </c>
      <c r="F52" s="414" t="s">
        <v>526</v>
      </c>
      <c r="G52" s="568" t="s">
        <v>1401</v>
      </c>
      <c r="H52" s="414" t="s">
        <v>269</v>
      </c>
      <c r="I52" s="414" t="s">
        <v>265</v>
      </c>
      <c r="J52" s="414" t="s">
        <v>252</v>
      </c>
      <c r="K52" s="567">
        <v>43891</v>
      </c>
      <c r="L52" s="567">
        <v>44180</v>
      </c>
      <c r="M52" s="415" t="s">
        <v>1569</v>
      </c>
      <c r="N52" s="415" t="s">
        <v>654</v>
      </c>
      <c r="O52" s="414" t="s">
        <v>1581</v>
      </c>
      <c r="P52" s="416" t="s">
        <v>21</v>
      </c>
      <c r="Q52" s="417"/>
      <c r="R52" s="415"/>
    </row>
    <row r="53" spans="3:18" ht="105">
      <c r="C53" s="562" t="s">
        <v>1393</v>
      </c>
      <c r="D53" s="414" t="s">
        <v>1394</v>
      </c>
      <c r="E53" s="415" t="s">
        <v>1395</v>
      </c>
      <c r="F53" s="414" t="s">
        <v>526</v>
      </c>
      <c r="G53" s="563" t="s">
        <v>270</v>
      </c>
      <c r="H53" s="414" t="s">
        <v>269</v>
      </c>
      <c r="I53" s="414" t="s">
        <v>265</v>
      </c>
      <c r="J53" s="414" t="s">
        <v>252</v>
      </c>
      <c r="K53" s="567">
        <v>43891</v>
      </c>
      <c r="L53" s="567">
        <v>44180</v>
      </c>
      <c r="M53" s="415" t="s">
        <v>1569</v>
      </c>
      <c r="N53" s="415" t="s">
        <v>1364</v>
      </c>
      <c r="O53" s="414" t="s">
        <v>1582</v>
      </c>
      <c r="P53" s="416" t="s">
        <v>21</v>
      </c>
      <c r="Q53" s="417"/>
      <c r="R53" s="415"/>
    </row>
    <row r="54" spans="3:18" ht="120">
      <c r="C54" s="562" t="s">
        <v>1393</v>
      </c>
      <c r="D54" s="414" t="s">
        <v>1394</v>
      </c>
      <c r="E54" s="415" t="s">
        <v>1395</v>
      </c>
      <c r="F54" s="414" t="s">
        <v>526</v>
      </c>
      <c r="G54" s="563" t="s">
        <v>271</v>
      </c>
      <c r="H54" s="414" t="s">
        <v>269</v>
      </c>
      <c r="I54" s="414" t="s">
        <v>265</v>
      </c>
      <c r="J54" s="414" t="s">
        <v>252</v>
      </c>
      <c r="K54" s="567">
        <v>43922</v>
      </c>
      <c r="L54" s="567">
        <v>44180</v>
      </c>
      <c r="M54" s="415" t="s">
        <v>1569</v>
      </c>
      <c r="N54" s="415" t="s">
        <v>1364</v>
      </c>
      <c r="O54" s="414" t="s">
        <v>1583</v>
      </c>
      <c r="P54" s="416" t="s">
        <v>21</v>
      </c>
      <c r="Q54" s="417"/>
      <c r="R54" s="415"/>
    </row>
    <row r="55" spans="3:18" ht="105">
      <c r="C55" s="562" t="s">
        <v>1393</v>
      </c>
      <c r="D55" s="414" t="s">
        <v>1394</v>
      </c>
      <c r="E55" s="415" t="s">
        <v>1395</v>
      </c>
      <c r="F55" s="414" t="s">
        <v>526</v>
      </c>
      <c r="G55" s="563" t="s">
        <v>272</v>
      </c>
      <c r="H55" s="414" t="s">
        <v>273</v>
      </c>
      <c r="I55" s="414" t="s">
        <v>265</v>
      </c>
      <c r="J55" s="415" t="s">
        <v>255</v>
      </c>
      <c r="K55" s="567">
        <v>43891</v>
      </c>
      <c r="L55" s="567">
        <v>44180</v>
      </c>
      <c r="M55" s="415" t="s">
        <v>1569</v>
      </c>
      <c r="N55" s="415" t="s">
        <v>1570</v>
      </c>
      <c r="O55" s="414"/>
      <c r="P55" s="416"/>
      <c r="Q55" s="417"/>
      <c r="R55" s="415"/>
    </row>
    <row r="56" spans="3:18" ht="409.5">
      <c r="C56" s="562" t="s">
        <v>1393</v>
      </c>
      <c r="D56" s="414" t="s">
        <v>1394</v>
      </c>
      <c r="E56" s="415" t="s">
        <v>1395</v>
      </c>
      <c r="F56" s="414" t="s">
        <v>526</v>
      </c>
      <c r="G56" s="563" t="s">
        <v>1406</v>
      </c>
      <c r="H56" s="419" t="s">
        <v>269</v>
      </c>
      <c r="I56" s="414" t="s">
        <v>265</v>
      </c>
      <c r="J56" s="415" t="s">
        <v>255</v>
      </c>
      <c r="K56" s="567">
        <v>43891</v>
      </c>
      <c r="L56" s="567">
        <v>44180</v>
      </c>
      <c r="M56" s="415" t="s">
        <v>1569</v>
      </c>
      <c r="N56" s="415" t="s">
        <v>1570</v>
      </c>
      <c r="O56" s="414" t="s">
        <v>1599</v>
      </c>
      <c r="P56" s="416" t="s">
        <v>21</v>
      </c>
      <c r="Q56" s="417"/>
      <c r="R56" s="415"/>
    </row>
    <row r="57" spans="3:18" ht="105">
      <c r="C57" s="562" t="s">
        <v>1393</v>
      </c>
      <c r="D57" s="414" t="s">
        <v>1394</v>
      </c>
      <c r="E57" s="415" t="s">
        <v>1395</v>
      </c>
      <c r="F57" s="414" t="s">
        <v>526</v>
      </c>
      <c r="G57" s="569" t="s">
        <v>274</v>
      </c>
      <c r="H57" s="419" t="s">
        <v>269</v>
      </c>
      <c r="I57" s="414" t="s">
        <v>265</v>
      </c>
      <c r="J57" s="415" t="s">
        <v>255</v>
      </c>
      <c r="K57" s="567">
        <v>43891</v>
      </c>
      <c r="L57" s="567">
        <v>44180</v>
      </c>
      <c r="M57" s="415" t="s">
        <v>1569</v>
      </c>
      <c r="N57" s="415" t="s">
        <v>1570</v>
      </c>
      <c r="O57" s="414" t="s">
        <v>1606</v>
      </c>
      <c r="P57" s="416" t="s">
        <v>21</v>
      </c>
      <c r="Q57" s="417"/>
      <c r="R57" s="415"/>
    </row>
    <row r="58" spans="3:18" ht="105">
      <c r="C58" s="562" t="s">
        <v>1393</v>
      </c>
      <c r="D58" s="414" t="s">
        <v>1394</v>
      </c>
      <c r="E58" s="415" t="s">
        <v>1395</v>
      </c>
      <c r="F58" s="414" t="s">
        <v>526</v>
      </c>
      <c r="G58" s="563" t="s">
        <v>275</v>
      </c>
      <c r="H58" s="419" t="s">
        <v>269</v>
      </c>
      <c r="I58" s="414" t="s">
        <v>265</v>
      </c>
      <c r="J58" s="415" t="s">
        <v>255</v>
      </c>
      <c r="K58" s="567">
        <v>43922</v>
      </c>
      <c r="L58" s="567">
        <v>44180</v>
      </c>
      <c r="M58" s="415" t="s">
        <v>1569</v>
      </c>
      <c r="N58" s="415" t="s">
        <v>1570</v>
      </c>
      <c r="O58" s="414" t="s">
        <v>1606</v>
      </c>
      <c r="P58" s="416" t="s">
        <v>21</v>
      </c>
      <c r="Q58" s="417"/>
      <c r="R58" s="415"/>
    </row>
    <row r="59" spans="3:18" ht="105">
      <c r="C59" s="562" t="s">
        <v>1393</v>
      </c>
      <c r="D59" s="414" t="s">
        <v>1394</v>
      </c>
      <c r="E59" s="415" t="s">
        <v>1395</v>
      </c>
      <c r="F59" s="414" t="s">
        <v>526</v>
      </c>
      <c r="G59" s="563" t="s">
        <v>272</v>
      </c>
      <c r="H59" s="414" t="s">
        <v>273</v>
      </c>
      <c r="I59" s="414" t="s">
        <v>265</v>
      </c>
      <c r="J59" s="415" t="s">
        <v>255</v>
      </c>
      <c r="K59" s="567">
        <v>43891</v>
      </c>
      <c r="L59" s="567">
        <v>44180</v>
      </c>
      <c r="M59" s="415" t="s">
        <v>1569</v>
      </c>
      <c r="N59" s="415" t="s">
        <v>1571</v>
      </c>
      <c r="O59" s="414" t="s">
        <v>1596</v>
      </c>
      <c r="P59" s="416" t="s">
        <v>21</v>
      </c>
      <c r="Q59" s="417"/>
      <c r="R59" s="415"/>
    </row>
    <row r="60" spans="3:18" ht="409.5">
      <c r="C60" s="562" t="s">
        <v>1393</v>
      </c>
      <c r="D60" s="414" t="s">
        <v>1394</v>
      </c>
      <c r="E60" s="415" t="s">
        <v>1395</v>
      </c>
      <c r="F60" s="414" t="s">
        <v>526</v>
      </c>
      <c r="G60" s="563" t="s">
        <v>1406</v>
      </c>
      <c r="H60" s="419" t="s">
        <v>269</v>
      </c>
      <c r="I60" s="414" t="s">
        <v>265</v>
      </c>
      <c r="J60" s="415" t="s">
        <v>255</v>
      </c>
      <c r="K60" s="567">
        <v>43891</v>
      </c>
      <c r="L60" s="567">
        <v>44180</v>
      </c>
      <c r="M60" s="415" t="s">
        <v>1569</v>
      </c>
      <c r="N60" s="415" t="s">
        <v>1571</v>
      </c>
      <c r="O60" s="414" t="s">
        <v>1595</v>
      </c>
      <c r="P60" s="416" t="s">
        <v>21</v>
      </c>
      <c r="Q60" s="417"/>
      <c r="R60" s="415"/>
    </row>
    <row r="61" spans="3:18" ht="180">
      <c r="C61" s="562" t="s">
        <v>1393</v>
      </c>
      <c r="D61" s="414" t="s">
        <v>1394</v>
      </c>
      <c r="E61" s="415" t="s">
        <v>1395</v>
      </c>
      <c r="F61" s="414" t="s">
        <v>526</v>
      </c>
      <c r="G61" s="569" t="s">
        <v>274</v>
      </c>
      <c r="H61" s="419" t="s">
        <v>269</v>
      </c>
      <c r="I61" s="414" t="s">
        <v>265</v>
      </c>
      <c r="J61" s="415" t="s">
        <v>255</v>
      </c>
      <c r="K61" s="567">
        <v>43891</v>
      </c>
      <c r="L61" s="567">
        <v>44180</v>
      </c>
      <c r="M61" s="415" t="s">
        <v>1569</v>
      </c>
      <c r="N61" s="415" t="s">
        <v>1571</v>
      </c>
      <c r="O61" s="414" t="s">
        <v>1597</v>
      </c>
      <c r="P61" s="416" t="s">
        <v>21</v>
      </c>
      <c r="Q61" s="417"/>
      <c r="R61" s="415"/>
    </row>
    <row r="62" spans="3:18" ht="105">
      <c r="C62" s="562" t="s">
        <v>1393</v>
      </c>
      <c r="D62" s="414" t="s">
        <v>1394</v>
      </c>
      <c r="E62" s="415" t="s">
        <v>1395</v>
      </c>
      <c r="F62" s="414" t="s">
        <v>526</v>
      </c>
      <c r="G62" s="563" t="s">
        <v>275</v>
      </c>
      <c r="H62" s="419" t="s">
        <v>269</v>
      </c>
      <c r="I62" s="414" t="s">
        <v>265</v>
      </c>
      <c r="J62" s="415" t="s">
        <v>255</v>
      </c>
      <c r="K62" s="567">
        <v>43922</v>
      </c>
      <c r="L62" s="567">
        <v>44180</v>
      </c>
      <c r="M62" s="415" t="s">
        <v>1569</v>
      </c>
      <c r="N62" s="415" t="s">
        <v>1571</v>
      </c>
      <c r="O62" s="414" t="s">
        <v>1598</v>
      </c>
      <c r="P62" s="416" t="s">
        <v>21</v>
      </c>
      <c r="Q62" s="417"/>
      <c r="R62" s="415"/>
    </row>
    <row r="63" spans="3:18" ht="195">
      <c r="C63" s="562" t="s">
        <v>1419</v>
      </c>
      <c r="D63" s="414" t="s">
        <v>1420</v>
      </c>
      <c r="E63" s="415" t="s">
        <v>1421</v>
      </c>
      <c r="F63" s="414" t="s">
        <v>527</v>
      </c>
      <c r="G63" s="563" t="s">
        <v>276</v>
      </c>
      <c r="H63" s="563" t="s">
        <v>278</v>
      </c>
      <c r="I63" s="563" t="s">
        <v>277</v>
      </c>
      <c r="J63" s="415" t="s">
        <v>249</v>
      </c>
      <c r="K63" s="567">
        <v>43831</v>
      </c>
      <c r="L63" s="566">
        <v>43889</v>
      </c>
      <c r="M63" s="415" t="s">
        <v>249</v>
      </c>
      <c r="N63" s="415"/>
      <c r="O63" s="414" t="s">
        <v>1422</v>
      </c>
      <c r="P63" s="416" t="s">
        <v>21</v>
      </c>
      <c r="Q63" s="417" t="s">
        <v>661</v>
      </c>
      <c r="R63" s="415"/>
    </row>
    <row r="64" spans="3:18" ht="195">
      <c r="C64" s="562" t="s">
        <v>1419</v>
      </c>
      <c r="D64" s="414" t="s">
        <v>1420</v>
      </c>
      <c r="E64" s="415" t="s">
        <v>1421</v>
      </c>
      <c r="F64" s="414" t="s">
        <v>527</v>
      </c>
      <c r="G64" s="563" t="s">
        <v>279</v>
      </c>
      <c r="H64" s="563" t="s">
        <v>1423</v>
      </c>
      <c r="I64" s="563" t="s">
        <v>1424</v>
      </c>
      <c r="J64" s="415" t="s">
        <v>249</v>
      </c>
      <c r="K64" s="567">
        <v>43831</v>
      </c>
      <c r="L64" s="567">
        <v>43881</v>
      </c>
      <c r="M64" s="415" t="s">
        <v>249</v>
      </c>
      <c r="N64" s="415" t="s">
        <v>654</v>
      </c>
      <c r="O64" s="414" t="s">
        <v>1422</v>
      </c>
      <c r="P64" s="416" t="s">
        <v>21</v>
      </c>
      <c r="Q64" s="417"/>
      <c r="R64" s="415"/>
    </row>
    <row r="65" spans="3:18" ht="225">
      <c r="C65" s="562" t="s">
        <v>1419</v>
      </c>
      <c r="D65" s="414" t="s">
        <v>1420</v>
      </c>
      <c r="E65" s="415" t="s">
        <v>1421</v>
      </c>
      <c r="F65" s="414" t="s">
        <v>527</v>
      </c>
      <c r="G65" s="563" t="s">
        <v>280</v>
      </c>
      <c r="H65" s="414" t="s">
        <v>282</v>
      </c>
      <c r="I65" s="414" t="s">
        <v>277</v>
      </c>
      <c r="J65" s="415" t="s">
        <v>249</v>
      </c>
      <c r="K65" s="567" t="s">
        <v>281</v>
      </c>
      <c r="L65" s="567">
        <v>44165</v>
      </c>
      <c r="M65" s="415" t="s">
        <v>249</v>
      </c>
      <c r="N65" s="415" t="s">
        <v>1364</v>
      </c>
      <c r="O65" s="414" t="s">
        <v>1591</v>
      </c>
      <c r="P65" s="416" t="s">
        <v>21</v>
      </c>
      <c r="Q65" s="417"/>
      <c r="R65" s="415"/>
    </row>
    <row r="66" spans="3:18" ht="210">
      <c r="C66" s="562" t="s">
        <v>1419</v>
      </c>
      <c r="D66" s="414" t="s">
        <v>1420</v>
      </c>
      <c r="E66" s="415" t="s">
        <v>1421</v>
      </c>
      <c r="F66" s="414" t="s">
        <v>527</v>
      </c>
      <c r="G66" s="563" t="s">
        <v>283</v>
      </c>
      <c r="H66" s="414" t="s">
        <v>285</v>
      </c>
      <c r="I66" s="414" t="s">
        <v>284</v>
      </c>
      <c r="J66" s="415" t="s">
        <v>249</v>
      </c>
      <c r="K66" s="567">
        <v>43831</v>
      </c>
      <c r="L66" s="567">
        <v>44165</v>
      </c>
      <c r="M66" s="415" t="s">
        <v>1425</v>
      </c>
      <c r="N66" s="415" t="s">
        <v>1364</v>
      </c>
      <c r="O66" s="414" t="s">
        <v>1592</v>
      </c>
      <c r="P66" s="416" t="s">
        <v>21</v>
      </c>
      <c r="Q66" s="417"/>
      <c r="R66" s="415"/>
    </row>
    <row r="67" spans="3:18" ht="195">
      <c r="C67" s="562" t="s">
        <v>1419</v>
      </c>
      <c r="D67" s="414" t="s">
        <v>1420</v>
      </c>
      <c r="E67" s="415" t="s">
        <v>1421</v>
      </c>
      <c r="F67" s="414" t="s">
        <v>527</v>
      </c>
      <c r="G67" s="565" t="s">
        <v>286</v>
      </c>
      <c r="H67" s="414" t="s">
        <v>287</v>
      </c>
      <c r="I67" s="414" t="s">
        <v>277</v>
      </c>
      <c r="J67" s="414" t="s">
        <v>1425</v>
      </c>
      <c r="K67" s="567">
        <v>43831</v>
      </c>
      <c r="L67" s="567">
        <v>44195</v>
      </c>
      <c r="M67" s="415" t="s">
        <v>249</v>
      </c>
      <c r="N67" s="415" t="s">
        <v>1364</v>
      </c>
      <c r="O67" s="414" t="s">
        <v>1608</v>
      </c>
      <c r="P67" s="416" t="s">
        <v>64</v>
      </c>
      <c r="Q67" s="417"/>
      <c r="R67" s="415"/>
    </row>
    <row r="68" spans="3:18" ht="195">
      <c r="C68" s="562" t="s">
        <v>1419</v>
      </c>
      <c r="D68" s="414" t="s">
        <v>1420</v>
      </c>
      <c r="E68" s="415" t="s">
        <v>1421</v>
      </c>
      <c r="F68" s="414" t="s">
        <v>527</v>
      </c>
      <c r="G68" s="563" t="s">
        <v>1426</v>
      </c>
      <c r="H68" s="414" t="s">
        <v>289</v>
      </c>
      <c r="I68" s="414" t="s">
        <v>288</v>
      </c>
      <c r="J68" s="414" t="s">
        <v>252</v>
      </c>
      <c r="K68" s="567">
        <v>43862</v>
      </c>
      <c r="L68" s="567">
        <v>44180</v>
      </c>
      <c r="M68" s="415" t="s">
        <v>1368</v>
      </c>
      <c r="N68" s="415" t="s">
        <v>1364</v>
      </c>
      <c r="O68" s="414" t="s">
        <v>1593</v>
      </c>
      <c r="P68" s="416" t="s">
        <v>21</v>
      </c>
      <c r="Q68" s="417"/>
      <c r="R68" s="415"/>
    </row>
    <row r="69" spans="3:18" ht="195">
      <c r="C69" s="562" t="s">
        <v>1419</v>
      </c>
      <c r="D69" s="414" t="s">
        <v>1420</v>
      </c>
      <c r="E69" s="415" t="s">
        <v>1421</v>
      </c>
      <c r="F69" s="414" t="s">
        <v>527</v>
      </c>
      <c r="G69" s="563" t="s">
        <v>290</v>
      </c>
      <c r="H69" s="414" t="s">
        <v>278</v>
      </c>
      <c r="I69" s="414" t="s">
        <v>291</v>
      </c>
      <c r="J69" s="414" t="s">
        <v>252</v>
      </c>
      <c r="K69" s="567">
        <v>43862</v>
      </c>
      <c r="L69" s="567">
        <v>43889</v>
      </c>
      <c r="M69" s="415" t="s">
        <v>1368</v>
      </c>
      <c r="N69" s="415" t="s">
        <v>1364</v>
      </c>
      <c r="O69" s="414" t="s">
        <v>1427</v>
      </c>
      <c r="P69" s="416" t="s">
        <v>21</v>
      </c>
      <c r="Q69" s="417"/>
      <c r="R69" s="415"/>
    </row>
    <row r="70" spans="3:18" ht="195">
      <c r="C70" s="562" t="s">
        <v>1419</v>
      </c>
      <c r="D70" s="414" t="s">
        <v>1420</v>
      </c>
      <c r="E70" s="415" t="s">
        <v>1421</v>
      </c>
      <c r="F70" s="414" t="s">
        <v>527</v>
      </c>
      <c r="G70" s="563" t="s">
        <v>1428</v>
      </c>
      <c r="H70" s="414" t="s">
        <v>292</v>
      </c>
      <c r="I70" s="414" t="s">
        <v>291</v>
      </c>
      <c r="J70" s="414" t="s">
        <v>252</v>
      </c>
      <c r="K70" s="567">
        <v>43891</v>
      </c>
      <c r="L70" s="567">
        <v>44180</v>
      </c>
      <c r="M70" s="415" t="s">
        <v>1368</v>
      </c>
      <c r="N70" s="415" t="s">
        <v>1364</v>
      </c>
      <c r="O70" s="414" t="s">
        <v>1429</v>
      </c>
      <c r="P70" s="416" t="s">
        <v>21</v>
      </c>
      <c r="Q70" s="417"/>
      <c r="R70" s="415"/>
    </row>
    <row r="71" spans="3:18" ht="195">
      <c r="C71" s="562" t="s">
        <v>1419</v>
      </c>
      <c r="D71" s="414" t="s">
        <v>1420</v>
      </c>
      <c r="E71" s="415" t="s">
        <v>1421</v>
      </c>
      <c r="F71" s="414" t="s">
        <v>527</v>
      </c>
      <c r="G71" s="565" t="s">
        <v>293</v>
      </c>
      <c r="H71" s="414" t="s">
        <v>295</v>
      </c>
      <c r="I71" s="414" t="s">
        <v>294</v>
      </c>
      <c r="J71" s="415" t="s">
        <v>255</v>
      </c>
      <c r="K71" s="567">
        <v>43831</v>
      </c>
      <c r="L71" s="567">
        <v>43881</v>
      </c>
      <c r="M71" s="415" t="s">
        <v>1368</v>
      </c>
      <c r="N71" s="415" t="s">
        <v>1371</v>
      </c>
      <c r="O71" s="414" t="s">
        <v>1430</v>
      </c>
      <c r="P71" s="416" t="s">
        <v>21</v>
      </c>
      <c r="Q71" s="417"/>
      <c r="R71" s="415"/>
    </row>
    <row r="72" spans="3:18" ht="195">
      <c r="C72" s="562" t="s">
        <v>1419</v>
      </c>
      <c r="D72" s="414" t="s">
        <v>1420</v>
      </c>
      <c r="E72" s="415" t="s">
        <v>1421</v>
      </c>
      <c r="F72" s="414" t="s">
        <v>527</v>
      </c>
      <c r="G72" s="565" t="s">
        <v>296</v>
      </c>
      <c r="H72" s="414" t="s">
        <v>289</v>
      </c>
      <c r="I72" s="414" t="s">
        <v>294</v>
      </c>
      <c r="J72" s="415" t="s">
        <v>255</v>
      </c>
      <c r="K72" s="567">
        <v>43845</v>
      </c>
      <c r="L72" s="567">
        <v>44165</v>
      </c>
      <c r="M72" s="415" t="s">
        <v>1368</v>
      </c>
      <c r="N72" s="415" t="s">
        <v>1371</v>
      </c>
      <c r="O72" s="414" t="s">
        <v>1431</v>
      </c>
      <c r="P72" s="416" t="s">
        <v>21</v>
      </c>
      <c r="Q72" s="417"/>
      <c r="R72" s="415"/>
    </row>
    <row r="73" spans="3:18" ht="195">
      <c r="C73" s="562" t="s">
        <v>1419</v>
      </c>
      <c r="D73" s="414" t="s">
        <v>1420</v>
      </c>
      <c r="E73" s="415" t="s">
        <v>1421</v>
      </c>
      <c r="F73" s="414" t="s">
        <v>527</v>
      </c>
      <c r="G73" s="565" t="s">
        <v>293</v>
      </c>
      <c r="H73" s="414" t="s">
        <v>295</v>
      </c>
      <c r="I73" s="414" t="s">
        <v>294</v>
      </c>
      <c r="J73" s="415" t="s">
        <v>255</v>
      </c>
      <c r="K73" s="567">
        <v>43831</v>
      </c>
      <c r="L73" s="567">
        <v>43881</v>
      </c>
      <c r="M73" s="415" t="s">
        <v>1368</v>
      </c>
      <c r="N73" s="415" t="s">
        <v>1374</v>
      </c>
      <c r="O73" s="414" t="s">
        <v>1432</v>
      </c>
      <c r="P73" s="416" t="s">
        <v>64</v>
      </c>
      <c r="Q73" s="417"/>
      <c r="R73" s="415"/>
    </row>
    <row r="74" spans="3:18" ht="195">
      <c r="C74" s="562" t="s">
        <v>1419</v>
      </c>
      <c r="D74" s="414" t="s">
        <v>1420</v>
      </c>
      <c r="E74" s="415" t="s">
        <v>1421</v>
      </c>
      <c r="F74" s="414" t="s">
        <v>527</v>
      </c>
      <c r="G74" s="565" t="s">
        <v>296</v>
      </c>
      <c r="H74" s="414" t="s">
        <v>289</v>
      </c>
      <c r="I74" s="414" t="s">
        <v>294</v>
      </c>
      <c r="J74" s="415" t="s">
        <v>255</v>
      </c>
      <c r="K74" s="567">
        <v>43845</v>
      </c>
      <c r="L74" s="567">
        <v>44165</v>
      </c>
      <c r="M74" s="415" t="s">
        <v>1368</v>
      </c>
      <c r="N74" s="415" t="s">
        <v>1433</v>
      </c>
      <c r="O74" s="414" t="s">
        <v>1434</v>
      </c>
      <c r="P74" s="416" t="s">
        <v>21</v>
      </c>
      <c r="Q74" s="417"/>
      <c r="R74" s="415"/>
    </row>
    <row r="75" spans="3:18" ht="195">
      <c r="C75" s="562" t="s">
        <v>1419</v>
      </c>
      <c r="D75" s="414" t="s">
        <v>1420</v>
      </c>
      <c r="E75" s="415" t="s">
        <v>1421</v>
      </c>
      <c r="F75" s="414" t="s">
        <v>527</v>
      </c>
      <c r="G75" s="565" t="s">
        <v>293</v>
      </c>
      <c r="H75" s="414" t="s">
        <v>295</v>
      </c>
      <c r="I75" s="414" t="s">
        <v>294</v>
      </c>
      <c r="J75" s="415" t="s">
        <v>255</v>
      </c>
      <c r="K75" s="567">
        <v>43831</v>
      </c>
      <c r="L75" s="567">
        <v>43881</v>
      </c>
      <c r="M75" s="415" t="s">
        <v>1368</v>
      </c>
      <c r="N75" s="415" t="s">
        <v>1377</v>
      </c>
      <c r="O75" s="414" t="s">
        <v>1435</v>
      </c>
      <c r="P75" s="416" t="s">
        <v>64</v>
      </c>
      <c r="Q75" s="417"/>
      <c r="R75" s="415"/>
    </row>
    <row r="76" spans="3:18" ht="195">
      <c r="C76" s="562" t="s">
        <v>1419</v>
      </c>
      <c r="D76" s="414" t="s">
        <v>1420</v>
      </c>
      <c r="E76" s="415" t="s">
        <v>1421</v>
      </c>
      <c r="F76" s="414" t="s">
        <v>527</v>
      </c>
      <c r="G76" s="565" t="s">
        <v>296</v>
      </c>
      <c r="H76" s="414" t="s">
        <v>289</v>
      </c>
      <c r="I76" s="414" t="s">
        <v>294</v>
      </c>
      <c r="J76" s="415" t="s">
        <v>255</v>
      </c>
      <c r="K76" s="567">
        <v>43845</v>
      </c>
      <c r="L76" s="567">
        <v>44165</v>
      </c>
      <c r="M76" s="415" t="s">
        <v>1368</v>
      </c>
      <c r="N76" s="415" t="s">
        <v>1377</v>
      </c>
      <c r="O76" s="414" t="s">
        <v>1436</v>
      </c>
      <c r="P76" s="416" t="s">
        <v>21</v>
      </c>
      <c r="Q76" s="417"/>
      <c r="R76" s="415"/>
    </row>
    <row r="77" spans="3:18" ht="195">
      <c r="C77" s="562" t="s">
        <v>1419</v>
      </c>
      <c r="D77" s="414" t="s">
        <v>1420</v>
      </c>
      <c r="E77" s="415" t="s">
        <v>1421</v>
      </c>
      <c r="F77" s="414" t="s">
        <v>527</v>
      </c>
      <c r="G77" s="565" t="s">
        <v>293</v>
      </c>
      <c r="H77" s="414" t="s">
        <v>295</v>
      </c>
      <c r="I77" s="414" t="s">
        <v>294</v>
      </c>
      <c r="J77" s="415" t="s">
        <v>255</v>
      </c>
      <c r="K77" s="567">
        <v>43831</v>
      </c>
      <c r="L77" s="567">
        <v>43881</v>
      </c>
      <c r="M77" s="415" t="s">
        <v>1368</v>
      </c>
      <c r="N77" s="415" t="s">
        <v>1380</v>
      </c>
      <c r="O77" s="414" t="s">
        <v>1437</v>
      </c>
      <c r="P77" s="416" t="s">
        <v>32</v>
      </c>
      <c r="Q77" s="417"/>
      <c r="R77" s="415"/>
    </row>
    <row r="78" spans="3:18" ht="195">
      <c r="C78" s="562" t="s">
        <v>1419</v>
      </c>
      <c r="D78" s="414" t="s">
        <v>1420</v>
      </c>
      <c r="E78" s="415" t="s">
        <v>1421</v>
      </c>
      <c r="F78" s="414" t="s">
        <v>527</v>
      </c>
      <c r="G78" s="565" t="s">
        <v>296</v>
      </c>
      <c r="H78" s="414" t="s">
        <v>289</v>
      </c>
      <c r="I78" s="414" t="s">
        <v>294</v>
      </c>
      <c r="J78" s="415" t="s">
        <v>255</v>
      </c>
      <c r="K78" s="567">
        <v>43845</v>
      </c>
      <c r="L78" s="567">
        <v>44165</v>
      </c>
      <c r="M78" s="415" t="s">
        <v>1368</v>
      </c>
      <c r="N78" s="415" t="s">
        <v>1380</v>
      </c>
      <c r="O78" s="414" t="s">
        <v>1438</v>
      </c>
      <c r="P78" s="416" t="s">
        <v>21</v>
      </c>
      <c r="Q78" s="417"/>
      <c r="R78" s="415"/>
    </row>
    <row r="79" spans="3:18" ht="195">
      <c r="C79" s="562" t="s">
        <v>1419</v>
      </c>
      <c r="D79" s="414" t="s">
        <v>1420</v>
      </c>
      <c r="E79" s="415" t="s">
        <v>1421</v>
      </c>
      <c r="F79" s="414" t="s">
        <v>527</v>
      </c>
      <c r="G79" s="563" t="s">
        <v>1426</v>
      </c>
      <c r="H79" s="414" t="s">
        <v>289</v>
      </c>
      <c r="I79" s="414" t="s">
        <v>288</v>
      </c>
      <c r="J79" s="414" t="s">
        <v>252</v>
      </c>
      <c r="K79" s="567">
        <v>43862</v>
      </c>
      <c r="L79" s="567">
        <v>44180</v>
      </c>
      <c r="M79" s="415" t="s">
        <v>1569</v>
      </c>
      <c r="N79" s="415" t="s">
        <v>1364</v>
      </c>
      <c r="O79" s="414" t="s">
        <v>1584</v>
      </c>
      <c r="P79" s="416" t="s">
        <v>21</v>
      </c>
      <c r="Q79" s="417"/>
      <c r="R79" s="415"/>
    </row>
    <row r="80" spans="3:18" ht="195">
      <c r="C80" s="562" t="s">
        <v>1419</v>
      </c>
      <c r="D80" s="414" t="s">
        <v>1420</v>
      </c>
      <c r="E80" s="415" t="s">
        <v>1421</v>
      </c>
      <c r="F80" s="414" t="s">
        <v>527</v>
      </c>
      <c r="G80" s="563" t="s">
        <v>290</v>
      </c>
      <c r="H80" s="414" t="s">
        <v>278</v>
      </c>
      <c r="I80" s="414" t="s">
        <v>291</v>
      </c>
      <c r="J80" s="414" t="s">
        <v>252</v>
      </c>
      <c r="K80" s="567">
        <v>43862</v>
      </c>
      <c r="L80" s="567">
        <v>43889</v>
      </c>
      <c r="M80" s="415" t="s">
        <v>1569</v>
      </c>
      <c r="N80" s="415" t="s">
        <v>1364</v>
      </c>
      <c r="O80" s="419" t="s">
        <v>1594</v>
      </c>
      <c r="P80" s="416" t="s">
        <v>21</v>
      </c>
      <c r="Q80" s="417"/>
      <c r="R80" s="415"/>
    </row>
    <row r="81" spans="3:18" ht="195">
      <c r="C81" s="562" t="s">
        <v>1419</v>
      </c>
      <c r="D81" s="414" t="s">
        <v>1420</v>
      </c>
      <c r="E81" s="415" t="s">
        <v>1421</v>
      </c>
      <c r="F81" s="414" t="s">
        <v>527</v>
      </c>
      <c r="G81" s="563" t="s">
        <v>1428</v>
      </c>
      <c r="H81" s="414" t="s">
        <v>292</v>
      </c>
      <c r="I81" s="414" t="s">
        <v>291</v>
      </c>
      <c r="J81" s="414" t="s">
        <v>252</v>
      </c>
      <c r="K81" s="567">
        <v>43891</v>
      </c>
      <c r="L81" s="567">
        <v>44180</v>
      </c>
      <c r="M81" s="415" t="s">
        <v>1569</v>
      </c>
      <c r="N81" s="415" t="s">
        <v>1364</v>
      </c>
      <c r="O81" s="414" t="s">
        <v>1585</v>
      </c>
      <c r="P81" s="416" t="s">
        <v>21</v>
      </c>
      <c r="Q81" s="417"/>
      <c r="R81" s="415"/>
    </row>
    <row r="82" spans="3:18" ht="195">
      <c r="C82" s="562" t="s">
        <v>1419</v>
      </c>
      <c r="D82" s="414" t="s">
        <v>1420</v>
      </c>
      <c r="E82" s="415" t="s">
        <v>1421</v>
      </c>
      <c r="F82" s="414" t="s">
        <v>527</v>
      </c>
      <c r="G82" s="565" t="s">
        <v>293</v>
      </c>
      <c r="H82" s="414" t="s">
        <v>295</v>
      </c>
      <c r="I82" s="414" t="s">
        <v>294</v>
      </c>
      <c r="J82" s="415" t="s">
        <v>255</v>
      </c>
      <c r="K82" s="567">
        <v>43831</v>
      </c>
      <c r="L82" s="567">
        <v>43881</v>
      </c>
      <c r="M82" s="415" t="s">
        <v>1569</v>
      </c>
      <c r="N82" s="415" t="s">
        <v>1570</v>
      </c>
      <c r="O82" s="414" t="s">
        <v>1602</v>
      </c>
      <c r="P82" s="416" t="s">
        <v>21</v>
      </c>
      <c r="Q82" s="417"/>
      <c r="R82" s="415"/>
    </row>
    <row r="83" spans="3:18" ht="195">
      <c r="C83" s="562" t="s">
        <v>1419</v>
      </c>
      <c r="D83" s="414" t="s">
        <v>1420</v>
      </c>
      <c r="E83" s="415" t="s">
        <v>1421</v>
      </c>
      <c r="F83" s="414" t="s">
        <v>527</v>
      </c>
      <c r="G83" s="565" t="s">
        <v>296</v>
      </c>
      <c r="H83" s="414" t="s">
        <v>289</v>
      </c>
      <c r="I83" s="414" t="s">
        <v>294</v>
      </c>
      <c r="J83" s="415" t="s">
        <v>255</v>
      </c>
      <c r="K83" s="567">
        <v>43845</v>
      </c>
      <c r="L83" s="567">
        <v>44165</v>
      </c>
      <c r="M83" s="415" t="s">
        <v>1569</v>
      </c>
      <c r="N83" s="415" t="s">
        <v>1570</v>
      </c>
      <c r="O83" s="414" t="s">
        <v>1603</v>
      </c>
      <c r="P83" s="416" t="s">
        <v>21</v>
      </c>
      <c r="Q83" s="417"/>
      <c r="R83" s="415"/>
    </row>
    <row r="84" spans="3:18" ht="195">
      <c r="C84" s="562" t="s">
        <v>1419</v>
      </c>
      <c r="D84" s="414" t="s">
        <v>1420</v>
      </c>
      <c r="E84" s="415" t="s">
        <v>1421</v>
      </c>
      <c r="F84" s="414" t="s">
        <v>527</v>
      </c>
      <c r="G84" s="565" t="s">
        <v>293</v>
      </c>
      <c r="H84" s="414" t="s">
        <v>295</v>
      </c>
      <c r="I84" s="414" t="s">
        <v>294</v>
      </c>
      <c r="J84" s="415" t="s">
        <v>255</v>
      </c>
      <c r="K84" s="567">
        <v>43831</v>
      </c>
      <c r="L84" s="567">
        <v>43881</v>
      </c>
      <c r="M84" s="415" t="s">
        <v>1569</v>
      </c>
      <c r="N84" s="415" t="s">
        <v>1571</v>
      </c>
      <c r="O84" s="414" t="s">
        <v>1600</v>
      </c>
      <c r="P84" s="416" t="s">
        <v>21</v>
      </c>
      <c r="Q84" s="417"/>
      <c r="R84" s="415"/>
    </row>
    <row r="85" spans="3:18" ht="195">
      <c r="C85" s="562" t="s">
        <v>1419</v>
      </c>
      <c r="D85" s="414" t="s">
        <v>1420</v>
      </c>
      <c r="E85" s="415" t="s">
        <v>1421</v>
      </c>
      <c r="F85" s="414" t="s">
        <v>527</v>
      </c>
      <c r="G85" s="565" t="s">
        <v>296</v>
      </c>
      <c r="H85" s="414" t="s">
        <v>289</v>
      </c>
      <c r="I85" s="414" t="s">
        <v>294</v>
      </c>
      <c r="J85" s="415" t="s">
        <v>255</v>
      </c>
      <c r="K85" s="567">
        <v>43845</v>
      </c>
      <c r="L85" s="567">
        <v>44165</v>
      </c>
      <c r="M85" s="415" t="s">
        <v>1569</v>
      </c>
      <c r="N85" s="415" t="s">
        <v>1571</v>
      </c>
      <c r="O85" s="414" t="s">
        <v>1601</v>
      </c>
      <c r="P85" s="416" t="s">
        <v>21</v>
      </c>
      <c r="Q85" s="417"/>
      <c r="R85" s="415"/>
    </row>
    <row r="86" spans="3:18" ht="165">
      <c r="C86" s="562" t="s">
        <v>1439</v>
      </c>
      <c r="D86" s="414" t="s">
        <v>1440</v>
      </c>
      <c r="E86" s="415" t="s">
        <v>1441</v>
      </c>
      <c r="F86" s="414" t="s">
        <v>528</v>
      </c>
      <c r="G86" s="414" t="s">
        <v>297</v>
      </c>
      <c r="H86" s="563" t="s">
        <v>297</v>
      </c>
      <c r="I86" s="414" t="s">
        <v>298</v>
      </c>
      <c r="J86" s="415" t="s">
        <v>249</v>
      </c>
      <c r="K86" s="567" t="s">
        <v>589</v>
      </c>
      <c r="L86" s="567" t="s">
        <v>590</v>
      </c>
      <c r="M86" s="415" t="s">
        <v>249</v>
      </c>
      <c r="N86" s="415" t="s">
        <v>1425</v>
      </c>
      <c r="O86" s="414" t="s">
        <v>1442</v>
      </c>
      <c r="P86" s="416" t="s">
        <v>21</v>
      </c>
      <c r="Q86" s="417" t="s">
        <v>661</v>
      </c>
      <c r="R86" s="415"/>
    </row>
    <row r="87" spans="3:18" ht="150">
      <c r="C87" s="562" t="s">
        <v>1439</v>
      </c>
      <c r="D87" s="414" t="s">
        <v>1440</v>
      </c>
      <c r="E87" s="415" t="s">
        <v>1441</v>
      </c>
      <c r="F87" s="414" t="s">
        <v>528</v>
      </c>
      <c r="G87" s="414" t="s">
        <v>299</v>
      </c>
      <c r="H87" s="563" t="s">
        <v>299</v>
      </c>
      <c r="I87" s="414" t="s">
        <v>298</v>
      </c>
      <c r="J87" s="415" t="s">
        <v>249</v>
      </c>
      <c r="K87" s="567" t="s">
        <v>591</v>
      </c>
      <c r="L87" s="567" t="s">
        <v>592</v>
      </c>
      <c r="M87" s="415" t="s">
        <v>249</v>
      </c>
      <c r="N87" s="415" t="s">
        <v>1425</v>
      </c>
      <c r="O87" s="414" t="s">
        <v>1443</v>
      </c>
      <c r="P87" s="416" t="s">
        <v>21</v>
      </c>
      <c r="Q87" s="417"/>
      <c r="R87" s="415"/>
    </row>
    <row r="88" spans="3:18" ht="150">
      <c r="C88" s="562" t="s">
        <v>1439</v>
      </c>
      <c r="D88" s="414" t="s">
        <v>1440</v>
      </c>
      <c r="E88" s="415" t="s">
        <v>1441</v>
      </c>
      <c r="F88" s="414" t="s">
        <v>528</v>
      </c>
      <c r="G88" s="414" t="s">
        <v>300</v>
      </c>
      <c r="H88" s="563" t="s">
        <v>300</v>
      </c>
      <c r="I88" s="414" t="s">
        <v>298</v>
      </c>
      <c r="J88" s="415" t="s">
        <v>249</v>
      </c>
      <c r="K88" s="566" t="s">
        <v>593</v>
      </c>
      <c r="L88" s="567" t="s">
        <v>594</v>
      </c>
      <c r="M88" s="415" t="s">
        <v>249</v>
      </c>
      <c r="N88" s="415" t="s">
        <v>654</v>
      </c>
      <c r="O88" s="414" t="s">
        <v>1444</v>
      </c>
      <c r="P88" s="416" t="s">
        <v>21</v>
      </c>
      <c r="Q88" s="417"/>
      <c r="R88" s="415"/>
    </row>
    <row r="89" spans="3:18" ht="210">
      <c r="C89" s="562" t="s">
        <v>1445</v>
      </c>
      <c r="D89" s="414" t="s">
        <v>1446</v>
      </c>
      <c r="E89" s="415" t="s">
        <v>1447</v>
      </c>
      <c r="F89" s="414" t="s">
        <v>1448</v>
      </c>
      <c r="G89" s="414" t="s">
        <v>301</v>
      </c>
      <c r="H89" s="414" t="s">
        <v>302</v>
      </c>
      <c r="I89" s="414" t="s">
        <v>1449</v>
      </c>
      <c r="J89" s="415" t="s">
        <v>249</v>
      </c>
      <c r="K89" s="567">
        <v>43891</v>
      </c>
      <c r="L89" s="567">
        <v>44180</v>
      </c>
      <c r="M89" s="414" t="s">
        <v>1425</v>
      </c>
      <c r="N89" s="415" t="s">
        <v>654</v>
      </c>
      <c r="O89" s="420" t="s">
        <v>1450</v>
      </c>
      <c r="P89" s="416" t="s">
        <v>21</v>
      </c>
      <c r="Q89" s="417" t="s">
        <v>661</v>
      </c>
      <c r="R89" s="415"/>
    </row>
    <row r="90" spans="3:18" ht="195">
      <c r="C90" s="562" t="s">
        <v>1445</v>
      </c>
      <c r="D90" s="414" t="s">
        <v>1446</v>
      </c>
      <c r="E90" s="415" t="s">
        <v>1447</v>
      </c>
      <c r="F90" s="414" t="s">
        <v>1448</v>
      </c>
      <c r="G90" s="414" t="s">
        <v>303</v>
      </c>
      <c r="H90" s="415" t="s">
        <v>305</v>
      </c>
      <c r="I90" s="414" t="s">
        <v>304</v>
      </c>
      <c r="J90" s="415" t="s">
        <v>249</v>
      </c>
      <c r="K90" s="566">
        <v>43831</v>
      </c>
      <c r="L90" s="567">
        <v>44180</v>
      </c>
      <c r="M90" s="414" t="s">
        <v>249</v>
      </c>
      <c r="N90" s="415" t="s">
        <v>654</v>
      </c>
      <c r="O90" s="421" t="s">
        <v>1451</v>
      </c>
      <c r="P90" s="416" t="s">
        <v>21</v>
      </c>
      <c r="Q90" s="417"/>
      <c r="R90" s="415"/>
    </row>
    <row r="91" spans="3:18" ht="210">
      <c r="C91" s="562" t="s">
        <v>1445</v>
      </c>
      <c r="D91" s="414" t="s">
        <v>1446</v>
      </c>
      <c r="E91" s="415" t="s">
        <v>1447</v>
      </c>
      <c r="F91" s="414" t="s">
        <v>1448</v>
      </c>
      <c r="G91" s="414" t="s">
        <v>306</v>
      </c>
      <c r="H91" s="415" t="s">
        <v>308</v>
      </c>
      <c r="I91" s="414" t="s">
        <v>307</v>
      </c>
      <c r="J91" s="415" t="s">
        <v>249</v>
      </c>
      <c r="K91" s="566">
        <v>43831</v>
      </c>
      <c r="L91" s="567">
        <v>44180</v>
      </c>
      <c r="M91" s="414" t="s">
        <v>1425</v>
      </c>
      <c r="N91" s="415" t="s">
        <v>654</v>
      </c>
      <c r="O91" s="420" t="s">
        <v>1452</v>
      </c>
      <c r="P91" s="416" t="s">
        <v>21</v>
      </c>
      <c r="Q91" s="417"/>
      <c r="R91" s="415"/>
    </row>
    <row r="92" spans="3:18" ht="150">
      <c r="C92" s="562" t="s">
        <v>1445</v>
      </c>
      <c r="D92" s="414" t="s">
        <v>1446</v>
      </c>
      <c r="E92" s="415" t="s">
        <v>1447</v>
      </c>
      <c r="F92" s="414" t="s">
        <v>1448</v>
      </c>
      <c r="G92" s="414" t="s">
        <v>1453</v>
      </c>
      <c r="H92" s="415" t="s">
        <v>308</v>
      </c>
      <c r="I92" s="414" t="s">
        <v>1454</v>
      </c>
      <c r="J92" s="415" t="s">
        <v>249</v>
      </c>
      <c r="K92" s="566">
        <v>43831</v>
      </c>
      <c r="L92" s="567">
        <v>44180</v>
      </c>
      <c r="M92" s="414" t="s">
        <v>249</v>
      </c>
      <c r="N92" s="415" t="s">
        <v>1364</v>
      </c>
      <c r="O92" s="422" t="s">
        <v>1455</v>
      </c>
      <c r="P92" s="416" t="s">
        <v>21</v>
      </c>
      <c r="Q92" s="417"/>
      <c r="R92" s="415"/>
    </row>
    <row r="93" spans="3:18" ht="225">
      <c r="C93" s="562" t="s">
        <v>1445</v>
      </c>
      <c r="D93" s="414" t="s">
        <v>1446</v>
      </c>
      <c r="E93" s="415" t="s">
        <v>1447</v>
      </c>
      <c r="F93" s="414" t="s">
        <v>1448</v>
      </c>
      <c r="G93" s="414" t="s">
        <v>1456</v>
      </c>
      <c r="H93" s="415" t="s">
        <v>309</v>
      </c>
      <c r="I93" s="414" t="s">
        <v>307</v>
      </c>
      <c r="J93" s="415" t="s">
        <v>249</v>
      </c>
      <c r="K93" s="566">
        <v>43831</v>
      </c>
      <c r="L93" s="567">
        <v>44180</v>
      </c>
      <c r="M93" s="414" t="s">
        <v>249</v>
      </c>
      <c r="N93" s="415" t="s">
        <v>1364</v>
      </c>
      <c r="O93" s="422" t="s">
        <v>1457</v>
      </c>
      <c r="P93" s="416" t="s">
        <v>21</v>
      </c>
      <c r="Q93" s="417"/>
      <c r="R93" s="415"/>
    </row>
    <row r="94" spans="3:18" ht="165">
      <c r="C94" s="562" t="s">
        <v>1445</v>
      </c>
      <c r="D94" s="414" t="s">
        <v>1446</v>
      </c>
      <c r="E94" s="415" t="s">
        <v>1447</v>
      </c>
      <c r="F94" s="414" t="s">
        <v>1448</v>
      </c>
      <c r="G94" s="414" t="s">
        <v>310</v>
      </c>
      <c r="H94" s="414" t="s">
        <v>311</v>
      </c>
      <c r="I94" s="414" t="s">
        <v>307</v>
      </c>
      <c r="J94" s="415" t="s">
        <v>249</v>
      </c>
      <c r="K94" s="566">
        <v>43831</v>
      </c>
      <c r="L94" s="567">
        <v>44180</v>
      </c>
      <c r="M94" s="414" t="s">
        <v>249</v>
      </c>
      <c r="N94" s="415" t="s">
        <v>654</v>
      </c>
      <c r="O94" s="422" t="s">
        <v>1458</v>
      </c>
      <c r="P94" s="416" t="s">
        <v>21</v>
      </c>
      <c r="Q94" s="417"/>
      <c r="R94" s="415"/>
    </row>
    <row r="95" spans="3:18" ht="150">
      <c r="C95" s="562" t="s">
        <v>1445</v>
      </c>
      <c r="D95" s="414" t="s">
        <v>1446</v>
      </c>
      <c r="E95" s="415" t="s">
        <v>1447</v>
      </c>
      <c r="F95" s="414" t="s">
        <v>1448</v>
      </c>
      <c r="G95" s="414" t="s">
        <v>312</v>
      </c>
      <c r="H95" s="415" t="s">
        <v>305</v>
      </c>
      <c r="I95" s="414" t="s">
        <v>313</v>
      </c>
      <c r="J95" s="414" t="s">
        <v>252</v>
      </c>
      <c r="K95" s="566">
        <v>43831</v>
      </c>
      <c r="L95" s="567">
        <v>44180</v>
      </c>
      <c r="M95" s="563" t="s">
        <v>1459</v>
      </c>
      <c r="N95" s="570" t="s">
        <v>680</v>
      </c>
      <c r="O95" s="422" t="s">
        <v>1460</v>
      </c>
      <c r="P95" s="416" t="s">
        <v>21</v>
      </c>
      <c r="Q95" s="417"/>
      <c r="R95" s="415"/>
    </row>
    <row r="96" spans="3:18" ht="135">
      <c r="C96" s="562" t="s">
        <v>1445</v>
      </c>
      <c r="D96" s="414" t="s">
        <v>1446</v>
      </c>
      <c r="E96" s="415" t="s">
        <v>1447</v>
      </c>
      <c r="F96" s="414" t="s">
        <v>1448</v>
      </c>
      <c r="G96" s="414" t="s">
        <v>312</v>
      </c>
      <c r="H96" s="415" t="s">
        <v>305</v>
      </c>
      <c r="I96" s="414" t="s">
        <v>313</v>
      </c>
      <c r="J96" s="414" t="s">
        <v>252</v>
      </c>
      <c r="K96" s="566"/>
      <c r="L96" s="567"/>
      <c r="M96" s="563" t="s">
        <v>1461</v>
      </c>
      <c r="N96" s="570" t="s">
        <v>680</v>
      </c>
      <c r="O96" s="422" t="s">
        <v>1462</v>
      </c>
      <c r="P96" s="416" t="s">
        <v>21</v>
      </c>
      <c r="Q96" s="417"/>
      <c r="R96" s="415"/>
    </row>
    <row r="97" spans="3:18" ht="240" customHeight="1">
      <c r="C97" s="562" t="s">
        <v>1445</v>
      </c>
      <c r="D97" s="414" t="s">
        <v>1446</v>
      </c>
      <c r="E97" s="415" t="s">
        <v>1447</v>
      </c>
      <c r="F97" s="414" t="s">
        <v>1448</v>
      </c>
      <c r="G97" s="414" t="s">
        <v>1463</v>
      </c>
      <c r="H97" s="415" t="s">
        <v>308</v>
      </c>
      <c r="I97" s="414" t="s">
        <v>1464</v>
      </c>
      <c r="J97" s="414" t="s">
        <v>252</v>
      </c>
      <c r="K97" s="566">
        <v>43831</v>
      </c>
      <c r="L97" s="567">
        <v>44180</v>
      </c>
      <c r="M97" s="563" t="s">
        <v>1459</v>
      </c>
      <c r="N97" s="570" t="s">
        <v>654</v>
      </c>
      <c r="O97" s="422" t="s">
        <v>1607</v>
      </c>
      <c r="P97" s="416" t="s">
        <v>21</v>
      </c>
      <c r="Q97" s="417"/>
      <c r="R97" s="415"/>
    </row>
    <row r="98" spans="3:18" ht="135">
      <c r="C98" s="562" t="s">
        <v>1445</v>
      </c>
      <c r="D98" s="414" t="s">
        <v>1446</v>
      </c>
      <c r="E98" s="415" t="s">
        <v>1447</v>
      </c>
      <c r="F98" s="414" t="s">
        <v>1448</v>
      </c>
      <c r="G98" s="414" t="s">
        <v>1463</v>
      </c>
      <c r="H98" s="415" t="s">
        <v>308</v>
      </c>
      <c r="I98" s="414" t="s">
        <v>1464</v>
      </c>
      <c r="J98" s="414" t="s">
        <v>252</v>
      </c>
      <c r="K98" s="566">
        <v>43831</v>
      </c>
      <c r="L98" s="567">
        <v>44180</v>
      </c>
      <c r="M98" s="563" t="s">
        <v>1461</v>
      </c>
      <c r="N98" s="570" t="s">
        <v>1364</v>
      </c>
      <c r="O98" s="422" t="s">
        <v>1465</v>
      </c>
      <c r="P98" s="416" t="s">
        <v>21</v>
      </c>
      <c r="Q98" s="417"/>
      <c r="R98" s="415"/>
    </row>
    <row r="99" spans="3:18" ht="150">
      <c r="C99" s="562" t="s">
        <v>1445</v>
      </c>
      <c r="D99" s="414" t="s">
        <v>1446</v>
      </c>
      <c r="E99" s="415" t="s">
        <v>1447</v>
      </c>
      <c r="F99" s="414" t="s">
        <v>1448</v>
      </c>
      <c r="G99" s="414" t="s">
        <v>314</v>
      </c>
      <c r="H99" s="414" t="s">
        <v>302</v>
      </c>
      <c r="I99" s="414" t="s">
        <v>1466</v>
      </c>
      <c r="J99" s="414" t="s">
        <v>252</v>
      </c>
      <c r="K99" s="566">
        <v>43831</v>
      </c>
      <c r="L99" s="567">
        <v>44180</v>
      </c>
      <c r="M99" s="563" t="s">
        <v>1459</v>
      </c>
      <c r="N99" s="570" t="s">
        <v>654</v>
      </c>
      <c r="O99" s="422" t="s">
        <v>1467</v>
      </c>
      <c r="P99" s="416" t="s">
        <v>21</v>
      </c>
      <c r="Q99" s="417"/>
      <c r="R99" s="415"/>
    </row>
    <row r="100" spans="3:18" ht="135">
      <c r="C100" s="562" t="s">
        <v>1445</v>
      </c>
      <c r="D100" s="414" t="s">
        <v>1446</v>
      </c>
      <c r="E100" s="415" t="s">
        <v>1447</v>
      </c>
      <c r="F100" s="414" t="s">
        <v>1448</v>
      </c>
      <c r="G100" s="414" t="s">
        <v>314</v>
      </c>
      <c r="H100" s="414" t="s">
        <v>302</v>
      </c>
      <c r="I100" s="414" t="s">
        <v>1466</v>
      </c>
      <c r="J100" s="414" t="s">
        <v>252</v>
      </c>
      <c r="K100" s="566">
        <v>43831</v>
      </c>
      <c r="L100" s="567">
        <v>44180</v>
      </c>
      <c r="M100" s="563" t="s">
        <v>1461</v>
      </c>
      <c r="N100" s="570" t="s">
        <v>1364</v>
      </c>
      <c r="O100" s="422" t="s">
        <v>1468</v>
      </c>
      <c r="P100" s="416" t="s">
        <v>21</v>
      </c>
      <c r="Q100" s="417"/>
      <c r="R100" s="415"/>
    </row>
    <row r="101" spans="3:18" ht="409.5">
      <c r="C101" s="562" t="s">
        <v>1445</v>
      </c>
      <c r="D101" s="414" t="s">
        <v>1446</v>
      </c>
      <c r="E101" s="415" t="s">
        <v>1447</v>
      </c>
      <c r="F101" s="414" t="s">
        <v>1448</v>
      </c>
      <c r="G101" s="414" t="s">
        <v>315</v>
      </c>
      <c r="H101" s="414" t="s">
        <v>317</v>
      </c>
      <c r="I101" s="414" t="s">
        <v>316</v>
      </c>
      <c r="J101" s="414" t="s">
        <v>249</v>
      </c>
      <c r="K101" s="566">
        <v>43832</v>
      </c>
      <c r="L101" s="567">
        <v>44180</v>
      </c>
      <c r="M101" s="563" t="s">
        <v>1469</v>
      </c>
      <c r="N101" s="570" t="s">
        <v>1364</v>
      </c>
      <c r="O101" s="422" t="s">
        <v>1470</v>
      </c>
      <c r="P101" s="416" t="s">
        <v>21</v>
      </c>
      <c r="Q101" s="417"/>
      <c r="R101" s="415"/>
    </row>
    <row r="102" spans="3:18" ht="300">
      <c r="C102" s="562" t="s">
        <v>1445</v>
      </c>
      <c r="D102" s="414" t="s">
        <v>1446</v>
      </c>
      <c r="E102" s="415" t="s">
        <v>1447</v>
      </c>
      <c r="F102" s="414" t="s">
        <v>1448</v>
      </c>
      <c r="G102" s="414" t="s">
        <v>318</v>
      </c>
      <c r="H102" s="414" t="s">
        <v>320</v>
      </c>
      <c r="I102" s="414" t="s">
        <v>319</v>
      </c>
      <c r="J102" s="414" t="s">
        <v>249</v>
      </c>
      <c r="K102" s="566">
        <v>43832</v>
      </c>
      <c r="L102" s="567">
        <v>44180</v>
      </c>
      <c r="M102" s="563" t="s">
        <v>1471</v>
      </c>
      <c r="N102" s="570" t="s">
        <v>1364</v>
      </c>
      <c r="O102" s="423" t="s">
        <v>1472</v>
      </c>
      <c r="P102" s="416" t="s">
        <v>21</v>
      </c>
      <c r="Q102" s="417"/>
      <c r="R102" s="415"/>
    </row>
    <row r="103" spans="3:18" ht="240">
      <c r="C103" s="562" t="s">
        <v>1445</v>
      </c>
      <c r="D103" s="414" t="s">
        <v>1446</v>
      </c>
      <c r="E103" s="415" t="s">
        <v>1447</v>
      </c>
      <c r="F103" s="414" t="s">
        <v>1448</v>
      </c>
      <c r="G103" s="414" t="s">
        <v>321</v>
      </c>
      <c r="H103" s="414" t="s">
        <v>322</v>
      </c>
      <c r="I103" s="414" t="s">
        <v>316</v>
      </c>
      <c r="J103" s="414" t="s">
        <v>249</v>
      </c>
      <c r="K103" s="566">
        <v>43832</v>
      </c>
      <c r="L103" s="567">
        <v>44180</v>
      </c>
      <c r="M103" s="563" t="s">
        <v>1469</v>
      </c>
      <c r="N103" s="570" t="s">
        <v>680</v>
      </c>
      <c r="O103" s="423" t="s">
        <v>1473</v>
      </c>
      <c r="P103" s="416" t="s">
        <v>21</v>
      </c>
      <c r="Q103" s="417"/>
      <c r="R103" s="415"/>
    </row>
    <row r="104" spans="3:18" ht="90">
      <c r="C104" s="562" t="s">
        <v>1474</v>
      </c>
      <c r="D104" s="414" t="s">
        <v>1475</v>
      </c>
      <c r="E104" s="415" t="s">
        <v>1476</v>
      </c>
      <c r="F104" s="414" t="s">
        <v>1477</v>
      </c>
      <c r="G104" s="414" t="s">
        <v>1478</v>
      </c>
      <c r="H104" s="414" t="s">
        <v>324</v>
      </c>
      <c r="I104" s="414" t="s">
        <v>323</v>
      </c>
      <c r="J104" s="414" t="s">
        <v>249</v>
      </c>
      <c r="K104" s="418">
        <v>43832</v>
      </c>
      <c r="L104" s="564">
        <v>44180</v>
      </c>
      <c r="M104" s="415" t="s">
        <v>249</v>
      </c>
      <c r="N104" s="415" t="s">
        <v>1425</v>
      </c>
      <c r="O104" s="414" t="s">
        <v>1479</v>
      </c>
      <c r="P104" s="416" t="s">
        <v>21</v>
      </c>
      <c r="Q104" s="417" t="s">
        <v>661</v>
      </c>
      <c r="R104" s="415"/>
    </row>
    <row r="105" spans="3:18" ht="180">
      <c r="C105" s="562" t="s">
        <v>1474</v>
      </c>
      <c r="D105" s="414" t="s">
        <v>1475</v>
      </c>
      <c r="E105" s="415" t="s">
        <v>1476</v>
      </c>
      <c r="F105" s="414" t="s">
        <v>1477</v>
      </c>
      <c r="G105" s="414" t="s">
        <v>1480</v>
      </c>
      <c r="H105" s="414" t="s">
        <v>325</v>
      </c>
      <c r="I105" s="414" t="s">
        <v>323</v>
      </c>
      <c r="J105" s="414" t="s">
        <v>249</v>
      </c>
      <c r="K105" s="418">
        <v>43832</v>
      </c>
      <c r="L105" s="564">
        <v>44180</v>
      </c>
      <c r="M105" s="415" t="s">
        <v>249</v>
      </c>
      <c r="N105" s="415" t="s">
        <v>1425</v>
      </c>
      <c r="O105" s="414" t="s">
        <v>1481</v>
      </c>
      <c r="P105" s="416" t="s">
        <v>21</v>
      </c>
      <c r="Q105" s="417"/>
      <c r="R105" s="415"/>
    </row>
    <row r="106" spans="3:18" ht="120">
      <c r="C106" s="562" t="s">
        <v>1474</v>
      </c>
      <c r="D106" s="414" t="s">
        <v>1475</v>
      </c>
      <c r="E106" s="415" t="s">
        <v>1476</v>
      </c>
      <c r="F106" s="414" t="s">
        <v>1477</v>
      </c>
      <c r="G106" s="414" t="s">
        <v>1482</v>
      </c>
      <c r="H106" s="414" t="s">
        <v>326</v>
      </c>
      <c r="I106" s="414" t="s">
        <v>323</v>
      </c>
      <c r="J106" s="414" t="s">
        <v>252</v>
      </c>
      <c r="K106" s="418">
        <v>43832</v>
      </c>
      <c r="L106" s="564">
        <v>44180</v>
      </c>
      <c r="M106" s="415" t="s">
        <v>1368</v>
      </c>
      <c r="N106" s="415" t="s">
        <v>1364</v>
      </c>
      <c r="O106" s="414" t="s">
        <v>1483</v>
      </c>
      <c r="P106" s="416" t="s">
        <v>21</v>
      </c>
      <c r="Q106" s="417"/>
      <c r="R106" s="415"/>
    </row>
    <row r="107" spans="3:18" ht="75">
      <c r="C107" s="562" t="s">
        <v>1474</v>
      </c>
      <c r="D107" s="414" t="s">
        <v>1475</v>
      </c>
      <c r="E107" s="415" t="s">
        <v>1476</v>
      </c>
      <c r="F107" s="414" t="s">
        <v>1477</v>
      </c>
      <c r="G107" s="414" t="s">
        <v>1484</v>
      </c>
      <c r="H107" s="414" t="s">
        <v>327</v>
      </c>
      <c r="I107" s="414" t="s">
        <v>323</v>
      </c>
      <c r="J107" s="414" t="s">
        <v>252</v>
      </c>
      <c r="K107" s="418">
        <v>43832</v>
      </c>
      <c r="L107" s="564">
        <v>44180</v>
      </c>
      <c r="M107" s="415" t="s">
        <v>1368</v>
      </c>
      <c r="N107" s="415" t="s">
        <v>1364</v>
      </c>
      <c r="O107" s="414" t="s">
        <v>1485</v>
      </c>
      <c r="P107" s="416" t="s">
        <v>21</v>
      </c>
      <c r="Q107" s="417"/>
      <c r="R107" s="415"/>
    </row>
    <row r="108" spans="3:18" ht="75">
      <c r="C108" s="562" t="s">
        <v>1474</v>
      </c>
      <c r="D108" s="414" t="s">
        <v>1475</v>
      </c>
      <c r="E108" s="415" t="s">
        <v>1476</v>
      </c>
      <c r="F108" s="414" t="s">
        <v>1477</v>
      </c>
      <c r="G108" s="414" t="s">
        <v>328</v>
      </c>
      <c r="H108" s="414" t="s">
        <v>329</v>
      </c>
      <c r="I108" s="414" t="s">
        <v>323</v>
      </c>
      <c r="J108" s="414" t="s">
        <v>252</v>
      </c>
      <c r="K108" s="418">
        <v>43832</v>
      </c>
      <c r="L108" s="564">
        <v>44180</v>
      </c>
      <c r="M108" s="415" t="s">
        <v>1368</v>
      </c>
      <c r="N108" s="415" t="s">
        <v>654</v>
      </c>
      <c r="O108" s="414" t="s">
        <v>1486</v>
      </c>
      <c r="P108" s="416" t="s">
        <v>21</v>
      </c>
      <c r="Q108" s="417"/>
      <c r="R108" s="415"/>
    </row>
    <row r="109" spans="3:18" ht="203.25" customHeight="1">
      <c r="C109" s="562" t="s">
        <v>1474</v>
      </c>
      <c r="D109" s="414" t="s">
        <v>1487</v>
      </c>
      <c r="E109" s="415" t="s">
        <v>1488</v>
      </c>
      <c r="F109" s="414" t="s">
        <v>1489</v>
      </c>
      <c r="G109" s="563" t="s">
        <v>330</v>
      </c>
      <c r="H109" s="563" t="s">
        <v>332</v>
      </c>
      <c r="I109" s="414" t="s">
        <v>331</v>
      </c>
      <c r="J109" s="414" t="s">
        <v>249</v>
      </c>
      <c r="K109" s="418">
        <v>43922</v>
      </c>
      <c r="L109" s="564">
        <v>44180</v>
      </c>
      <c r="M109" s="415" t="s">
        <v>249</v>
      </c>
      <c r="N109" s="415" t="s">
        <v>1425</v>
      </c>
      <c r="O109" s="414" t="s">
        <v>1490</v>
      </c>
      <c r="P109" s="416" t="s">
        <v>21</v>
      </c>
      <c r="Q109" s="417" t="s">
        <v>661</v>
      </c>
      <c r="R109" s="415"/>
    </row>
    <row r="110" spans="3:18" ht="135">
      <c r="C110" s="562" t="s">
        <v>1474</v>
      </c>
      <c r="D110" s="414" t="s">
        <v>1487</v>
      </c>
      <c r="E110" s="415" t="s">
        <v>1488</v>
      </c>
      <c r="F110" s="414" t="s">
        <v>1489</v>
      </c>
      <c r="G110" s="563" t="s">
        <v>1491</v>
      </c>
      <c r="H110" s="563" t="s">
        <v>333</v>
      </c>
      <c r="I110" s="414" t="s">
        <v>331</v>
      </c>
      <c r="J110" s="414" t="s">
        <v>249</v>
      </c>
      <c r="K110" s="418">
        <v>43922</v>
      </c>
      <c r="L110" s="564">
        <v>44180</v>
      </c>
      <c r="M110" s="415" t="s">
        <v>249</v>
      </c>
      <c r="N110" s="415" t="s">
        <v>1425</v>
      </c>
      <c r="O110" s="414" t="s">
        <v>1492</v>
      </c>
      <c r="P110" s="416" t="s">
        <v>64</v>
      </c>
      <c r="Q110" s="417"/>
      <c r="R110" s="415"/>
    </row>
    <row r="111" spans="3:18" ht="135">
      <c r="C111" s="562" t="s">
        <v>1474</v>
      </c>
      <c r="D111" s="414" t="s">
        <v>1487</v>
      </c>
      <c r="E111" s="415" t="s">
        <v>1488</v>
      </c>
      <c r="F111" s="414" t="s">
        <v>1489</v>
      </c>
      <c r="G111" s="563" t="s">
        <v>1493</v>
      </c>
      <c r="H111" s="563" t="s">
        <v>1494</v>
      </c>
      <c r="I111" s="414" t="s">
        <v>331</v>
      </c>
      <c r="J111" s="414" t="s">
        <v>252</v>
      </c>
      <c r="K111" s="418">
        <v>43862</v>
      </c>
      <c r="L111" s="564">
        <v>44180</v>
      </c>
      <c r="M111" s="415" t="s">
        <v>1368</v>
      </c>
      <c r="N111" s="415" t="s">
        <v>654</v>
      </c>
      <c r="O111" s="414" t="s">
        <v>1495</v>
      </c>
      <c r="P111" s="416" t="s">
        <v>21</v>
      </c>
      <c r="Q111" s="417"/>
      <c r="R111" s="415"/>
    </row>
    <row r="112" spans="3:18" ht="135">
      <c r="C112" s="562" t="s">
        <v>1474</v>
      </c>
      <c r="D112" s="414" t="s">
        <v>1487</v>
      </c>
      <c r="E112" s="415" t="s">
        <v>1488</v>
      </c>
      <c r="F112" s="414" t="s">
        <v>1489</v>
      </c>
      <c r="G112" s="563" t="s">
        <v>334</v>
      </c>
      <c r="H112" s="563" t="s">
        <v>333</v>
      </c>
      <c r="I112" s="414" t="s">
        <v>331</v>
      </c>
      <c r="J112" s="414" t="s">
        <v>252</v>
      </c>
      <c r="K112" s="564">
        <v>44180</v>
      </c>
      <c r="L112" s="564">
        <v>44180</v>
      </c>
      <c r="M112" s="415" t="s">
        <v>1368</v>
      </c>
      <c r="N112" s="415" t="s">
        <v>1364</v>
      </c>
      <c r="O112" s="414" t="s">
        <v>1496</v>
      </c>
      <c r="P112" s="416" t="s">
        <v>21</v>
      </c>
      <c r="Q112" s="417"/>
      <c r="R112" s="415"/>
    </row>
    <row r="113" spans="3:18" ht="135">
      <c r="C113" s="562" t="s">
        <v>1474</v>
      </c>
      <c r="D113" s="414" t="s">
        <v>1487</v>
      </c>
      <c r="E113" s="415" t="s">
        <v>1488</v>
      </c>
      <c r="F113" s="414" t="s">
        <v>1489</v>
      </c>
      <c r="G113" s="563" t="s">
        <v>1497</v>
      </c>
      <c r="H113" s="563" t="s">
        <v>335</v>
      </c>
      <c r="I113" s="414" t="s">
        <v>331</v>
      </c>
      <c r="J113" s="414" t="s">
        <v>252</v>
      </c>
      <c r="K113" s="564">
        <v>44180</v>
      </c>
      <c r="L113" s="564">
        <v>44180</v>
      </c>
      <c r="M113" s="415" t="s">
        <v>1368</v>
      </c>
      <c r="N113" s="415" t="s">
        <v>1364</v>
      </c>
      <c r="O113" s="414" t="s">
        <v>1498</v>
      </c>
      <c r="P113" s="416" t="s">
        <v>21</v>
      </c>
      <c r="Q113" s="417"/>
      <c r="R113" s="415"/>
    </row>
    <row r="114" spans="3:18" ht="90">
      <c r="C114" s="562" t="s">
        <v>1499</v>
      </c>
      <c r="D114" s="414" t="s">
        <v>1500</v>
      </c>
      <c r="E114" s="415" t="s">
        <v>1501</v>
      </c>
      <c r="F114" s="414" t="s">
        <v>529</v>
      </c>
      <c r="G114" s="563" t="s">
        <v>336</v>
      </c>
      <c r="H114" s="414" t="s">
        <v>338</v>
      </c>
      <c r="I114" s="414" t="s">
        <v>337</v>
      </c>
      <c r="J114" s="414" t="s">
        <v>249</v>
      </c>
      <c r="K114" s="415" t="s">
        <v>595</v>
      </c>
      <c r="L114" s="415" t="s">
        <v>596</v>
      </c>
      <c r="M114" s="415" t="s">
        <v>249</v>
      </c>
      <c r="N114" s="415" t="s">
        <v>1364</v>
      </c>
      <c r="O114" s="414" t="s">
        <v>1422</v>
      </c>
      <c r="P114" s="416" t="s">
        <v>21</v>
      </c>
      <c r="Q114" s="417" t="s">
        <v>661</v>
      </c>
      <c r="R114" s="415"/>
    </row>
    <row r="115" spans="3:18" ht="150">
      <c r="C115" s="562" t="s">
        <v>1499</v>
      </c>
      <c r="D115" s="414" t="s">
        <v>1500</v>
      </c>
      <c r="E115" s="415" t="s">
        <v>1501</v>
      </c>
      <c r="F115" s="414" t="s">
        <v>529</v>
      </c>
      <c r="G115" s="563" t="s">
        <v>339</v>
      </c>
      <c r="H115" s="414" t="s">
        <v>341</v>
      </c>
      <c r="I115" s="414" t="s">
        <v>340</v>
      </c>
      <c r="J115" s="414" t="s">
        <v>249</v>
      </c>
      <c r="K115" s="415" t="s">
        <v>597</v>
      </c>
      <c r="L115" s="415" t="s">
        <v>598</v>
      </c>
      <c r="M115" s="415" t="s">
        <v>249</v>
      </c>
      <c r="N115" s="415" t="s">
        <v>1364</v>
      </c>
      <c r="O115" s="414" t="s">
        <v>1502</v>
      </c>
      <c r="P115" s="416" t="s">
        <v>21</v>
      </c>
      <c r="Q115" s="417"/>
      <c r="R115" s="415"/>
    </row>
    <row r="116" spans="3:18" ht="90">
      <c r="C116" s="562" t="s">
        <v>1499</v>
      </c>
      <c r="D116" s="414" t="s">
        <v>1500</v>
      </c>
      <c r="E116" s="415" t="s">
        <v>1501</v>
      </c>
      <c r="F116" s="414" t="s">
        <v>529</v>
      </c>
      <c r="G116" s="563" t="s">
        <v>336</v>
      </c>
      <c r="H116" s="414" t="s">
        <v>338</v>
      </c>
      <c r="I116" s="414" t="s">
        <v>342</v>
      </c>
      <c r="J116" s="414" t="s">
        <v>252</v>
      </c>
      <c r="K116" s="415" t="s">
        <v>595</v>
      </c>
      <c r="L116" s="415" t="s">
        <v>596</v>
      </c>
      <c r="M116" s="415" t="s">
        <v>1368</v>
      </c>
      <c r="N116" s="415" t="s">
        <v>1364</v>
      </c>
      <c r="O116" s="414" t="s">
        <v>1503</v>
      </c>
      <c r="P116" s="416" t="s">
        <v>21</v>
      </c>
      <c r="Q116" s="417"/>
      <c r="R116" s="415"/>
    </row>
    <row r="117" spans="3:18" ht="120">
      <c r="C117" s="562" t="s">
        <v>1499</v>
      </c>
      <c r="D117" s="414" t="s">
        <v>1500</v>
      </c>
      <c r="E117" s="415" t="s">
        <v>1501</v>
      </c>
      <c r="F117" s="414" t="s">
        <v>529</v>
      </c>
      <c r="G117" s="563" t="s">
        <v>343</v>
      </c>
      <c r="H117" s="414" t="s">
        <v>1504</v>
      </c>
      <c r="I117" s="414" t="s">
        <v>344</v>
      </c>
      <c r="J117" s="414" t="s">
        <v>252</v>
      </c>
      <c r="K117" s="415" t="s">
        <v>597</v>
      </c>
      <c r="L117" s="415" t="s">
        <v>599</v>
      </c>
      <c r="M117" s="415" t="s">
        <v>1368</v>
      </c>
      <c r="N117" s="415" t="s">
        <v>1364</v>
      </c>
      <c r="O117" s="414" t="s">
        <v>1505</v>
      </c>
      <c r="P117" s="416" t="s">
        <v>21</v>
      </c>
      <c r="Q117" s="417"/>
      <c r="R117" s="415"/>
    </row>
    <row r="118" spans="3:18" ht="285">
      <c r="C118" s="562" t="s">
        <v>1506</v>
      </c>
      <c r="D118" s="414" t="s">
        <v>1507</v>
      </c>
      <c r="E118" s="415" t="s">
        <v>1508</v>
      </c>
      <c r="F118" s="414" t="s">
        <v>1509</v>
      </c>
      <c r="G118" s="414" t="s">
        <v>600</v>
      </c>
      <c r="H118" s="414" t="s">
        <v>346</v>
      </c>
      <c r="I118" s="414" t="s">
        <v>345</v>
      </c>
      <c r="J118" s="414" t="s">
        <v>249</v>
      </c>
      <c r="K118" s="564">
        <v>44013</v>
      </c>
      <c r="L118" s="564">
        <v>44180</v>
      </c>
      <c r="M118" s="414" t="s">
        <v>249</v>
      </c>
      <c r="N118" s="415" t="s">
        <v>1364</v>
      </c>
      <c r="O118" s="414" t="s">
        <v>1510</v>
      </c>
      <c r="P118" s="416" t="s">
        <v>21</v>
      </c>
      <c r="Q118" s="417" t="s">
        <v>661</v>
      </c>
      <c r="R118" s="415"/>
    </row>
    <row r="119" spans="3:18" ht="167.25" customHeight="1">
      <c r="C119" s="562" t="s">
        <v>1506</v>
      </c>
      <c r="D119" s="414" t="s">
        <v>1507</v>
      </c>
      <c r="E119" s="415" t="s">
        <v>1508</v>
      </c>
      <c r="F119" s="414" t="s">
        <v>1509</v>
      </c>
      <c r="G119" s="414" t="s">
        <v>601</v>
      </c>
      <c r="H119" s="414" t="s">
        <v>602</v>
      </c>
      <c r="I119" s="414" t="s">
        <v>347</v>
      </c>
      <c r="J119" s="414" t="s">
        <v>249</v>
      </c>
      <c r="K119" s="564">
        <v>43862</v>
      </c>
      <c r="L119" s="564">
        <v>44180</v>
      </c>
      <c r="M119" s="414" t="s">
        <v>249</v>
      </c>
      <c r="N119" s="415" t="s">
        <v>1364</v>
      </c>
      <c r="O119" s="414" t="s">
        <v>1511</v>
      </c>
      <c r="P119" s="416" t="s">
        <v>21</v>
      </c>
      <c r="Q119" s="417"/>
      <c r="R119" s="415"/>
    </row>
    <row r="120" spans="3:18" ht="285">
      <c r="C120" s="562" t="s">
        <v>1506</v>
      </c>
      <c r="D120" s="414" t="s">
        <v>1507</v>
      </c>
      <c r="E120" s="415" t="s">
        <v>1508</v>
      </c>
      <c r="F120" s="414" t="s">
        <v>1509</v>
      </c>
      <c r="G120" s="414" t="s">
        <v>348</v>
      </c>
      <c r="H120" s="414" t="s">
        <v>1512</v>
      </c>
      <c r="I120" s="414" t="s">
        <v>349</v>
      </c>
      <c r="J120" s="414" t="s">
        <v>249</v>
      </c>
      <c r="K120" s="564">
        <v>43862</v>
      </c>
      <c r="L120" s="564">
        <v>44180</v>
      </c>
      <c r="M120" s="414" t="s">
        <v>1425</v>
      </c>
      <c r="N120" s="415" t="s">
        <v>680</v>
      </c>
      <c r="O120" s="414" t="s">
        <v>1513</v>
      </c>
      <c r="P120" s="416" t="s">
        <v>21</v>
      </c>
      <c r="Q120" s="417"/>
      <c r="R120" s="415"/>
    </row>
    <row r="121" spans="3:18" ht="285">
      <c r="C121" s="562" t="s">
        <v>1506</v>
      </c>
      <c r="D121" s="414" t="s">
        <v>1507</v>
      </c>
      <c r="E121" s="415" t="s">
        <v>1508</v>
      </c>
      <c r="F121" s="414" t="s">
        <v>1509</v>
      </c>
      <c r="G121" s="414" t="s">
        <v>350</v>
      </c>
      <c r="H121" s="414" t="s">
        <v>352</v>
      </c>
      <c r="I121" s="414" t="s">
        <v>351</v>
      </c>
      <c r="J121" s="414" t="s">
        <v>249</v>
      </c>
      <c r="K121" s="564">
        <v>43862</v>
      </c>
      <c r="L121" s="564">
        <v>44180</v>
      </c>
      <c r="M121" s="414" t="s">
        <v>249</v>
      </c>
      <c r="N121" s="415" t="s">
        <v>654</v>
      </c>
      <c r="O121" s="414" t="s">
        <v>1514</v>
      </c>
      <c r="P121" s="416" t="s">
        <v>21</v>
      </c>
      <c r="Q121" s="417"/>
      <c r="R121" s="415"/>
    </row>
    <row r="122" spans="3:18" ht="285">
      <c r="C122" s="562" t="s">
        <v>1506</v>
      </c>
      <c r="D122" s="414" t="s">
        <v>1507</v>
      </c>
      <c r="E122" s="415" t="s">
        <v>1508</v>
      </c>
      <c r="F122" s="414" t="s">
        <v>1509</v>
      </c>
      <c r="G122" s="414" t="s">
        <v>603</v>
      </c>
      <c r="H122" s="414" t="s">
        <v>354</v>
      </c>
      <c r="I122" s="414" t="s">
        <v>353</v>
      </c>
      <c r="J122" s="414" t="s">
        <v>252</v>
      </c>
      <c r="K122" s="564">
        <v>44013</v>
      </c>
      <c r="L122" s="564">
        <v>44180</v>
      </c>
      <c r="M122" s="414" t="s">
        <v>1368</v>
      </c>
      <c r="N122" s="415" t="s">
        <v>1364</v>
      </c>
      <c r="O122" s="419" t="s">
        <v>1515</v>
      </c>
      <c r="P122" s="416" t="s">
        <v>31</v>
      </c>
      <c r="Q122" s="417"/>
      <c r="R122" s="415"/>
    </row>
    <row r="123" spans="3:18" ht="345">
      <c r="C123" s="562" t="s">
        <v>1506</v>
      </c>
      <c r="D123" s="414" t="s">
        <v>1507</v>
      </c>
      <c r="E123" s="415" t="s">
        <v>1508</v>
      </c>
      <c r="F123" s="414" t="s">
        <v>1509</v>
      </c>
      <c r="G123" s="414" t="s">
        <v>604</v>
      </c>
      <c r="H123" s="414" t="s">
        <v>356</v>
      </c>
      <c r="I123" s="414" t="s">
        <v>355</v>
      </c>
      <c r="J123" s="414" t="s">
        <v>252</v>
      </c>
      <c r="K123" s="564">
        <v>44013</v>
      </c>
      <c r="L123" s="564">
        <v>44180</v>
      </c>
      <c r="M123" s="414" t="s">
        <v>1368</v>
      </c>
      <c r="N123" s="415" t="s">
        <v>654</v>
      </c>
      <c r="O123" s="414" t="s">
        <v>1516</v>
      </c>
      <c r="P123" s="416" t="s">
        <v>21</v>
      </c>
      <c r="Q123" s="417"/>
      <c r="R123" s="415"/>
    </row>
    <row r="124" spans="3:18" ht="285">
      <c r="C124" s="562" t="s">
        <v>1506</v>
      </c>
      <c r="D124" s="414" t="s">
        <v>1507</v>
      </c>
      <c r="E124" s="415" t="s">
        <v>1508</v>
      </c>
      <c r="F124" s="414" t="s">
        <v>1509</v>
      </c>
      <c r="G124" s="414" t="s">
        <v>603</v>
      </c>
      <c r="H124" s="414" t="s">
        <v>354</v>
      </c>
      <c r="I124" s="414" t="s">
        <v>353</v>
      </c>
      <c r="J124" s="414" t="s">
        <v>252</v>
      </c>
      <c r="K124" s="564">
        <v>44013</v>
      </c>
      <c r="L124" s="564">
        <v>44180</v>
      </c>
      <c r="M124" s="414" t="s">
        <v>1569</v>
      </c>
      <c r="N124" s="415" t="s">
        <v>1364</v>
      </c>
      <c r="O124" s="414" t="s">
        <v>1604</v>
      </c>
      <c r="P124" s="416" t="s">
        <v>21</v>
      </c>
      <c r="Q124" s="417"/>
      <c r="R124" s="415"/>
    </row>
    <row r="125" spans="3:18" ht="345">
      <c r="C125" s="562" t="s">
        <v>1506</v>
      </c>
      <c r="D125" s="414" t="s">
        <v>1507</v>
      </c>
      <c r="E125" s="415" t="s">
        <v>1508</v>
      </c>
      <c r="F125" s="414" t="s">
        <v>1509</v>
      </c>
      <c r="G125" s="414" t="s">
        <v>604</v>
      </c>
      <c r="H125" s="414" t="s">
        <v>356</v>
      </c>
      <c r="I125" s="414" t="s">
        <v>355</v>
      </c>
      <c r="J125" s="414" t="s">
        <v>252</v>
      </c>
      <c r="K125" s="564">
        <v>44013</v>
      </c>
      <c r="L125" s="564">
        <v>44180</v>
      </c>
      <c r="M125" s="414" t="s">
        <v>1569</v>
      </c>
      <c r="N125" s="415" t="s">
        <v>654</v>
      </c>
      <c r="O125" s="414" t="s">
        <v>1605</v>
      </c>
      <c r="P125" s="416" t="s">
        <v>21</v>
      </c>
      <c r="Q125" s="417"/>
      <c r="R125" s="415"/>
    </row>
    <row r="126" spans="3:18" ht="150" customHeight="1">
      <c r="C126" s="562" t="s">
        <v>1517</v>
      </c>
      <c r="D126" s="414" t="s">
        <v>1518</v>
      </c>
      <c r="E126" s="415" t="s">
        <v>1519</v>
      </c>
      <c r="F126" s="414" t="s">
        <v>530</v>
      </c>
      <c r="G126" s="414" t="s">
        <v>357</v>
      </c>
      <c r="H126" s="414" t="s">
        <v>359</v>
      </c>
      <c r="I126" s="414" t="s">
        <v>358</v>
      </c>
      <c r="J126" s="414" t="s">
        <v>249</v>
      </c>
      <c r="K126" s="564" t="s">
        <v>605</v>
      </c>
      <c r="L126" s="564" t="s">
        <v>606</v>
      </c>
      <c r="M126" s="415" t="s">
        <v>249</v>
      </c>
      <c r="N126" s="415" t="s">
        <v>1364</v>
      </c>
      <c r="O126" s="414" t="s">
        <v>1520</v>
      </c>
      <c r="P126" s="416" t="s">
        <v>21</v>
      </c>
      <c r="Q126" s="417" t="s">
        <v>661</v>
      </c>
      <c r="R126" s="415"/>
    </row>
    <row r="127" spans="3:18" ht="120">
      <c r="C127" s="562" t="s">
        <v>1521</v>
      </c>
      <c r="D127" s="414" t="s">
        <v>1522</v>
      </c>
      <c r="E127" s="415" t="s">
        <v>1523</v>
      </c>
      <c r="F127" s="414" t="s">
        <v>1524</v>
      </c>
      <c r="G127" s="414" t="s">
        <v>360</v>
      </c>
      <c r="H127" s="414" t="s">
        <v>362</v>
      </c>
      <c r="I127" s="414" t="s">
        <v>361</v>
      </c>
      <c r="J127" s="414" t="s">
        <v>249</v>
      </c>
      <c r="K127" s="564">
        <v>43845</v>
      </c>
      <c r="L127" s="564">
        <v>44180</v>
      </c>
      <c r="M127" s="415" t="s">
        <v>249</v>
      </c>
      <c r="N127" s="415" t="s">
        <v>1364</v>
      </c>
      <c r="O127" s="414" t="s">
        <v>1525</v>
      </c>
      <c r="P127" s="416" t="s">
        <v>21</v>
      </c>
      <c r="Q127" s="417" t="s">
        <v>661</v>
      </c>
      <c r="R127" s="415"/>
    </row>
    <row r="128" spans="3:18" ht="180">
      <c r="C128" s="562" t="s">
        <v>1521</v>
      </c>
      <c r="D128" s="414" t="s">
        <v>1522</v>
      </c>
      <c r="E128" s="415" t="s">
        <v>1523</v>
      </c>
      <c r="F128" s="414" t="s">
        <v>1524</v>
      </c>
      <c r="G128" s="414" t="s">
        <v>363</v>
      </c>
      <c r="H128" s="414" t="s">
        <v>364</v>
      </c>
      <c r="I128" s="414" t="s">
        <v>361</v>
      </c>
      <c r="J128" s="414" t="s">
        <v>249</v>
      </c>
      <c r="K128" s="564">
        <v>43845</v>
      </c>
      <c r="L128" s="564">
        <v>44180</v>
      </c>
      <c r="M128" s="415" t="s">
        <v>249</v>
      </c>
      <c r="N128" s="415" t="s">
        <v>1364</v>
      </c>
      <c r="O128" s="414" t="s">
        <v>1526</v>
      </c>
      <c r="P128" s="416" t="s">
        <v>21</v>
      </c>
      <c r="Q128" s="417"/>
      <c r="R128" s="415"/>
    </row>
    <row r="129" spans="3:18" ht="285">
      <c r="C129" s="562" t="s">
        <v>1521</v>
      </c>
      <c r="D129" s="414" t="s">
        <v>1527</v>
      </c>
      <c r="E129" s="415" t="s">
        <v>1528</v>
      </c>
      <c r="F129" s="414" t="s">
        <v>1529</v>
      </c>
      <c r="G129" s="414" t="s">
        <v>360</v>
      </c>
      <c r="H129" s="414" t="s">
        <v>362</v>
      </c>
      <c r="I129" s="414" t="s">
        <v>361</v>
      </c>
      <c r="J129" s="414" t="s">
        <v>249</v>
      </c>
      <c r="K129" s="564">
        <v>43845</v>
      </c>
      <c r="L129" s="564">
        <v>44180</v>
      </c>
      <c r="M129" s="415" t="s">
        <v>249</v>
      </c>
      <c r="N129" s="571" t="s">
        <v>654</v>
      </c>
      <c r="O129" s="414" t="s">
        <v>1525</v>
      </c>
      <c r="P129" s="416" t="s">
        <v>21</v>
      </c>
      <c r="Q129" s="417" t="s">
        <v>661</v>
      </c>
      <c r="R129" s="415"/>
    </row>
    <row r="130" spans="3:18" ht="285">
      <c r="C130" s="562" t="s">
        <v>1521</v>
      </c>
      <c r="D130" s="414" t="s">
        <v>1527</v>
      </c>
      <c r="E130" s="415" t="s">
        <v>1528</v>
      </c>
      <c r="F130" s="414" t="s">
        <v>1529</v>
      </c>
      <c r="G130" s="414" t="s">
        <v>363</v>
      </c>
      <c r="H130" s="414" t="s">
        <v>364</v>
      </c>
      <c r="I130" s="414" t="s">
        <v>361</v>
      </c>
      <c r="J130" s="414" t="s">
        <v>249</v>
      </c>
      <c r="K130" s="564">
        <v>43845</v>
      </c>
      <c r="L130" s="564">
        <v>44180</v>
      </c>
      <c r="M130" s="415" t="s">
        <v>249</v>
      </c>
      <c r="N130" s="414" t="s">
        <v>1364</v>
      </c>
      <c r="O130" s="414" t="s">
        <v>1526</v>
      </c>
      <c r="P130" s="416" t="s">
        <v>21</v>
      </c>
      <c r="Q130" s="417"/>
      <c r="R130" s="415"/>
    </row>
    <row r="131" spans="3:18" ht="135">
      <c r="C131" s="562" t="s">
        <v>1419</v>
      </c>
      <c r="D131" s="414" t="s">
        <v>1530</v>
      </c>
      <c r="E131" s="415" t="s">
        <v>1531</v>
      </c>
      <c r="F131" s="418" t="s">
        <v>531</v>
      </c>
      <c r="G131" s="418" t="s">
        <v>369</v>
      </c>
      <c r="H131" s="418" t="s">
        <v>366</v>
      </c>
      <c r="I131" s="418" t="s">
        <v>365</v>
      </c>
      <c r="J131" s="414" t="s">
        <v>249</v>
      </c>
      <c r="K131" s="418">
        <v>43983</v>
      </c>
      <c r="L131" s="418">
        <v>44042</v>
      </c>
      <c r="M131" s="415" t="s">
        <v>249</v>
      </c>
      <c r="N131" s="415" t="s">
        <v>1364</v>
      </c>
      <c r="O131" s="418" t="s">
        <v>1532</v>
      </c>
      <c r="P131" s="416" t="s">
        <v>21</v>
      </c>
      <c r="Q131" s="417" t="s">
        <v>661</v>
      </c>
      <c r="R131" s="415"/>
    </row>
    <row r="132" spans="3:18" ht="150">
      <c r="C132" s="562" t="s">
        <v>1419</v>
      </c>
      <c r="D132" s="414" t="s">
        <v>1530</v>
      </c>
      <c r="E132" s="415" t="s">
        <v>1531</v>
      </c>
      <c r="F132" s="418" t="s">
        <v>531</v>
      </c>
      <c r="G132" s="418" t="s">
        <v>1533</v>
      </c>
      <c r="H132" s="418" t="s">
        <v>368</v>
      </c>
      <c r="I132" s="418" t="s">
        <v>367</v>
      </c>
      <c r="J132" s="414" t="s">
        <v>252</v>
      </c>
      <c r="K132" s="418">
        <v>43891</v>
      </c>
      <c r="L132" s="418">
        <v>44165</v>
      </c>
      <c r="M132" s="415" t="s">
        <v>1368</v>
      </c>
      <c r="N132" s="415" t="s">
        <v>1364</v>
      </c>
      <c r="O132" s="414" t="s">
        <v>1534</v>
      </c>
      <c r="P132" s="416" t="s">
        <v>21</v>
      </c>
      <c r="Q132" s="417"/>
      <c r="R132" s="415"/>
    </row>
    <row r="133" spans="3:18" ht="300">
      <c r="C133" s="562" t="s">
        <v>1419</v>
      </c>
      <c r="D133" s="414" t="s">
        <v>1530</v>
      </c>
      <c r="E133" s="415" t="s">
        <v>1531</v>
      </c>
      <c r="F133" s="418" t="s">
        <v>531</v>
      </c>
      <c r="G133" s="418" t="s">
        <v>1533</v>
      </c>
      <c r="H133" s="418" t="s">
        <v>368</v>
      </c>
      <c r="I133" s="418" t="s">
        <v>367</v>
      </c>
      <c r="J133" s="414" t="s">
        <v>252</v>
      </c>
      <c r="K133" s="418">
        <v>43891</v>
      </c>
      <c r="L133" s="418">
        <v>44165</v>
      </c>
      <c r="M133" s="415" t="s">
        <v>1569</v>
      </c>
      <c r="N133" s="415" t="s">
        <v>1364</v>
      </c>
      <c r="O133" s="414" t="s">
        <v>1587</v>
      </c>
      <c r="P133" s="416" t="s">
        <v>21</v>
      </c>
      <c r="Q133" s="417"/>
      <c r="R133" s="415"/>
    </row>
    <row r="134" spans="3:18" ht="105">
      <c r="C134" s="562" t="s">
        <v>1419</v>
      </c>
      <c r="D134" s="414" t="s">
        <v>1535</v>
      </c>
      <c r="E134" s="415" t="s">
        <v>1536</v>
      </c>
      <c r="F134" s="418" t="s">
        <v>532</v>
      </c>
      <c r="G134" s="418" t="s">
        <v>369</v>
      </c>
      <c r="H134" s="418" t="s">
        <v>370</v>
      </c>
      <c r="I134" s="418" t="s">
        <v>365</v>
      </c>
      <c r="J134" s="414" t="s">
        <v>249</v>
      </c>
      <c r="K134" s="418">
        <v>43891</v>
      </c>
      <c r="L134" s="418">
        <v>44165</v>
      </c>
      <c r="M134" s="415" t="s">
        <v>249</v>
      </c>
      <c r="N134" s="415" t="s">
        <v>1364</v>
      </c>
      <c r="O134" s="418" t="s">
        <v>1532</v>
      </c>
      <c r="P134" s="416" t="s">
        <v>21</v>
      </c>
      <c r="Q134" s="417" t="s">
        <v>661</v>
      </c>
      <c r="R134" s="415"/>
    </row>
    <row r="135" spans="3:18" ht="105">
      <c r="C135" s="562" t="s">
        <v>1419</v>
      </c>
      <c r="D135" s="414" t="s">
        <v>1535</v>
      </c>
      <c r="E135" s="415" t="s">
        <v>1536</v>
      </c>
      <c r="F135" s="418" t="s">
        <v>532</v>
      </c>
      <c r="G135" s="418" t="s">
        <v>371</v>
      </c>
      <c r="H135" s="418" t="s">
        <v>372</v>
      </c>
      <c r="I135" s="418" t="s">
        <v>367</v>
      </c>
      <c r="J135" s="414" t="s">
        <v>252</v>
      </c>
      <c r="K135" s="418">
        <v>43891</v>
      </c>
      <c r="L135" s="418">
        <v>44165</v>
      </c>
      <c r="M135" s="415" t="s">
        <v>1368</v>
      </c>
      <c r="N135" s="415" t="s">
        <v>1364</v>
      </c>
      <c r="O135" s="418" t="s">
        <v>1537</v>
      </c>
      <c r="P135" s="416" t="s">
        <v>21</v>
      </c>
      <c r="Q135" s="417"/>
      <c r="R135" s="415"/>
    </row>
    <row r="136" spans="3:18" ht="105">
      <c r="C136" s="562" t="s">
        <v>1419</v>
      </c>
      <c r="D136" s="414" t="s">
        <v>1535</v>
      </c>
      <c r="E136" s="415" t="s">
        <v>1536</v>
      </c>
      <c r="F136" s="418" t="s">
        <v>532</v>
      </c>
      <c r="G136" s="418" t="s">
        <v>371</v>
      </c>
      <c r="H136" s="418" t="s">
        <v>372</v>
      </c>
      <c r="I136" s="418" t="s">
        <v>367</v>
      </c>
      <c r="J136" s="414" t="s">
        <v>252</v>
      </c>
      <c r="K136" s="418">
        <v>43891</v>
      </c>
      <c r="L136" s="418">
        <v>44165</v>
      </c>
      <c r="M136" s="415" t="s">
        <v>1569</v>
      </c>
      <c r="N136" s="415" t="s">
        <v>1364</v>
      </c>
      <c r="O136" s="418" t="s">
        <v>1586</v>
      </c>
      <c r="P136" s="416" t="s">
        <v>21</v>
      </c>
      <c r="Q136" s="417"/>
      <c r="R136" s="415"/>
    </row>
    <row r="137" spans="3:18" ht="165">
      <c r="C137" s="562" t="s">
        <v>1538</v>
      </c>
      <c r="D137" s="418" t="s">
        <v>1539</v>
      </c>
      <c r="E137" s="415" t="s">
        <v>1540</v>
      </c>
      <c r="F137" s="414" t="s">
        <v>1541</v>
      </c>
      <c r="G137" s="414" t="s">
        <v>373</v>
      </c>
      <c r="H137" s="414" t="s">
        <v>375</v>
      </c>
      <c r="I137" s="414" t="s">
        <v>374</v>
      </c>
      <c r="J137" s="414" t="s">
        <v>249</v>
      </c>
      <c r="K137" s="415" t="s">
        <v>607</v>
      </c>
      <c r="L137" s="564">
        <v>43814</v>
      </c>
      <c r="M137" s="415" t="s">
        <v>249</v>
      </c>
      <c r="N137" s="415" t="s">
        <v>1364</v>
      </c>
      <c r="O137" s="414" t="s">
        <v>1542</v>
      </c>
      <c r="P137" s="416" t="s">
        <v>21</v>
      </c>
      <c r="Q137" s="417" t="s">
        <v>661</v>
      </c>
      <c r="R137" s="415"/>
    </row>
    <row r="138" spans="3:18" ht="150">
      <c r="C138" s="562" t="s">
        <v>1538</v>
      </c>
      <c r="D138" s="418" t="s">
        <v>1539</v>
      </c>
      <c r="E138" s="415" t="s">
        <v>1540</v>
      </c>
      <c r="F138" s="414" t="s">
        <v>1541</v>
      </c>
      <c r="G138" s="414" t="s">
        <v>376</v>
      </c>
      <c r="H138" s="414" t="s">
        <v>1543</v>
      </c>
      <c r="I138" s="414" t="s">
        <v>377</v>
      </c>
      <c r="J138" s="414" t="s">
        <v>249</v>
      </c>
      <c r="K138" s="415" t="s">
        <v>608</v>
      </c>
      <c r="L138" s="564">
        <v>43814</v>
      </c>
      <c r="M138" s="415" t="s">
        <v>249</v>
      </c>
      <c r="N138" s="415" t="s">
        <v>1364</v>
      </c>
      <c r="O138" s="414" t="s">
        <v>1544</v>
      </c>
      <c r="P138" s="416" t="s">
        <v>21</v>
      </c>
      <c r="Q138" s="417"/>
      <c r="R138" s="415"/>
    </row>
    <row r="139" spans="3:18" ht="255">
      <c r="C139" s="562" t="s">
        <v>1538</v>
      </c>
      <c r="D139" s="418" t="s">
        <v>1539</v>
      </c>
      <c r="E139" s="415" t="s">
        <v>1540</v>
      </c>
      <c r="F139" s="414" t="s">
        <v>1541</v>
      </c>
      <c r="G139" s="414" t="s">
        <v>378</v>
      </c>
      <c r="H139" s="414" t="s">
        <v>1545</v>
      </c>
      <c r="I139" s="414" t="s">
        <v>379</v>
      </c>
      <c r="J139" s="414" t="s">
        <v>249</v>
      </c>
      <c r="K139" s="414" t="s">
        <v>609</v>
      </c>
      <c r="L139" s="564">
        <v>43814</v>
      </c>
      <c r="M139" s="415" t="s">
        <v>249</v>
      </c>
      <c r="N139" s="415" t="s">
        <v>1364</v>
      </c>
      <c r="O139" s="414" t="s">
        <v>1546</v>
      </c>
      <c r="P139" s="416" t="s">
        <v>21</v>
      </c>
      <c r="Q139" s="417"/>
      <c r="R139" s="415"/>
    </row>
    <row r="140" spans="3:18" ht="150">
      <c r="C140" s="562" t="s">
        <v>1538</v>
      </c>
      <c r="D140" s="418" t="s">
        <v>1539</v>
      </c>
      <c r="E140" s="415" t="s">
        <v>1540</v>
      </c>
      <c r="F140" s="414" t="s">
        <v>1541</v>
      </c>
      <c r="G140" s="414" t="s">
        <v>380</v>
      </c>
      <c r="H140" s="414" t="s">
        <v>1547</v>
      </c>
      <c r="I140" s="414" t="s">
        <v>381</v>
      </c>
      <c r="J140" s="414" t="s">
        <v>249</v>
      </c>
      <c r="K140" s="415" t="s">
        <v>610</v>
      </c>
      <c r="L140" s="564">
        <v>43814</v>
      </c>
      <c r="M140" s="415" t="s">
        <v>249</v>
      </c>
      <c r="N140" s="415" t="s">
        <v>1364</v>
      </c>
      <c r="O140" s="414" t="s">
        <v>1548</v>
      </c>
      <c r="P140" s="416" t="s">
        <v>21</v>
      </c>
      <c r="Q140" s="417"/>
      <c r="R140" s="415"/>
    </row>
    <row r="141" spans="3:18" ht="150">
      <c r="C141" s="414" t="s">
        <v>1538</v>
      </c>
      <c r="D141" s="418" t="s">
        <v>1539</v>
      </c>
      <c r="E141" s="415" t="s">
        <v>1540</v>
      </c>
      <c r="F141" s="414" t="s">
        <v>1541</v>
      </c>
      <c r="G141" s="563" t="s">
        <v>914</v>
      </c>
      <c r="H141" s="563" t="s">
        <v>1549</v>
      </c>
      <c r="I141" s="563" t="s">
        <v>912</v>
      </c>
      <c r="J141" s="414" t="s">
        <v>249</v>
      </c>
      <c r="K141" s="572" t="s">
        <v>913</v>
      </c>
      <c r="L141" s="564">
        <v>43814</v>
      </c>
      <c r="M141" s="415" t="s">
        <v>249</v>
      </c>
      <c r="N141" s="415" t="s">
        <v>1364</v>
      </c>
      <c r="O141" s="414" t="s">
        <v>1550</v>
      </c>
      <c r="P141" s="416" t="s">
        <v>21</v>
      </c>
      <c r="Q141" s="417"/>
      <c r="R141" s="424"/>
    </row>
  </sheetData>
  <autoFilter ref="C3:R141" xr:uid="{00000000-0009-0000-0000-000007000000}"/>
  <mergeCells count="4">
    <mergeCell ref="D2:D3"/>
    <mergeCell ref="E2:E3"/>
    <mergeCell ref="F2:L2"/>
    <mergeCell ref="M2:R2"/>
  </mergeCells>
  <conditionalFormatting sqref="P4:P19 P104:P123 P125:P140 P22:P66 P100 P98 P96 P68:P94">
    <cfRule type="cellIs" dxfId="65" priority="91" operator="equal">
      <formula>"Vencida"</formula>
    </cfRule>
    <cfRule type="cellIs" dxfId="64" priority="92" operator="equal">
      <formula>"No Cumplida"</formula>
    </cfRule>
    <cfRule type="cellIs" dxfId="63" priority="93" operator="equal">
      <formula>"En Avance"</formula>
    </cfRule>
    <cfRule type="cellIs" dxfId="62" priority="94" operator="equal">
      <formula>"Cumplida (FT)"</formula>
    </cfRule>
    <cfRule type="cellIs" dxfId="61" priority="95" operator="equal">
      <formula>"Cumplida (DT)"</formula>
    </cfRule>
    <cfRule type="cellIs" dxfId="60" priority="96" operator="equal">
      <formula>"Sin Avance"</formula>
    </cfRule>
  </conditionalFormatting>
  <conditionalFormatting sqref="P141">
    <cfRule type="cellIs" dxfId="59" priority="85" operator="equal">
      <formula>"Vencida"</formula>
    </cfRule>
    <cfRule type="cellIs" dxfId="58" priority="86" operator="equal">
      <formula>"No Cumplida"</formula>
    </cfRule>
    <cfRule type="cellIs" dxfId="57" priority="87" operator="equal">
      <formula>"En Avance"</formula>
    </cfRule>
    <cfRule type="cellIs" dxfId="56" priority="88" operator="equal">
      <formula>"Cumplida (FT)"</formula>
    </cfRule>
    <cfRule type="cellIs" dxfId="55" priority="89" operator="equal">
      <formula>"Cumplida (DT)"</formula>
    </cfRule>
    <cfRule type="cellIs" dxfId="54" priority="90" operator="equal">
      <formula>"Sin Avance"</formula>
    </cfRule>
  </conditionalFormatting>
  <conditionalFormatting sqref="P95">
    <cfRule type="cellIs" dxfId="53" priority="79" operator="equal">
      <formula>"Vencida"</formula>
    </cfRule>
    <cfRule type="cellIs" dxfId="52" priority="80" operator="equal">
      <formula>"No Cumplida"</formula>
    </cfRule>
    <cfRule type="cellIs" dxfId="51" priority="81" operator="equal">
      <formula>"En Avance"</formula>
    </cfRule>
    <cfRule type="cellIs" dxfId="50" priority="82" operator="equal">
      <formula>"Cumplida (FT)"</formula>
    </cfRule>
    <cfRule type="cellIs" dxfId="49" priority="83" operator="equal">
      <formula>"Cumplida (DT)"</formula>
    </cfRule>
    <cfRule type="cellIs" dxfId="48" priority="84" operator="equal">
      <formula>"Sin Avance"</formula>
    </cfRule>
  </conditionalFormatting>
  <conditionalFormatting sqref="P99">
    <cfRule type="cellIs" dxfId="47" priority="55" operator="equal">
      <formula>"Vencida"</formula>
    </cfRule>
    <cfRule type="cellIs" dxfId="46" priority="56" operator="equal">
      <formula>"No Cumplida"</formula>
    </cfRule>
    <cfRule type="cellIs" dxfId="45" priority="57" operator="equal">
      <formula>"En Avance"</formula>
    </cfRule>
    <cfRule type="cellIs" dxfId="44" priority="58" operator="equal">
      <formula>"Cumplida (FT)"</formula>
    </cfRule>
    <cfRule type="cellIs" dxfId="43" priority="59" operator="equal">
      <formula>"Cumplida (DT)"</formula>
    </cfRule>
    <cfRule type="cellIs" dxfId="42" priority="60" operator="equal">
      <formula>"Sin Avance"</formula>
    </cfRule>
  </conditionalFormatting>
  <conditionalFormatting sqref="P101">
    <cfRule type="cellIs" dxfId="41" priority="43" operator="equal">
      <formula>"Vencida"</formula>
    </cfRule>
    <cfRule type="cellIs" dxfId="40" priority="44" operator="equal">
      <formula>"No Cumplida"</formula>
    </cfRule>
    <cfRule type="cellIs" dxfId="39" priority="45" operator="equal">
      <formula>"En Avance"</formula>
    </cfRule>
    <cfRule type="cellIs" dxfId="38" priority="46" operator="equal">
      <formula>"Cumplida (FT)"</formula>
    </cfRule>
    <cfRule type="cellIs" dxfId="37" priority="47" operator="equal">
      <formula>"Cumplida (DT)"</formula>
    </cfRule>
    <cfRule type="cellIs" dxfId="36" priority="48" operator="equal">
      <formula>"Sin Avance"</formula>
    </cfRule>
  </conditionalFormatting>
  <conditionalFormatting sqref="P102:P103">
    <cfRule type="cellIs" dxfId="35" priority="37" operator="equal">
      <formula>"Vencida"</formula>
    </cfRule>
    <cfRule type="cellIs" dxfId="34" priority="38" operator="equal">
      <formula>"No Cumplida"</formula>
    </cfRule>
    <cfRule type="cellIs" dxfId="33" priority="39" operator="equal">
      <formula>"En Avance"</formula>
    </cfRule>
    <cfRule type="cellIs" dxfId="32" priority="40" operator="equal">
      <formula>"Cumplida (FT)"</formula>
    </cfRule>
    <cfRule type="cellIs" dxfId="31" priority="41" operator="equal">
      <formula>"Cumplida (DT)"</formula>
    </cfRule>
    <cfRule type="cellIs" dxfId="30" priority="42" operator="equal">
      <formula>"Sin Avance"</formula>
    </cfRule>
  </conditionalFormatting>
  <conditionalFormatting sqref="P21">
    <cfRule type="cellIs" dxfId="29" priority="19" operator="equal">
      <formula>"Vencida"</formula>
    </cfRule>
    <cfRule type="cellIs" dxfId="28" priority="20" operator="equal">
      <formula>"No Cumplida"</formula>
    </cfRule>
    <cfRule type="cellIs" dxfId="27" priority="21" operator="equal">
      <formula>"En Avance"</formula>
    </cfRule>
    <cfRule type="cellIs" dxfId="26" priority="22" operator="equal">
      <formula>"Cumplida (FT)"</formula>
    </cfRule>
    <cfRule type="cellIs" dxfId="25" priority="23" operator="equal">
      <formula>"Cumplida (DT)"</formula>
    </cfRule>
    <cfRule type="cellIs" dxfId="24" priority="24" operator="equal">
      <formula>"Sin Avance"</formula>
    </cfRule>
  </conditionalFormatting>
  <conditionalFormatting sqref="P20">
    <cfRule type="cellIs" dxfId="23" priority="25" operator="equal">
      <formula>"Vencida"</formula>
    </cfRule>
    <cfRule type="cellIs" dxfId="22" priority="26" operator="equal">
      <formula>"No Cumplida"</formula>
    </cfRule>
    <cfRule type="cellIs" dxfId="21" priority="27" operator="equal">
      <formula>"En Avance"</formula>
    </cfRule>
    <cfRule type="cellIs" dxfId="20" priority="28" operator="equal">
      <formula>"Cumplida (FT)"</formula>
    </cfRule>
    <cfRule type="cellIs" dxfId="19" priority="29" operator="equal">
      <formula>"Cumplida (DT)"</formula>
    </cfRule>
    <cfRule type="cellIs" dxfId="18" priority="30" operator="equal">
      <formula>"Sin Avance"</formula>
    </cfRule>
  </conditionalFormatting>
  <conditionalFormatting sqref="P124">
    <cfRule type="cellIs" dxfId="17" priority="13" operator="equal">
      <formula>"Vencida"</formula>
    </cfRule>
    <cfRule type="cellIs" dxfId="16" priority="14" operator="equal">
      <formula>"No Cumplida"</formula>
    </cfRule>
    <cfRule type="cellIs" dxfId="15" priority="15" operator="equal">
      <formula>"En Avance"</formula>
    </cfRule>
    <cfRule type="cellIs" dxfId="14" priority="16" operator="equal">
      <formula>"Cumplida (FT)"</formula>
    </cfRule>
    <cfRule type="cellIs" dxfId="13" priority="17" operator="equal">
      <formula>"Cumplida (DT)"</formula>
    </cfRule>
    <cfRule type="cellIs" dxfId="12" priority="18" operator="equal">
      <formula>"Sin Avance"</formula>
    </cfRule>
  </conditionalFormatting>
  <conditionalFormatting sqref="P97">
    <cfRule type="cellIs" dxfId="11" priority="7" operator="equal">
      <formula>"Vencida"</formula>
    </cfRule>
    <cfRule type="cellIs" dxfId="10" priority="8" operator="equal">
      <formula>"No Cumplida"</formula>
    </cfRule>
    <cfRule type="cellIs" dxfId="9" priority="9" operator="equal">
      <formula>"En Avance"</formula>
    </cfRule>
    <cfRule type="cellIs" dxfId="8" priority="10" operator="equal">
      <formula>"Cumplida (FT)"</formula>
    </cfRule>
    <cfRule type="cellIs" dxfId="7" priority="11" operator="equal">
      <formula>"Cumplida (DT)"</formula>
    </cfRule>
    <cfRule type="cellIs" dxfId="6" priority="12" operator="equal">
      <formula>"Sin Avance"</formula>
    </cfRule>
  </conditionalFormatting>
  <conditionalFormatting sqref="P67">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dataValidations disablePrompts="1" count="1">
    <dataValidation type="list" allowBlank="1" showInputMessage="1" showErrorMessage="1" sqref="J6:J7 J16:J17 J67:J70 J31:J34 J79:J81 J24:J27 J51:J54 J95:J140" xr:uid="{7100E69D-BF69-4D67-B1F3-962612EB6013}">
      <formula1>"SDG,REG,CZ"</formula1>
    </dataValidation>
  </dataValidations>
  <pageMargins left="0.70866141732283472" right="0.70866141732283472" top="0.74803149606299213" bottom="0.74803149606299213" header="0.31496062992125984" footer="0.31496062992125984"/>
  <pageSetup scale="23"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N35"/>
  <sheetViews>
    <sheetView workbookViewId="0">
      <selection activeCell="J4" sqref="J4"/>
    </sheetView>
  </sheetViews>
  <sheetFormatPr baseColWidth="10" defaultRowHeight="15"/>
  <cols>
    <col min="5" max="5" width="17.7109375" customWidth="1"/>
    <col min="11" max="11" width="16.140625" customWidth="1"/>
  </cols>
  <sheetData>
    <row r="2" spans="3:14" ht="15.75" thickBot="1">
      <c r="C2" t="s">
        <v>249</v>
      </c>
      <c r="E2" t="s">
        <v>456</v>
      </c>
    </row>
    <row r="3" spans="3:14" ht="15.75" thickBot="1">
      <c r="C3" t="s">
        <v>457</v>
      </c>
      <c r="E3" t="s">
        <v>458</v>
      </c>
      <c r="G3" s="93">
        <v>1</v>
      </c>
      <c r="H3" s="94" t="s">
        <v>459</v>
      </c>
    </row>
    <row r="4" spans="3:14" ht="15.75" thickBot="1">
      <c r="C4" t="s">
        <v>255</v>
      </c>
      <c r="E4" t="s">
        <v>460</v>
      </c>
      <c r="G4" s="95">
        <v>2</v>
      </c>
      <c r="H4" s="94" t="s">
        <v>461</v>
      </c>
      <c r="K4" t="s">
        <v>462</v>
      </c>
    </row>
    <row r="5" spans="3:14" ht="36" customHeight="1" thickBot="1">
      <c r="G5" s="95">
        <v>3</v>
      </c>
      <c r="H5" s="94" t="s">
        <v>463</v>
      </c>
      <c r="K5" t="s">
        <v>64</v>
      </c>
    </row>
    <row r="6" spans="3:14" ht="30.75" customHeight="1" thickBot="1">
      <c r="G6" s="95">
        <v>4</v>
      </c>
      <c r="H6" s="94" t="s">
        <v>464</v>
      </c>
      <c r="K6" t="s">
        <v>465</v>
      </c>
    </row>
    <row r="7" spans="3:14" ht="15.75" thickBot="1">
      <c r="G7" s="95">
        <v>5</v>
      </c>
      <c r="H7" s="94" t="s">
        <v>466</v>
      </c>
      <c r="K7" t="s">
        <v>467</v>
      </c>
    </row>
    <row r="8" spans="3:14" ht="15.75" thickBot="1">
      <c r="G8" s="95">
        <v>6</v>
      </c>
      <c r="H8" s="94" t="s">
        <v>468</v>
      </c>
      <c r="K8" t="s">
        <v>469</v>
      </c>
    </row>
    <row r="9" spans="3:14" ht="15.75" thickBot="1">
      <c r="G9" s="95">
        <v>7</v>
      </c>
      <c r="H9" s="94" t="s">
        <v>470</v>
      </c>
    </row>
    <row r="10" spans="3:14" ht="15.75" thickBot="1">
      <c r="G10" s="95">
        <v>8</v>
      </c>
      <c r="H10" s="96" t="s">
        <v>471</v>
      </c>
      <c r="N10" t="s">
        <v>472</v>
      </c>
    </row>
    <row r="11" spans="3:14" ht="15.75" thickBot="1">
      <c r="G11" s="95">
        <v>9</v>
      </c>
      <c r="H11" s="96" t="s">
        <v>473</v>
      </c>
      <c r="N11" t="s">
        <v>474</v>
      </c>
    </row>
    <row r="12" spans="3:14" ht="15.75" thickBot="1">
      <c r="G12" s="95">
        <v>10</v>
      </c>
      <c r="H12" s="96" t="s">
        <v>475</v>
      </c>
    </row>
    <row r="13" spans="3:14" ht="15.75" thickBot="1">
      <c r="G13" s="95">
        <v>11</v>
      </c>
      <c r="H13" s="96" t="s">
        <v>476</v>
      </c>
    </row>
    <row r="14" spans="3:14" ht="15.75" thickBot="1">
      <c r="G14" s="95">
        <v>12</v>
      </c>
      <c r="H14" s="96" t="s">
        <v>477</v>
      </c>
    </row>
    <row r="15" spans="3:14" ht="15.75" thickBot="1">
      <c r="G15" s="95">
        <v>13</v>
      </c>
      <c r="H15" s="96" t="s">
        <v>478</v>
      </c>
    </row>
    <row r="16" spans="3:14" ht="15.75" thickBot="1">
      <c r="G16" s="95">
        <v>14</v>
      </c>
      <c r="H16" s="96" t="s">
        <v>479</v>
      </c>
    </row>
    <row r="17" spans="7:8" ht="15.75" thickBot="1">
      <c r="G17" s="95">
        <v>15</v>
      </c>
      <c r="H17" s="96" t="s">
        <v>480</v>
      </c>
    </row>
    <row r="18" spans="7:8" ht="27" thickBot="1">
      <c r="G18" s="95">
        <v>16</v>
      </c>
      <c r="H18" s="96" t="s">
        <v>481</v>
      </c>
    </row>
    <row r="19" spans="7:8" ht="15.75" thickBot="1">
      <c r="G19" s="95">
        <v>17</v>
      </c>
      <c r="H19" s="96" t="s">
        <v>482</v>
      </c>
    </row>
    <row r="20" spans="7:8" ht="15.75" thickBot="1">
      <c r="G20" s="95">
        <v>18</v>
      </c>
      <c r="H20" s="96" t="s">
        <v>483</v>
      </c>
    </row>
    <row r="21" spans="7:8" ht="15.75" thickBot="1">
      <c r="G21" s="95">
        <v>19</v>
      </c>
      <c r="H21" s="96" t="s">
        <v>484</v>
      </c>
    </row>
    <row r="22" spans="7:8" ht="15.75" thickBot="1">
      <c r="G22" s="95">
        <v>20</v>
      </c>
      <c r="H22" s="96" t="s">
        <v>428</v>
      </c>
    </row>
    <row r="23" spans="7:8" ht="15.75" thickBot="1">
      <c r="G23" s="95">
        <v>21</v>
      </c>
      <c r="H23" s="96" t="s">
        <v>485</v>
      </c>
    </row>
    <row r="24" spans="7:8" ht="15.75" thickBot="1">
      <c r="G24" s="95">
        <v>22</v>
      </c>
      <c r="H24" s="96" t="s">
        <v>486</v>
      </c>
    </row>
    <row r="25" spans="7:8" ht="15.75" thickBot="1">
      <c r="G25" s="95">
        <v>23</v>
      </c>
      <c r="H25" s="96" t="s">
        <v>487</v>
      </c>
    </row>
    <row r="26" spans="7:8" ht="15.75" thickBot="1">
      <c r="G26" s="95">
        <v>24</v>
      </c>
      <c r="H26" s="96" t="s">
        <v>488</v>
      </c>
    </row>
    <row r="27" spans="7:8" ht="15.75" thickBot="1">
      <c r="G27" s="95">
        <v>25</v>
      </c>
      <c r="H27" s="96" t="s">
        <v>489</v>
      </c>
    </row>
    <row r="28" spans="7:8" ht="15.75" thickBot="1">
      <c r="G28" s="95">
        <v>26</v>
      </c>
      <c r="H28" s="96" t="s">
        <v>490</v>
      </c>
    </row>
    <row r="29" spans="7:8" ht="15.75" thickBot="1">
      <c r="G29" s="95">
        <v>27</v>
      </c>
      <c r="H29" s="96" t="s">
        <v>491</v>
      </c>
    </row>
    <row r="30" spans="7:8" ht="15.75" thickBot="1">
      <c r="G30" s="95">
        <v>28</v>
      </c>
      <c r="H30" s="96" t="s">
        <v>492</v>
      </c>
    </row>
    <row r="31" spans="7:8" ht="15.75" thickBot="1">
      <c r="G31" s="95">
        <v>29</v>
      </c>
      <c r="H31" s="96" t="s">
        <v>493</v>
      </c>
    </row>
    <row r="32" spans="7:8" ht="15.75" thickBot="1">
      <c r="G32" s="95">
        <v>30</v>
      </c>
      <c r="H32" s="96" t="s">
        <v>494</v>
      </c>
    </row>
    <row r="33" spans="7:8" ht="15.75" thickBot="1">
      <c r="G33" s="95">
        <v>31</v>
      </c>
      <c r="H33" s="96" t="s">
        <v>495</v>
      </c>
    </row>
    <row r="34" spans="7:8" ht="15.75" thickBot="1">
      <c r="G34" s="95">
        <v>32</v>
      </c>
      <c r="H34" s="97" t="s">
        <v>496</v>
      </c>
    </row>
    <row r="35" spans="7:8" ht="15.75" thickBot="1">
      <c r="G35" s="98">
        <v>33</v>
      </c>
      <c r="H35" s="99" t="s">
        <v>497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Componentes1_3_4_5</vt:lpstr>
      <vt:lpstr>Comp_1</vt:lpstr>
      <vt:lpstr>Comp_2</vt:lpstr>
      <vt:lpstr>Comp_3</vt:lpstr>
      <vt:lpstr>Comp_4</vt:lpstr>
      <vt:lpstr>Comp_5</vt:lpstr>
      <vt:lpstr>PPC Diciembre Final</vt:lpstr>
      <vt:lpstr>1.1. Matriz_Riesgos_Corrupc(Fin</vt:lpstr>
      <vt:lpstr>Hoja2</vt:lpstr>
      <vt:lpstr>Hoja1</vt:lpstr>
      <vt:lpstr>'1.1. Matriz_Riesgos_Corrupc(Fin'!Títulos_a_imprimir</vt:lpstr>
      <vt:lpstr>'PPC Diciembre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Liliana Beltran Albadan</dc:creator>
  <cp:lastModifiedBy>Maritza Liliana Beltran Albadan</cp:lastModifiedBy>
  <cp:lastPrinted>2021-01-18T23:24:52Z</cp:lastPrinted>
  <dcterms:created xsi:type="dcterms:W3CDTF">2020-04-18T03:06:54Z</dcterms:created>
  <dcterms:modified xsi:type="dcterms:W3CDTF">2021-01-18T23:26:51Z</dcterms:modified>
</cp:coreProperties>
</file>