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hidePivotFieldList="1"/>
  <mc:AlternateContent xmlns:mc="http://schemas.openxmlformats.org/markup-compatibility/2006">
    <mc:Choice Requires="x15">
      <x15ac:absPath xmlns:x15ac="http://schemas.microsoft.com/office/spreadsheetml/2010/11/ac" url="C:\Users\Liliana\Documents\"/>
    </mc:Choice>
  </mc:AlternateContent>
  <bookViews>
    <workbookView xWindow="-80" yWindow="-80" windowWidth="19360" windowHeight="10360"/>
  </bookViews>
  <sheets>
    <sheet name="Componentes1_3_4_5" sheetId="18" r:id="rId1"/>
    <sheet name="ESTADOS" sheetId="32" state="hidden" r:id="rId2"/>
    <sheet name="Comp_1" sheetId="1" state="hidden" r:id="rId3"/>
    <sheet name="Comp_2" sheetId="4" r:id="rId4"/>
    <sheet name="Comp_3" sheetId="5" state="hidden" r:id="rId5"/>
    <sheet name="Comp_4" sheetId="6" state="hidden" r:id="rId6"/>
    <sheet name="Comp_5" sheetId="7" state="hidden" r:id="rId7"/>
    <sheet name="PPC 2021F" sheetId="53" r:id="rId8"/>
    <sheet name="MATRIZ_RIESGOS_CORRUPCION_FINAL" sheetId="50" r:id="rId9"/>
    <sheet name="Hoja2" sheetId="13"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8" hidden="1">MATRIZ_RIESGOS_CORRUPCION_FINAL!$C$3:$S$162</definedName>
    <definedName name="_xlnm._FilterDatabase" localSheetId="7" hidden="1">'PPC 2021F'!$B$5:$BU$26</definedName>
    <definedName name="ANEXO">[1]!Tabla45[[ANEXOS ]]</definedName>
    <definedName name="ANEXOS">[1]!Tabla45[[ANEXOS ]]</definedName>
    <definedName name="_xlnm.Print_Area" localSheetId="7">'PPC 2021F'!$B$2:$HT$26</definedName>
    <definedName name="ATLANTICO">[1]!Tabla5[ATLANTICO]</definedName>
    <definedName name="BOGOTÁ">[1]!Tabla6[BOGOTÁ]</definedName>
    <definedName name="BOLÍVAR">[1]!Tabla7[BOLÍVAR]</definedName>
    <definedName name="BOYACÁ">[1]!Tabla9[BOYACÁ]</definedName>
    <definedName name="bvxbv">[2]Hoja1!$A$1:$A$6</definedName>
    <definedName name="CALDAS">[1]!Tabla10[CALDAS]</definedName>
    <definedName name="Califica" localSheetId="2">[3]Hoja1!$A$1:$A$6</definedName>
    <definedName name="Califica" localSheetId="4">[3]Hoja1!$A$1:$A$6</definedName>
    <definedName name="Califica" localSheetId="5">[4]Hoja1!$A$1:$A$6</definedName>
    <definedName name="Califica" localSheetId="6">[5]Hoja1!$A$1:$A$6</definedName>
    <definedName name="Califica2" localSheetId="2">[3]Hoja1!$A$9:$A$11</definedName>
    <definedName name="CAQUETÁ">[1]!Tabla11[CAQUETÁ]</definedName>
    <definedName name="CASANARE">[1]!Tabla12[CASANARE]</definedName>
    <definedName name="CAUCA">[1]!Tabla13[CAUCA]</definedName>
    <definedName name="CESAR">[1]!Tabla14[CESAR]</definedName>
    <definedName name="CHOCO">[1]!Tabla15[CHOCO]</definedName>
    <definedName name="CONSECUENCIAS">[1]!Tabla43[CONSECUENCIAS]</definedName>
    <definedName name="CONTROL">[1]!Tabla8[CONTROL]</definedName>
    <definedName name="CONTROL_EJECUCION">[6]DATOS!$AS$38:$AS$40</definedName>
    <definedName name="CONTROL_RESPONSABLE">[6]DATOS!$AS$21:$AS$22</definedName>
    <definedName name="CONTROLES_FRECUENCIA">[6]DATOS!$AV$31:$AV$40</definedName>
    <definedName name="CONTROLES_PROBABILIDAD">[6]DATOS!$AR$76:$AR$77</definedName>
    <definedName name="CÓRDOBA">[1]!Tabla16[CÓRDOBA]</definedName>
    <definedName name="_xlnm.Criteria">[1]!Tabla36[CRITERIOS]</definedName>
    <definedName name="CUNDINAMARCA">[1]!Tabla17[CUNDINAMARCA]</definedName>
    <definedName name="DatosContextoInterno" localSheetId="8">'[1]1. IDENTIFICACION DEL RIESGO'!#REF!</definedName>
    <definedName name="DatosContextoInterno" localSheetId="7">'[1]1. IDENTIFICACION DEL RIESGO'!#REF!</definedName>
    <definedName name="DatosContextoInterno">'[1]1. IDENTIFICACION DEL RIESGO'!#REF!</definedName>
    <definedName name="dfsdfa" localSheetId="8">[7]Hoja1!$A$1:$A$6</definedName>
    <definedName name="dfsdfa">[8]Hoja1!$A$1:$A$6</definedName>
    <definedName name="EJE">[6]DATOS!$BL$2:$BL$4</definedName>
    <definedName name="FUENTE">[1]!Tabla41[FUENTE]</definedName>
    <definedName name="GUAINIA">[1]!Tabla18[GUAINIA]</definedName>
    <definedName name="GUAVIARE">[1]!Tabla19[GUAVIARE]</definedName>
    <definedName name="HUILA">[1]!Tabla20[HUILA]</definedName>
    <definedName name="IMPACTO">[1]!Tabla44[IMPACTO]</definedName>
    <definedName name="LA_GUAJIRA">[1]!Tabla21[LA_GUAJIRA]</definedName>
    <definedName name="MAGDALENA">[1]!Tabla22[MAGDALENA]</definedName>
    <definedName name="MATRIZ_RIESGOS">[6]DATOS!$BD$5:$BH$9</definedName>
    <definedName name="MATRIZ_RIESGOS_CORRUPCION">[6]DATOS!$BD$18:$BF$22</definedName>
    <definedName name="META">[1]!Tabla23[META]</definedName>
    <definedName name="N_SANTANDER">[1]!Tabla25[N_SANTANDER]</definedName>
    <definedName name="NACIONAL">[1]!Tabla38[NACIONAL]</definedName>
    <definedName name="NARIÑO">[1]!Tabla24[NARIÑO]</definedName>
    <definedName name="OBJETIVOS">[1]!Tabla40[OBJETIVOS]</definedName>
    <definedName name="PROBABILIDAD">[1]!Tabla42[PROBABILIDAD]</definedName>
    <definedName name="PROCESO">[6]DATOS!$A$2:$A$17</definedName>
    <definedName name="PUTUMAYO">[1]!Tabla26[PUTUMAYO]</definedName>
    <definedName name="QUINDIO">[1]!Tabla27[QUINDIO]</definedName>
    <definedName name="REGIONAL">[1]!Tabla37[REGIONAL]</definedName>
    <definedName name="Regionales">[1]!Tabla37[REGIONAL]</definedName>
    <definedName name="RISARALDA">[1]!Tabla28[RISARALDA]</definedName>
    <definedName name="SAN_ANDRES">[1]!Tabla29[SAN_ANDRES]</definedName>
    <definedName name="SANTANDER">[1]!Tabla30[SANTANDER]</definedName>
    <definedName name="sdfasd">[1]DATOS!$AS$38:$AS$40</definedName>
    <definedName name="SEDE_NACIONAL">[1]!Tabla1[SEDE_NACIONAL]</definedName>
    <definedName name="SUCRE">[1]!Tabla31[SUCRE]</definedName>
    <definedName name="Tabla42C">[6]DATOS!$AU$8:$AV$12</definedName>
    <definedName name="Tabla44C">[6]DATOS!$AW$8:$AX$10</definedName>
    <definedName name="_xlnm.Print_Titles" localSheetId="8">MATRIZ_RIESGOS_CORRUPCION_FINAL!$2:$3</definedName>
    <definedName name="_xlnm.Print_Titles" localSheetId="7">'PPC 2021F'!$2:$5</definedName>
    <definedName name="TOLIMA">[1]!Tabla32[TOLIMA]</definedName>
    <definedName name="VALLE">[1]!Tabla33[VALLE]</definedName>
    <definedName name="VAUPES">[1]!Tabla34[VAUPES]</definedName>
    <definedName name="VICHADA">[1]!Tabla35[VICHADA]</definedName>
    <definedName name="ZONA_RIESGOS">[6]DATOS!$BN$2:$BN$21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9" i="18" l="1"/>
  <c r="W99" i="18"/>
  <c r="U99" i="18"/>
  <c r="B99" i="18"/>
  <c r="C99" i="18"/>
  <c r="D99" i="18"/>
  <c r="E99" i="18"/>
  <c r="F99" i="18"/>
  <c r="X57" i="18"/>
  <c r="V25" i="18"/>
  <c r="V20" i="18"/>
  <c r="X98" i="18" l="1"/>
  <c r="W98" i="18"/>
  <c r="U98" i="18"/>
  <c r="X97" i="18"/>
  <c r="W97" i="18"/>
  <c r="U97" i="18"/>
  <c r="W96" i="18"/>
  <c r="U96" i="18"/>
  <c r="X95" i="18"/>
  <c r="W95" i="18"/>
  <c r="U95" i="18"/>
  <c r="W94" i="18"/>
  <c r="U94" i="18"/>
  <c r="X93" i="18"/>
  <c r="W93" i="18"/>
  <c r="U93" i="18"/>
  <c r="W92" i="18"/>
  <c r="U92" i="18"/>
  <c r="X91" i="18"/>
  <c r="W91" i="18"/>
  <c r="U91" i="18"/>
  <c r="X90" i="18"/>
  <c r="W90" i="18"/>
  <c r="U90" i="18"/>
  <c r="X89" i="18"/>
  <c r="W89" i="18"/>
  <c r="U89" i="18"/>
  <c r="X88" i="18"/>
  <c r="W88" i="18"/>
  <c r="U88" i="18"/>
  <c r="X87" i="18"/>
  <c r="W87" i="18"/>
  <c r="U87" i="18"/>
  <c r="U86" i="18"/>
  <c r="T86" i="18"/>
  <c r="X85" i="18"/>
  <c r="W85" i="18"/>
  <c r="U85" i="18"/>
  <c r="U84" i="18"/>
  <c r="T84" i="18"/>
  <c r="X83" i="18"/>
  <c r="W83" i="18"/>
  <c r="U83" i="18"/>
  <c r="X82" i="18"/>
  <c r="W82" i="18"/>
  <c r="U82" i="18"/>
  <c r="X81" i="18"/>
  <c r="W81" i="18"/>
  <c r="U81" i="18"/>
  <c r="X80" i="18"/>
  <c r="W80" i="18"/>
  <c r="U80" i="18"/>
  <c r="X79" i="18"/>
  <c r="W79" i="18"/>
  <c r="U79" i="18"/>
  <c r="X78" i="18"/>
  <c r="W78" i="18"/>
  <c r="U78" i="18"/>
  <c r="U77" i="18"/>
  <c r="T77" i="18"/>
  <c r="X76" i="18"/>
  <c r="W76" i="18"/>
  <c r="V76" i="18"/>
  <c r="U76" i="18"/>
  <c r="T76" i="18"/>
  <c r="X75" i="18"/>
  <c r="W75" i="18"/>
  <c r="T75" i="18"/>
  <c r="X74" i="18"/>
  <c r="W74" i="18"/>
  <c r="V74" i="18"/>
  <c r="U74" i="18"/>
  <c r="T74" i="18"/>
  <c r="X72" i="18"/>
  <c r="W72" i="18"/>
  <c r="U72" i="18"/>
  <c r="X71" i="18"/>
  <c r="W71" i="18"/>
  <c r="U71" i="18"/>
  <c r="V70" i="18"/>
  <c r="U70" i="18"/>
  <c r="T70" i="18"/>
  <c r="X69" i="18"/>
  <c r="W69" i="18"/>
  <c r="U69" i="18"/>
  <c r="V68" i="18"/>
  <c r="U68" i="18"/>
  <c r="T68" i="18"/>
  <c r="X67" i="18"/>
  <c r="W67" i="18"/>
  <c r="U67" i="18"/>
  <c r="V66" i="18"/>
  <c r="U66" i="18"/>
  <c r="T66" i="18"/>
  <c r="X65" i="18"/>
  <c r="W65" i="18"/>
  <c r="U65" i="18"/>
  <c r="V64" i="18"/>
  <c r="U64" i="18"/>
  <c r="T64" i="18"/>
  <c r="X63" i="18"/>
  <c r="W63" i="18"/>
  <c r="U63" i="18"/>
  <c r="V62" i="18"/>
  <c r="U62" i="18"/>
  <c r="T62" i="18"/>
  <c r="X61" i="18"/>
  <c r="W61" i="18"/>
  <c r="V61" i="18"/>
  <c r="U61" i="18"/>
  <c r="T61" i="18"/>
  <c r="X60" i="18"/>
  <c r="W60" i="18"/>
  <c r="T60" i="18"/>
  <c r="X59" i="18"/>
  <c r="W59" i="18"/>
  <c r="V59" i="18"/>
  <c r="U59" i="18"/>
  <c r="T59" i="18"/>
  <c r="W57" i="18"/>
  <c r="U57" i="18"/>
  <c r="X56" i="18"/>
  <c r="W56" i="18"/>
  <c r="U56" i="18"/>
  <c r="X55" i="18"/>
  <c r="W55" i="18"/>
  <c r="U55" i="18"/>
  <c r="X54" i="18"/>
  <c r="W54" i="18"/>
  <c r="U54" i="18"/>
  <c r="X53" i="18"/>
  <c r="W53" i="18"/>
  <c r="U53" i="18"/>
  <c r="X52" i="18"/>
  <c r="W52" i="18"/>
  <c r="U52" i="18"/>
  <c r="V51" i="18"/>
  <c r="U51" i="18"/>
  <c r="T51" i="18"/>
  <c r="X50" i="18"/>
  <c r="W50" i="18"/>
  <c r="U50" i="18"/>
  <c r="X49" i="18"/>
  <c r="W49" i="18"/>
  <c r="U49" i="18"/>
  <c r="V48" i="18"/>
  <c r="U48" i="18"/>
  <c r="T48" i="18"/>
  <c r="X47" i="18"/>
  <c r="W47" i="18"/>
  <c r="U47" i="18"/>
  <c r="X46" i="18"/>
  <c r="W46" i="18"/>
  <c r="U46" i="18"/>
  <c r="V45" i="18"/>
  <c r="U45" i="18"/>
  <c r="T45" i="18"/>
  <c r="X44" i="18"/>
  <c r="W44" i="18"/>
  <c r="U44" i="18"/>
  <c r="X43" i="18"/>
  <c r="W43" i="18"/>
  <c r="U43" i="18"/>
  <c r="V42" i="18"/>
  <c r="U42" i="18"/>
  <c r="T42" i="18"/>
  <c r="X41" i="18"/>
  <c r="W41" i="18"/>
  <c r="U41" i="18"/>
  <c r="X40" i="18"/>
  <c r="W40" i="18"/>
  <c r="U40" i="18"/>
  <c r="X39" i="18"/>
  <c r="W39" i="18"/>
  <c r="U39" i="18"/>
  <c r="X38" i="18"/>
  <c r="W38" i="18"/>
  <c r="U38" i="18"/>
  <c r="X37" i="18"/>
  <c r="W37" i="18"/>
  <c r="U37" i="18"/>
  <c r="X36" i="18"/>
  <c r="W36" i="18"/>
  <c r="U36" i="18"/>
  <c r="X35" i="18"/>
  <c r="W35" i="18"/>
  <c r="U35" i="18"/>
  <c r="X34" i="18"/>
  <c r="W34" i="18"/>
  <c r="U34" i="18"/>
  <c r="X33" i="18"/>
  <c r="W33" i="18"/>
  <c r="U33" i="18"/>
  <c r="V32" i="18"/>
  <c r="U32" i="18"/>
  <c r="T32" i="18"/>
  <c r="V31" i="18"/>
  <c r="U31" i="18"/>
  <c r="T31" i="18"/>
  <c r="X30" i="18"/>
  <c r="W30" i="18"/>
  <c r="U30" i="18"/>
  <c r="T30" i="18"/>
  <c r="T29" i="18"/>
  <c r="X27" i="18"/>
  <c r="W27" i="18"/>
  <c r="U27" i="18"/>
  <c r="X26" i="18"/>
  <c r="W26" i="18"/>
  <c r="U26" i="18"/>
  <c r="U25" i="18"/>
  <c r="T25" i="18"/>
  <c r="X24" i="18"/>
  <c r="W24" i="18"/>
  <c r="U24" i="18"/>
  <c r="X23" i="18"/>
  <c r="W23" i="18"/>
  <c r="U23" i="18"/>
  <c r="X22" i="18"/>
  <c r="W22" i="18"/>
  <c r="U22" i="18"/>
  <c r="X21" i="18"/>
  <c r="W21" i="18"/>
  <c r="U21" i="18"/>
  <c r="U20" i="18"/>
  <c r="T20" i="18"/>
  <c r="X19" i="18"/>
  <c r="W19" i="18"/>
  <c r="U19" i="18"/>
  <c r="X18" i="18"/>
  <c r="W18" i="18"/>
  <c r="U18" i="18"/>
  <c r="U17" i="18"/>
  <c r="X16" i="18"/>
  <c r="W16" i="18"/>
  <c r="U16" i="18"/>
  <c r="X15" i="18"/>
  <c r="W15" i="18"/>
  <c r="U15" i="18"/>
  <c r="X14" i="18"/>
  <c r="W14" i="18"/>
  <c r="U14" i="18"/>
  <c r="V13" i="18"/>
  <c r="U13" i="18"/>
  <c r="T13" i="18"/>
  <c r="X12" i="18"/>
  <c r="W12" i="18"/>
  <c r="U12" i="18"/>
  <c r="V11" i="18"/>
  <c r="U11" i="18"/>
  <c r="T11" i="18"/>
  <c r="X10" i="18"/>
  <c r="W10" i="18"/>
  <c r="V10" i="18"/>
  <c r="U10" i="18"/>
  <c r="T10" i="18"/>
  <c r="X9" i="18"/>
  <c r="W9" i="18"/>
  <c r="U9" i="18"/>
  <c r="T9" i="18"/>
  <c r="X8" i="18"/>
  <c r="W8" i="18"/>
  <c r="V8" i="18"/>
  <c r="U8" i="18"/>
  <c r="T8" i="18"/>
  <c r="AA16" i="4" l="1"/>
  <c r="AW26" i="53" l="1"/>
  <c r="AD26" i="53"/>
  <c r="AW25" i="53"/>
  <c r="AD25" i="53"/>
  <c r="AW24" i="53"/>
  <c r="AD24" i="53"/>
  <c r="AW23" i="53"/>
  <c r="AD23" i="53"/>
  <c r="AW22" i="53"/>
  <c r="AD22" i="53"/>
  <c r="AW21" i="53"/>
  <c r="AD21" i="53"/>
  <c r="AW20" i="53"/>
  <c r="AD20" i="53"/>
  <c r="AW19" i="53"/>
  <c r="AD19" i="53"/>
  <c r="AW18" i="53"/>
  <c r="AD18" i="53"/>
  <c r="BR17" i="53"/>
  <c r="BP17" i="53"/>
  <c r="AY17" i="53"/>
  <c r="AW17" i="53"/>
  <c r="AF17" i="53"/>
  <c r="AD17" i="53"/>
  <c r="AW16" i="53"/>
  <c r="AD16" i="53"/>
  <c r="AW15" i="53"/>
  <c r="AD15" i="53"/>
  <c r="AW14" i="53"/>
  <c r="AD14" i="53"/>
  <c r="BR13" i="53"/>
  <c r="BP13" i="53"/>
  <c r="AY13" i="53"/>
  <c r="AW13" i="53"/>
  <c r="AD13" i="53"/>
  <c r="BR12" i="53"/>
  <c r="BP12" i="53"/>
  <c r="AY12" i="53"/>
  <c r="AW12" i="53"/>
  <c r="AF12" i="53"/>
  <c r="AD12" i="53"/>
  <c r="BR11" i="53"/>
  <c r="BP11" i="53"/>
  <c r="AY11" i="53"/>
  <c r="AW11" i="53"/>
  <c r="AD11" i="53"/>
  <c r="BR10" i="53"/>
  <c r="BP10" i="53"/>
  <c r="AW10" i="53"/>
  <c r="AD10" i="53"/>
  <c r="AW9" i="53"/>
  <c r="AD9" i="53"/>
  <c r="BR8" i="53"/>
  <c r="BP8" i="53"/>
  <c r="AY8" i="53"/>
  <c r="AF8" i="53"/>
  <c r="AD8" i="53"/>
  <c r="AW7" i="53"/>
  <c r="AD7" i="53"/>
  <c r="BR6" i="53"/>
  <c r="BP6" i="53"/>
  <c r="AY6" i="53"/>
  <c r="AW6" i="53"/>
  <c r="AF6" i="53"/>
  <c r="AD6" i="53"/>
  <c r="U4" i="7" l="1"/>
  <c r="U13" i="7"/>
  <c r="U23" i="7"/>
  <c r="U21" i="7"/>
  <c r="R61" i="18" l="1"/>
  <c r="R60" i="18"/>
  <c r="O9" i="18"/>
  <c r="N60" i="18"/>
  <c r="L27" i="18" l="1"/>
  <c r="R10" i="18"/>
  <c r="R9" i="18"/>
  <c r="N75" i="18"/>
  <c r="I4" i="6"/>
  <c r="J4" i="6" s="1"/>
  <c r="I6" i="6"/>
  <c r="J6" i="6"/>
  <c r="I8" i="6"/>
  <c r="J8" i="6" s="1"/>
  <c r="I10" i="6"/>
  <c r="J10" i="6"/>
  <c r="I12" i="6"/>
  <c r="J12" i="6" s="1"/>
  <c r="R98" i="18"/>
  <c r="Q98" i="18"/>
  <c r="O98" i="18"/>
  <c r="R97" i="18"/>
  <c r="Q97" i="18"/>
  <c r="O97" i="18"/>
  <c r="Q96" i="18"/>
  <c r="O96" i="18"/>
  <c r="R95" i="18"/>
  <c r="Q95" i="18"/>
  <c r="O95" i="18"/>
  <c r="Q94" i="18"/>
  <c r="R93" i="18"/>
  <c r="Q93" i="18"/>
  <c r="O93" i="18"/>
  <c r="Q92" i="18"/>
  <c r="R91" i="18"/>
  <c r="Q91" i="18"/>
  <c r="O91" i="18"/>
  <c r="R90" i="18"/>
  <c r="Q90" i="18"/>
  <c r="O90" i="18"/>
  <c r="R89" i="18"/>
  <c r="Q89" i="18"/>
  <c r="O89" i="18"/>
  <c r="R88" i="18"/>
  <c r="Q88" i="18"/>
  <c r="O88" i="18"/>
  <c r="R87" i="18"/>
  <c r="Q87" i="18"/>
  <c r="O87" i="18"/>
  <c r="N86" i="18"/>
  <c r="R85" i="18"/>
  <c r="Q85" i="18"/>
  <c r="O85" i="18"/>
  <c r="N84" i="18"/>
  <c r="R83" i="18"/>
  <c r="Q83" i="18"/>
  <c r="O83" i="18"/>
  <c r="R82" i="18"/>
  <c r="Q82" i="18"/>
  <c r="O82" i="18"/>
  <c r="R81" i="18"/>
  <c r="Q81" i="18"/>
  <c r="O81" i="18"/>
  <c r="R80" i="18"/>
  <c r="Q80" i="18"/>
  <c r="O80" i="18"/>
  <c r="R79" i="18"/>
  <c r="Q79" i="18"/>
  <c r="O79" i="18"/>
  <c r="R78" i="18"/>
  <c r="Q78" i="18"/>
  <c r="O78" i="18"/>
  <c r="N77" i="18"/>
  <c r="R76" i="18"/>
  <c r="Q76" i="18"/>
  <c r="P76" i="18"/>
  <c r="O76" i="18"/>
  <c r="N76" i="18"/>
  <c r="R75" i="18"/>
  <c r="Q75" i="18"/>
  <c r="R74" i="18"/>
  <c r="Q74" i="18"/>
  <c r="P74" i="18"/>
  <c r="O74" i="18"/>
  <c r="N74" i="18"/>
  <c r="R72" i="18"/>
  <c r="Q72" i="18"/>
  <c r="O72" i="18"/>
  <c r="R71" i="18"/>
  <c r="Q71" i="18"/>
  <c r="O71" i="18"/>
  <c r="N70" i="18"/>
  <c r="R69" i="18"/>
  <c r="Q69" i="18"/>
  <c r="O69" i="18"/>
  <c r="N68" i="18"/>
  <c r="R67" i="18"/>
  <c r="Q67" i="18"/>
  <c r="O67" i="18"/>
  <c r="Q66" i="18"/>
  <c r="N66" i="18"/>
  <c r="R65" i="18"/>
  <c r="Q65" i="18"/>
  <c r="O65" i="18"/>
  <c r="N64" i="18"/>
  <c r="R63" i="18"/>
  <c r="Q63" i="18"/>
  <c r="O63" i="18"/>
  <c r="N62" i="18"/>
  <c r="Q61" i="18"/>
  <c r="P61" i="18"/>
  <c r="O61" i="18"/>
  <c r="N61" i="18"/>
  <c r="Q60" i="18"/>
  <c r="R59" i="18"/>
  <c r="Q59" i="18"/>
  <c r="P59" i="18"/>
  <c r="O59" i="18"/>
  <c r="N59" i="18"/>
  <c r="R57" i="18"/>
  <c r="Q57" i="18"/>
  <c r="O57" i="18"/>
  <c r="R56" i="18"/>
  <c r="Q56" i="18"/>
  <c r="O56" i="18"/>
  <c r="R55" i="18"/>
  <c r="Q55" i="18"/>
  <c r="O55" i="18"/>
  <c r="R54" i="18"/>
  <c r="Q54" i="18"/>
  <c r="O54" i="18"/>
  <c r="R53" i="18"/>
  <c r="Q53" i="18"/>
  <c r="O53" i="18"/>
  <c r="R52" i="18"/>
  <c r="Q52" i="18"/>
  <c r="O52" i="18"/>
  <c r="Q51" i="18"/>
  <c r="N51" i="18"/>
  <c r="R50" i="18"/>
  <c r="Q50" i="18"/>
  <c r="O50" i="18"/>
  <c r="R49" i="18"/>
  <c r="Q49" i="18"/>
  <c r="O49" i="18"/>
  <c r="Q48" i="18"/>
  <c r="N48" i="18"/>
  <c r="R47" i="18"/>
  <c r="Q47" i="18"/>
  <c r="O47" i="18"/>
  <c r="R46" i="18"/>
  <c r="Q46" i="18"/>
  <c r="O46" i="18"/>
  <c r="Q45" i="18"/>
  <c r="N45" i="18"/>
  <c r="R44" i="18"/>
  <c r="Q44" i="18"/>
  <c r="O44" i="18"/>
  <c r="R43" i="18"/>
  <c r="Q43" i="18"/>
  <c r="O43" i="18"/>
  <c r="Q42" i="18"/>
  <c r="N42" i="18"/>
  <c r="R41" i="18"/>
  <c r="Q41" i="18"/>
  <c r="O41" i="18"/>
  <c r="R40" i="18"/>
  <c r="Q40" i="18"/>
  <c r="O40" i="18"/>
  <c r="R39" i="18"/>
  <c r="Q39" i="18"/>
  <c r="O39" i="18"/>
  <c r="R38" i="18"/>
  <c r="Q38" i="18"/>
  <c r="O38" i="18"/>
  <c r="R37" i="18"/>
  <c r="Q37" i="18"/>
  <c r="O37" i="18"/>
  <c r="R36" i="18"/>
  <c r="Q36" i="18"/>
  <c r="O36" i="18"/>
  <c r="R35" i="18"/>
  <c r="Q35" i="18"/>
  <c r="O35" i="18"/>
  <c r="R34" i="18"/>
  <c r="Q34" i="18"/>
  <c r="O34" i="18"/>
  <c r="R33" i="18"/>
  <c r="Q33" i="18"/>
  <c r="O33" i="18"/>
  <c r="Q32" i="18"/>
  <c r="N32" i="18"/>
  <c r="P31" i="18"/>
  <c r="O31" i="18"/>
  <c r="N31" i="18"/>
  <c r="R30" i="18"/>
  <c r="Q30" i="18"/>
  <c r="O30" i="18"/>
  <c r="N30" i="18"/>
  <c r="N29" i="18"/>
  <c r="R27" i="18"/>
  <c r="Q27" i="18"/>
  <c r="O27" i="18"/>
  <c r="R26" i="18"/>
  <c r="Q26" i="18"/>
  <c r="O26" i="18"/>
  <c r="N25" i="18"/>
  <c r="R24" i="18"/>
  <c r="Q24" i="18"/>
  <c r="O24" i="18"/>
  <c r="R23" i="18"/>
  <c r="Q23" i="18"/>
  <c r="O23" i="18"/>
  <c r="R22" i="18"/>
  <c r="Q22" i="18"/>
  <c r="O22" i="18"/>
  <c r="R21" i="18"/>
  <c r="Q21" i="18"/>
  <c r="O21" i="18"/>
  <c r="N20" i="18"/>
  <c r="R19" i="18"/>
  <c r="Q19" i="18"/>
  <c r="O19" i="18"/>
  <c r="R18" i="18"/>
  <c r="Q18" i="18"/>
  <c r="O18" i="18"/>
  <c r="N17" i="18"/>
  <c r="R16" i="18"/>
  <c r="Q16" i="18"/>
  <c r="O16" i="18"/>
  <c r="R15" i="18"/>
  <c r="Q15" i="18"/>
  <c r="O15" i="18"/>
  <c r="R14" i="18"/>
  <c r="Q14" i="18"/>
  <c r="O14" i="18"/>
  <c r="N13" i="18"/>
  <c r="R12" i="18"/>
  <c r="Q12" i="18"/>
  <c r="O12" i="18"/>
  <c r="N11" i="18"/>
  <c r="Q10" i="18"/>
  <c r="P10" i="18"/>
  <c r="O10" i="18"/>
  <c r="N10" i="18"/>
  <c r="Q9" i="18"/>
  <c r="N9" i="18"/>
  <c r="R8" i="18"/>
  <c r="Q8" i="18"/>
  <c r="P8" i="18"/>
  <c r="O8" i="18"/>
  <c r="N8" i="18"/>
  <c r="U18" i="1" l="1"/>
  <c r="V18" i="1" s="1"/>
  <c r="U13" i="1"/>
  <c r="V13" i="1" s="1"/>
  <c r="U10" i="1"/>
  <c r="V10" i="1" s="1"/>
  <c r="V17" i="18" s="1"/>
  <c r="U6" i="1"/>
  <c r="V6" i="1" s="1"/>
  <c r="U4" i="1"/>
  <c r="V4" i="1" s="1"/>
  <c r="O18" i="1"/>
  <c r="O13" i="1"/>
  <c r="O10" i="1"/>
  <c r="O6" i="1"/>
  <c r="O4" i="1"/>
  <c r="K96" i="18"/>
  <c r="I97" i="18"/>
  <c r="K97" i="18"/>
  <c r="L97" i="18"/>
  <c r="I98" i="18"/>
  <c r="K98" i="18"/>
  <c r="L98" i="18"/>
  <c r="K94" i="18"/>
  <c r="I95" i="18"/>
  <c r="K95" i="18"/>
  <c r="L95" i="18"/>
  <c r="L93" i="18"/>
  <c r="K93" i="18"/>
  <c r="I93" i="18"/>
  <c r="K92" i="18"/>
  <c r="I92" i="18"/>
  <c r="H60" i="18"/>
  <c r="L57" i="18"/>
  <c r="K57" i="18"/>
  <c r="I57" i="18"/>
  <c r="P4" i="1" l="1"/>
  <c r="P11" i="18" s="1"/>
  <c r="O11" i="18"/>
  <c r="P6" i="1"/>
  <c r="P13" i="18" s="1"/>
  <c r="O13" i="18"/>
  <c r="P10" i="1"/>
  <c r="P17" i="18" s="1"/>
  <c r="O17" i="18"/>
  <c r="P13" i="1"/>
  <c r="O20" i="18"/>
  <c r="P18" i="1"/>
  <c r="O25" i="18"/>
  <c r="I18" i="1"/>
  <c r="J18" i="1" s="1"/>
  <c r="I13" i="1"/>
  <c r="J13" i="1" s="1"/>
  <c r="I10" i="1"/>
  <c r="J10" i="1" s="1"/>
  <c r="I6" i="1"/>
  <c r="J6" i="1" s="1"/>
  <c r="I4" i="1"/>
  <c r="J4" i="1" s="1"/>
  <c r="I23" i="7" l="1"/>
  <c r="I21" i="7"/>
  <c r="J19" i="7"/>
  <c r="I13" i="7"/>
  <c r="I11" i="7" s="1"/>
  <c r="J11" i="7" s="1"/>
  <c r="J21" i="7" l="1"/>
  <c r="I94" i="18"/>
  <c r="J23" i="7"/>
  <c r="I96" i="18"/>
  <c r="J13" i="7"/>
  <c r="AB16" i="4" l="1"/>
  <c r="U23" i="5"/>
  <c r="V23" i="5" s="1"/>
  <c r="U20" i="5"/>
  <c r="V20" i="5" s="1"/>
  <c r="U17" i="5"/>
  <c r="V17" i="5" s="1"/>
  <c r="U14" i="5"/>
  <c r="V14" i="5" s="1"/>
  <c r="U4" i="5"/>
  <c r="V4" i="5" s="1"/>
  <c r="U12" i="6"/>
  <c r="V12" i="6" s="1"/>
  <c r="U10" i="6"/>
  <c r="V10" i="6" s="1"/>
  <c r="U8" i="6"/>
  <c r="V8" i="6" s="1"/>
  <c r="U6" i="6"/>
  <c r="V6" i="6" s="1"/>
  <c r="U4" i="6"/>
  <c r="V4" i="6" s="1"/>
  <c r="V23" i="7"/>
  <c r="V21" i="7"/>
  <c r="U19" i="7"/>
  <c r="V19" i="7" s="1"/>
  <c r="V13" i="7"/>
  <c r="U11" i="7"/>
  <c r="V11" i="7" s="1"/>
  <c r="V4" i="7"/>
  <c r="F57" i="18" l="1"/>
  <c r="E57" i="18"/>
  <c r="D57" i="18"/>
  <c r="C57" i="18"/>
  <c r="B57" i="18"/>
  <c r="A57" i="18"/>
  <c r="F56" i="18"/>
  <c r="E56" i="18"/>
  <c r="D56" i="18"/>
  <c r="C56" i="18"/>
  <c r="B56" i="18"/>
  <c r="A56" i="18"/>
  <c r="F55" i="18"/>
  <c r="E55" i="18"/>
  <c r="D55" i="18"/>
  <c r="C55" i="18"/>
  <c r="B55" i="18"/>
  <c r="A55" i="18"/>
  <c r="F54" i="18"/>
  <c r="E54" i="18"/>
  <c r="D54" i="18"/>
  <c r="C54" i="18"/>
  <c r="B54" i="18"/>
  <c r="A54" i="18"/>
  <c r="F53" i="18"/>
  <c r="E53" i="18"/>
  <c r="D53" i="18"/>
  <c r="C53" i="18"/>
  <c r="B53" i="18"/>
  <c r="A53" i="18"/>
  <c r="F52" i="18"/>
  <c r="E52" i="18"/>
  <c r="D52" i="18"/>
  <c r="C52" i="18"/>
  <c r="B52" i="18"/>
  <c r="A52" i="18"/>
  <c r="C51" i="18"/>
  <c r="A51" i="18"/>
  <c r="F50" i="18"/>
  <c r="E50" i="18"/>
  <c r="D50" i="18"/>
  <c r="C50" i="18"/>
  <c r="B50" i="18"/>
  <c r="A50" i="18"/>
  <c r="F49" i="18"/>
  <c r="E49" i="18"/>
  <c r="D49" i="18"/>
  <c r="C49" i="18"/>
  <c r="B49" i="18"/>
  <c r="A49" i="18"/>
  <c r="C48" i="18"/>
  <c r="B48" i="18"/>
  <c r="A48" i="18"/>
  <c r="F47" i="18"/>
  <c r="E47" i="18"/>
  <c r="D47" i="18"/>
  <c r="C47" i="18"/>
  <c r="B47" i="18"/>
  <c r="A47" i="18"/>
  <c r="F46" i="18"/>
  <c r="E46" i="18"/>
  <c r="D46" i="18"/>
  <c r="C46" i="18"/>
  <c r="B46" i="18"/>
  <c r="A46" i="18"/>
  <c r="C45" i="18"/>
  <c r="A45" i="18"/>
  <c r="F44" i="18"/>
  <c r="E44" i="18"/>
  <c r="D44" i="18"/>
  <c r="C44" i="18"/>
  <c r="B44" i="18"/>
  <c r="A44" i="18"/>
  <c r="F43" i="18"/>
  <c r="E43" i="18"/>
  <c r="D43" i="18"/>
  <c r="C43" i="18"/>
  <c r="B43" i="18"/>
  <c r="A43" i="18"/>
  <c r="C42" i="18"/>
  <c r="A42" i="18"/>
  <c r="F41" i="18"/>
  <c r="E41" i="18"/>
  <c r="D41" i="18"/>
  <c r="C41" i="18"/>
  <c r="B41" i="18"/>
  <c r="A41" i="18"/>
  <c r="F40" i="18"/>
  <c r="E40" i="18"/>
  <c r="D40" i="18"/>
  <c r="C40" i="18"/>
  <c r="B40" i="18"/>
  <c r="A40" i="18"/>
  <c r="F39" i="18"/>
  <c r="E39" i="18"/>
  <c r="D39" i="18"/>
  <c r="C39" i="18"/>
  <c r="B39" i="18"/>
  <c r="A39" i="18"/>
  <c r="F38" i="18"/>
  <c r="E38" i="18"/>
  <c r="D38" i="18"/>
  <c r="C38" i="18"/>
  <c r="B38" i="18"/>
  <c r="A38" i="18"/>
  <c r="F37" i="18"/>
  <c r="E37" i="18"/>
  <c r="D37" i="18"/>
  <c r="C37" i="18"/>
  <c r="B37" i="18"/>
  <c r="A37" i="18"/>
  <c r="F36" i="18"/>
  <c r="E36" i="18"/>
  <c r="D36" i="18"/>
  <c r="C36" i="18"/>
  <c r="B36" i="18"/>
  <c r="A36" i="18"/>
  <c r="F35" i="18"/>
  <c r="E35" i="18"/>
  <c r="D35" i="18"/>
  <c r="C35" i="18"/>
  <c r="B35" i="18"/>
  <c r="A35" i="18"/>
  <c r="F34" i="18"/>
  <c r="E34" i="18"/>
  <c r="D34" i="18"/>
  <c r="C34" i="18"/>
  <c r="B34" i="18"/>
  <c r="A34" i="18"/>
  <c r="F33" i="18"/>
  <c r="E33" i="18"/>
  <c r="D33" i="18"/>
  <c r="C33" i="18"/>
  <c r="B33" i="18"/>
  <c r="A33" i="18"/>
  <c r="F32" i="18"/>
  <c r="E32" i="18"/>
  <c r="D32" i="18"/>
  <c r="C32" i="18"/>
  <c r="B32" i="18"/>
  <c r="A32" i="18"/>
  <c r="F31" i="18"/>
  <c r="E31" i="18"/>
  <c r="D31" i="18"/>
  <c r="C31" i="18"/>
  <c r="B31" i="18"/>
  <c r="A31" i="18"/>
  <c r="B30" i="18"/>
  <c r="A30" i="18"/>
  <c r="A29" i="18"/>
  <c r="H29" i="18"/>
  <c r="H30" i="18"/>
  <c r="I30" i="18"/>
  <c r="K30" i="18"/>
  <c r="L30" i="18"/>
  <c r="H31" i="18"/>
  <c r="I31" i="18"/>
  <c r="J31" i="18"/>
  <c r="H32" i="18"/>
  <c r="K32" i="18"/>
  <c r="I33" i="18"/>
  <c r="K33" i="18"/>
  <c r="L33" i="18"/>
  <c r="I34" i="18"/>
  <c r="K34" i="18"/>
  <c r="L34" i="18"/>
  <c r="I35" i="18"/>
  <c r="K35" i="18"/>
  <c r="L35" i="18"/>
  <c r="I36" i="18"/>
  <c r="K36" i="18"/>
  <c r="L36" i="18"/>
  <c r="I37" i="18"/>
  <c r="K37" i="18"/>
  <c r="L37" i="18"/>
  <c r="I38" i="18"/>
  <c r="K38" i="18"/>
  <c r="L38" i="18"/>
  <c r="I39" i="18"/>
  <c r="K39" i="18"/>
  <c r="L39" i="18"/>
  <c r="I40" i="18"/>
  <c r="K40" i="18"/>
  <c r="L40" i="18"/>
  <c r="I41" i="18"/>
  <c r="K41" i="18"/>
  <c r="L41" i="18"/>
  <c r="H42" i="18"/>
  <c r="K42" i="18"/>
  <c r="I43" i="18"/>
  <c r="K43" i="18"/>
  <c r="L43" i="18"/>
  <c r="I44" i="18"/>
  <c r="K44" i="18"/>
  <c r="L44" i="18"/>
  <c r="H45" i="18"/>
  <c r="K45" i="18"/>
  <c r="I46" i="18"/>
  <c r="K46" i="18"/>
  <c r="L46" i="18"/>
  <c r="I47" i="18"/>
  <c r="K47" i="18"/>
  <c r="L47" i="18"/>
  <c r="H48" i="18"/>
  <c r="K48" i="18"/>
  <c r="I49" i="18"/>
  <c r="K49" i="18"/>
  <c r="L49" i="18"/>
  <c r="I50" i="18"/>
  <c r="K50" i="18"/>
  <c r="L50" i="18"/>
  <c r="H51" i="18"/>
  <c r="K51" i="18"/>
  <c r="I52" i="18"/>
  <c r="K52" i="18"/>
  <c r="L52" i="18"/>
  <c r="I53" i="18"/>
  <c r="K53" i="18"/>
  <c r="L53" i="18"/>
  <c r="I54" i="18"/>
  <c r="K54" i="18"/>
  <c r="L54" i="18"/>
  <c r="I55" i="18"/>
  <c r="K55" i="18"/>
  <c r="L55" i="18"/>
  <c r="I56" i="18"/>
  <c r="K56" i="18"/>
  <c r="L56" i="18"/>
  <c r="O23" i="5" l="1"/>
  <c r="O51" i="18" s="1"/>
  <c r="O20" i="5"/>
  <c r="O48" i="18" s="1"/>
  <c r="O17" i="5"/>
  <c r="O45" i="18" s="1"/>
  <c r="O14" i="5"/>
  <c r="O42" i="18" s="1"/>
  <c r="O4" i="5"/>
  <c r="O32" i="18" s="1"/>
  <c r="P14" i="5" l="1"/>
  <c r="P42" i="18" s="1"/>
  <c r="P17" i="5"/>
  <c r="P45" i="18" s="1"/>
  <c r="P20" i="5"/>
  <c r="P48" i="18" s="1"/>
  <c r="P4" i="5"/>
  <c r="P32" i="18" s="1"/>
  <c r="P23" i="5"/>
  <c r="P51" i="18" s="1"/>
  <c r="P23" i="7"/>
  <c r="O21" i="7"/>
  <c r="O94" i="18" s="1"/>
  <c r="O19" i="7"/>
  <c r="O92" i="18" s="1"/>
  <c r="O13" i="7"/>
  <c r="O86" i="18" s="1"/>
  <c r="O11" i="7"/>
  <c r="O84" i="18" s="1"/>
  <c r="O4" i="7"/>
  <c r="O77" i="18" s="1"/>
  <c r="O12" i="6"/>
  <c r="O70" i="18" s="1"/>
  <c r="O10" i="6"/>
  <c r="O68" i="18" s="1"/>
  <c r="O8" i="6"/>
  <c r="O66" i="18" s="1"/>
  <c r="O6" i="6"/>
  <c r="O64" i="18" s="1"/>
  <c r="O4" i="6"/>
  <c r="O62" i="18" s="1"/>
  <c r="V16" i="4"/>
  <c r="P6" i="6" l="1"/>
  <c r="P64" i="18" s="1"/>
  <c r="P4" i="7"/>
  <c r="P21" i="7"/>
  <c r="P8" i="6"/>
  <c r="P66" i="18" s="1"/>
  <c r="P11" i="7"/>
  <c r="P10" i="6"/>
  <c r="P68" i="18" s="1"/>
  <c r="P13" i="7"/>
  <c r="P4" i="6"/>
  <c r="P62" i="18" s="1"/>
  <c r="P12" i="6"/>
  <c r="P70" i="18" s="1"/>
  <c r="P19" i="7"/>
  <c r="L80" i="18"/>
  <c r="I85" i="18"/>
  <c r="A75" i="18" l="1"/>
  <c r="B75" i="18"/>
  <c r="C75" i="18"/>
  <c r="D75" i="18"/>
  <c r="E75" i="18"/>
  <c r="F75" i="18"/>
  <c r="G75" i="18"/>
  <c r="H75" i="18"/>
  <c r="K75" i="18"/>
  <c r="L75" i="18"/>
  <c r="A76" i="18"/>
  <c r="B76" i="18"/>
  <c r="C76" i="18"/>
  <c r="D76" i="18"/>
  <c r="E76" i="18"/>
  <c r="F76" i="18"/>
  <c r="G76" i="18"/>
  <c r="H76" i="18"/>
  <c r="I76" i="18"/>
  <c r="J76" i="18"/>
  <c r="K76" i="18"/>
  <c r="L76" i="18"/>
  <c r="A77" i="18"/>
  <c r="B77" i="18"/>
  <c r="C77" i="18"/>
  <c r="G77" i="18"/>
  <c r="H77" i="18"/>
  <c r="A78" i="18"/>
  <c r="B78" i="18"/>
  <c r="C78" i="18"/>
  <c r="D78" i="18"/>
  <c r="E78" i="18"/>
  <c r="F78" i="18"/>
  <c r="G78" i="18"/>
  <c r="I78" i="18"/>
  <c r="K78" i="18"/>
  <c r="L78" i="18"/>
  <c r="A79" i="18"/>
  <c r="B79" i="18"/>
  <c r="C79" i="18"/>
  <c r="D79" i="18"/>
  <c r="E79" i="18"/>
  <c r="F79" i="18"/>
  <c r="G79" i="18"/>
  <c r="I79" i="18"/>
  <c r="K79" i="18"/>
  <c r="L79" i="18"/>
  <c r="A80" i="18"/>
  <c r="B80" i="18"/>
  <c r="C80" i="18"/>
  <c r="D80" i="18"/>
  <c r="E80" i="18"/>
  <c r="F80" i="18"/>
  <c r="G80" i="18"/>
  <c r="I80" i="18"/>
  <c r="K80" i="18"/>
  <c r="A81" i="18"/>
  <c r="B81" i="18"/>
  <c r="C81" i="18"/>
  <c r="D81" i="18"/>
  <c r="E81" i="18"/>
  <c r="F81" i="18"/>
  <c r="G81" i="18"/>
  <c r="I81" i="18"/>
  <c r="K81" i="18"/>
  <c r="L81" i="18"/>
  <c r="A82" i="18"/>
  <c r="B82" i="18"/>
  <c r="C82" i="18"/>
  <c r="D82" i="18"/>
  <c r="E82" i="18"/>
  <c r="F82" i="18"/>
  <c r="G82" i="18"/>
  <c r="I82" i="18"/>
  <c r="K82" i="18"/>
  <c r="L82" i="18"/>
  <c r="A83" i="18"/>
  <c r="B83" i="18"/>
  <c r="C83" i="18"/>
  <c r="D83" i="18"/>
  <c r="E83" i="18"/>
  <c r="F83" i="18"/>
  <c r="G83" i="18"/>
  <c r="I83" i="18"/>
  <c r="K83" i="18"/>
  <c r="L83" i="18"/>
  <c r="A84" i="18"/>
  <c r="C84" i="18"/>
  <c r="G84" i="18"/>
  <c r="H84" i="18"/>
  <c r="A85" i="18"/>
  <c r="B85" i="18"/>
  <c r="C85" i="18"/>
  <c r="D85" i="18"/>
  <c r="E85" i="18"/>
  <c r="F85" i="18"/>
  <c r="G85" i="18"/>
  <c r="K85" i="18"/>
  <c r="L85" i="18"/>
  <c r="A86" i="18"/>
  <c r="C86" i="18"/>
  <c r="G86" i="18"/>
  <c r="H86" i="18"/>
  <c r="A87" i="18"/>
  <c r="B87" i="18"/>
  <c r="C87" i="18"/>
  <c r="D87" i="18"/>
  <c r="E87" i="18"/>
  <c r="F87" i="18"/>
  <c r="G87" i="18"/>
  <c r="I87" i="18"/>
  <c r="K87" i="18"/>
  <c r="L87" i="18"/>
  <c r="A88" i="18"/>
  <c r="B88" i="18"/>
  <c r="C88" i="18"/>
  <c r="D88" i="18"/>
  <c r="E88" i="18"/>
  <c r="F88" i="18"/>
  <c r="G88" i="18"/>
  <c r="I88" i="18"/>
  <c r="K88" i="18"/>
  <c r="L88" i="18"/>
  <c r="A89" i="18"/>
  <c r="B89" i="18"/>
  <c r="C89" i="18"/>
  <c r="D89" i="18"/>
  <c r="E89" i="18"/>
  <c r="F89" i="18"/>
  <c r="G89" i="18"/>
  <c r="I89" i="18"/>
  <c r="K89" i="18"/>
  <c r="L89" i="18"/>
  <c r="A90" i="18"/>
  <c r="B90" i="18"/>
  <c r="C90" i="18"/>
  <c r="D90" i="18"/>
  <c r="E90" i="18"/>
  <c r="F90" i="18"/>
  <c r="G90" i="18"/>
  <c r="I90" i="18"/>
  <c r="K90" i="18"/>
  <c r="L90" i="18"/>
  <c r="A91" i="18"/>
  <c r="B91" i="18"/>
  <c r="C91" i="18"/>
  <c r="D91" i="18"/>
  <c r="E91" i="18"/>
  <c r="F91" i="18"/>
  <c r="G91" i="18"/>
  <c r="I91" i="18"/>
  <c r="K91" i="18"/>
  <c r="L91" i="18"/>
  <c r="A92" i="18"/>
  <c r="C92" i="18"/>
  <c r="G92" i="18"/>
  <c r="A93" i="18"/>
  <c r="B93" i="18"/>
  <c r="C93" i="18"/>
  <c r="D93" i="18"/>
  <c r="E93" i="18"/>
  <c r="F93" i="18"/>
  <c r="G93" i="18"/>
  <c r="A94" i="18"/>
  <c r="C94" i="18"/>
  <c r="G94" i="18"/>
  <c r="A95" i="18"/>
  <c r="B95" i="18"/>
  <c r="C95" i="18"/>
  <c r="D95" i="18"/>
  <c r="E95" i="18"/>
  <c r="F95" i="18"/>
  <c r="G95" i="18"/>
  <c r="A96" i="18"/>
  <c r="C96" i="18"/>
  <c r="G96" i="18"/>
  <c r="B97" i="18"/>
  <c r="C97" i="18"/>
  <c r="D97" i="18"/>
  <c r="E97" i="18"/>
  <c r="F97" i="18"/>
  <c r="G97" i="18"/>
  <c r="B98" i="18"/>
  <c r="C98" i="18"/>
  <c r="D98" i="18"/>
  <c r="E98" i="18"/>
  <c r="F98" i="18"/>
  <c r="G98" i="18"/>
  <c r="L74" i="18"/>
  <c r="K74" i="18"/>
  <c r="J74" i="18"/>
  <c r="I74" i="18"/>
  <c r="H74" i="18"/>
  <c r="G74" i="18"/>
  <c r="F74" i="18"/>
  <c r="E74" i="18"/>
  <c r="D74" i="18"/>
  <c r="C74" i="18"/>
  <c r="B74" i="18"/>
  <c r="A74" i="18"/>
  <c r="H20" i="18"/>
  <c r="H17" i="18"/>
  <c r="H13" i="18"/>
  <c r="A60" i="18"/>
  <c r="B60" i="18"/>
  <c r="C60" i="18"/>
  <c r="D60" i="18"/>
  <c r="E60" i="18"/>
  <c r="F60" i="18"/>
  <c r="K60" i="18"/>
  <c r="L60" i="18"/>
  <c r="A61" i="18"/>
  <c r="B61" i="18"/>
  <c r="C61" i="18"/>
  <c r="D61" i="18"/>
  <c r="E61" i="18"/>
  <c r="F61" i="18"/>
  <c r="H61" i="18"/>
  <c r="I61" i="18"/>
  <c r="J61" i="18"/>
  <c r="K61" i="18"/>
  <c r="L61" i="18"/>
  <c r="A62" i="18"/>
  <c r="C62" i="18"/>
  <c r="H62" i="18"/>
  <c r="A63" i="18"/>
  <c r="B63" i="18"/>
  <c r="C63" i="18"/>
  <c r="D63" i="18"/>
  <c r="E63" i="18"/>
  <c r="F63" i="18"/>
  <c r="I63" i="18"/>
  <c r="K63" i="18"/>
  <c r="L63" i="18"/>
  <c r="A64" i="18"/>
  <c r="B64" i="18"/>
  <c r="C64" i="18"/>
  <c r="H64" i="18"/>
  <c r="A65" i="18"/>
  <c r="B65" i="18"/>
  <c r="C65" i="18"/>
  <c r="D65" i="18"/>
  <c r="E65" i="18"/>
  <c r="F65" i="18"/>
  <c r="I65" i="18"/>
  <c r="K65" i="18"/>
  <c r="L65" i="18"/>
  <c r="A66" i="18"/>
  <c r="C66" i="18"/>
  <c r="H66" i="18"/>
  <c r="K66" i="18"/>
  <c r="A67" i="18"/>
  <c r="B67" i="18"/>
  <c r="C67" i="18"/>
  <c r="D67" i="18"/>
  <c r="E67" i="18"/>
  <c r="F67" i="18"/>
  <c r="I67" i="18"/>
  <c r="K67" i="18"/>
  <c r="L67" i="18"/>
  <c r="A68" i="18"/>
  <c r="C68" i="18"/>
  <c r="H68" i="18"/>
  <c r="A69" i="18"/>
  <c r="B69" i="18"/>
  <c r="C69" i="18"/>
  <c r="D69" i="18"/>
  <c r="E69" i="18"/>
  <c r="F69" i="18"/>
  <c r="I69" i="18"/>
  <c r="K69" i="18"/>
  <c r="L69" i="18"/>
  <c r="A70" i="18"/>
  <c r="C70" i="18"/>
  <c r="H70" i="18"/>
  <c r="A71" i="18"/>
  <c r="B71" i="18"/>
  <c r="C71" i="18"/>
  <c r="D71" i="18"/>
  <c r="E71" i="18"/>
  <c r="F71" i="18"/>
  <c r="I71" i="18"/>
  <c r="K71" i="18"/>
  <c r="L71" i="18"/>
  <c r="A72" i="18"/>
  <c r="B72" i="18"/>
  <c r="C72" i="18"/>
  <c r="D72" i="18"/>
  <c r="E72" i="18"/>
  <c r="F72" i="18"/>
  <c r="I72" i="18"/>
  <c r="K72" i="18"/>
  <c r="L72" i="18"/>
  <c r="L59" i="18"/>
  <c r="K59" i="18"/>
  <c r="J59" i="18"/>
  <c r="I59" i="18"/>
  <c r="H59" i="18"/>
  <c r="F59" i="18"/>
  <c r="E59" i="18"/>
  <c r="D59" i="18"/>
  <c r="C59" i="18"/>
  <c r="B59" i="18"/>
  <c r="A59" i="18"/>
  <c r="K27" i="18" l="1"/>
  <c r="I27" i="18"/>
  <c r="F27" i="18"/>
  <c r="E27" i="18"/>
  <c r="D27" i="18"/>
  <c r="C27" i="18"/>
  <c r="B27" i="18"/>
  <c r="A27" i="18"/>
  <c r="L26" i="18"/>
  <c r="K26" i="18"/>
  <c r="I26" i="18"/>
  <c r="F26" i="18"/>
  <c r="E26" i="18"/>
  <c r="D26" i="18"/>
  <c r="C26" i="18"/>
  <c r="B26" i="18"/>
  <c r="A26" i="18"/>
  <c r="H25" i="18"/>
  <c r="F25" i="18"/>
  <c r="E25" i="18"/>
  <c r="D25" i="18"/>
  <c r="C25" i="18"/>
  <c r="B25" i="18"/>
  <c r="A25" i="18"/>
  <c r="L24" i="18"/>
  <c r="K24" i="18"/>
  <c r="I24" i="18"/>
  <c r="F24" i="18"/>
  <c r="E24" i="18"/>
  <c r="D24" i="18"/>
  <c r="C24" i="18"/>
  <c r="B24" i="18"/>
  <c r="A24" i="18"/>
  <c r="L23" i="18"/>
  <c r="K23" i="18"/>
  <c r="I23" i="18"/>
  <c r="F23" i="18"/>
  <c r="E23" i="18"/>
  <c r="D23" i="18"/>
  <c r="C23" i="18"/>
  <c r="B23" i="18"/>
  <c r="A23" i="18"/>
  <c r="L22" i="18"/>
  <c r="K22" i="18"/>
  <c r="I22" i="18"/>
  <c r="F22" i="18"/>
  <c r="E22" i="18"/>
  <c r="D22" i="18"/>
  <c r="C22" i="18"/>
  <c r="B22" i="18"/>
  <c r="A22" i="18"/>
  <c r="L21" i="18"/>
  <c r="K21" i="18"/>
  <c r="I21" i="18"/>
  <c r="F21" i="18"/>
  <c r="E21" i="18"/>
  <c r="D21" i="18"/>
  <c r="C21" i="18"/>
  <c r="B21" i="18"/>
  <c r="A21" i="18"/>
  <c r="F20" i="18"/>
  <c r="E20" i="18"/>
  <c r="D20" i="18"/>
  <c r="C20" i="18"/>
  <c r="B20" i="18"/>
  <c r="A20" i="18"/>
  <c r="L19" i="18"/>
  <c r="K19" i="18"/>
  <c r="I19" i="18"/>
  <c r="F19" i="18"/>
  <c r="E19" i="18"/>
  <c r="D19" i="18"/>
  <c r="C19" i="18"/>
  <c r="B19" i="18"/>
  <c r="A19" i="18"/>
  <c r="L18" i="18"/>
  <c r="K18" i="18"/>
  <c r="I18" i="18"/>
  <c r="F18" i="18"/>
  <c r="E18" i="18"/>
  <c r="D18" i="18"/>
  <c r="C18" i="18"/>
  <c r="B18" i="18"/>
  <c r="A18" i="18"/>
  <c r="F17" i="18"/>
  <c r="E17" i="18"/>
  <c r="D17" i="18"/>
  <c r="C17" i="18"/>
  <c r="A17" i="18"/>
  <c r="L16" i="18"/>
  <c r="K16" i="18"/>
  <c r="I16" i="18"/>
  <c r="F16" i="18"/>
  <c r="E16" i="18"/>
  <c r="D16" i="18"/>
  <c r="C16" i="18"/>
  <c r="B16" i="18"/>
  <c r="A16" i="18"/>
  <c r="L15" i="18"/>
  <c r="K15" i="18"/>
  <c r="I15" i="18"/>
  <c r="F15" i="18"/>
  <c r="E15" i="18"/>
  <c r="D15" i="18"/>
  <c r="C15" i="18"/>
  <c r="B15" i="18"/>
  <c r="A15" i="18"/>
  <c r="L14" i="18"/>
  <c r="K14" i="18"/>
  <c r="I14" i="18"/>
  <c r="F14" i="18"/>
  <c r="E14" i="18"/>
  <c r="D14" i="18"/>
  <c r="C14" i="18"/>
  <c r="B14" i="18"/>
  <c r="A14" i="18"/>
  <c r="F13" i="18"/>
  <c r="E13" i="18"/>
  <c r="D13" i="18"/>
  <c r="C13" i="18"/>
  <c r="A13" i="18"/>
  <c r="L12" i="18"/>
  <c r="K12" i="18"/>
  <c r="I12" i="18"/>
  <c r="F12" i="18"/>
  <c r="E12" i="18"/>
  <c r="D12" i="18"/>
  <c r="C12" i="18"/>
  <c r="B12" i="18"/>
  <c r="A12" i="18"/>
  <c r="H11" i="18"/>
  <c r="F11" i="18"/>
  <c r="E11" i="18"/>
  <c r="D11" i="18"/>
  <c r="C11" i="18"/>
  <c r="A11" i="18"/>
  <c r="L10" i="18"/>
  <c r="K10" i="18"/>
  <c r="J10" i="18"/>
  <c r="I10" i="18"/>
  <c r="H10" i="18"/>
  <c r="F10" i="18"/>
  <c r="E10" i="18"/>
  <c r="D10" i="18"/>
  <c r="C10" i="18"/>
  <c r="B10" i="18"/>
  <c r="A10" i="18"/>
  <c r="L9" i="18"/>
  <c r="K9" i="18"/>
  <c r="I9" i="18"/>
  <c r="H9" i="18"/>
  <c r="A9" i="18"/>
  <c r="L8" i="18"/>
  <c r="K8" i="18"/>
  <c r="J8" i="18"/>
  <c r="I8" i="18"/>
  <c r="H8" i="18"/>
  <c r="F8" i="18"/>
  <c r="E8" i="18"/>
  <c r="D8" i="18"/>
  <c r="C8" i="18"/>
  <c r="B8" i="18"/>
  <c r="A8" i="18"/>
  <c r="I20" i="5" l="1"/>
  <c r="I48" i="18" s="1"/>
  <c r="J20" i="5" l="1"/>
  <c r="J48" i="18" s="1"/>
  <c r="I4" i="7" l="1"/>
  <c r="I86" i="18" l="1"/>
  <c r="J4" i="7"/>
  <c r="I77" i="18"/>
  <c r="I84" i="18"/>
  <c r="I70" i="18"/>
  <c r="I68" i="18"/>
  <c r="I66" i="18"/>
  <c r="I64" i="18"/>
  <c r="I62" i="18"/>
  <c r="I23" i="5"/>
  <c r="I51" i="18" s="1"/>
  <c r="I17" i="5"/>
  <c r="I45" i="18" s="1"/>
  <c r="I14" i="5"/>
  <c r="I42" i="18" s="1"/>
  <c r="I4" i="5"/>
  <c r="I32" i="18" s="1"/>
  <c r="Q16" i="4"/>
  <c r="J14" i="5" l="1"/>
  <c r="J42" i="18" s="1"/>
  <c r="J17" i="5"/>
  <c r="J45" i="18" s="1"/>
  <c r="J23" i="5"/>
  <c r="J51" i="18" s="1"/>
  <c r="J4" i="5"/>
  <c r="J32" i="18" s="1"/>
  <c r="R16" i="4"/>
  <c r="J66" i="18"/>
  <c r="J62" i="18"/>
  <c r="J70" i="18"/>
  <c r="J64" i="18"/>
  <c r="J68" i="18"/>
  <c r="I25" i="18"/>
  <c r="I20" i="18"/>
  <c r="I11" i="18" l="1"/>
  <c r="J11" i="18"/>
  <c r="I13" i="18"/>
  <c r="J13" i="18"/>
  <c r="I17" i="18"/>
  <c r="J17" i="18"/>
</calcChain>
</file>

<file path=xl/comments1.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U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J3" authorId="0" shapeId="0">
      <text>
        <r>
          <rPr>
            <b/>
            <sz val="9"/>
            <color indexed="81"/>
            <rFont val="Tahoma"/>
            <family val="2"/>
          </rPr>
          <t>Corresponde al porcentaje establecido de la actividades cumplidas sobre el las actividades
programadas.</t>
        </r>
      </text>
    </comment>
    <comment ref="P3" authorId="0" shapeId="0">
      <text>
        <r>
          <rPr>
            <b/>
            <sz val="9"/>
            <color indexed="81"/>
            <rFont val="Tahoma"/>
            <family val="2"/>
          </rPr>
          <t>Corresponde al porcentaje establecido de la actividades cumplidas sobre el las actividades
programadas.</t>
        </r>
      </text>
    </comment>
    <comment ref="V3" authorId="0" shapeId="0">
      <text>
        <r>
          <rPr>
            <b/>
            <sz val="9"/>
            <color indexed="81"/>
            <rFont val="Tahoma"/>
            <family val="2"/>
          </rPr>
          <t>Corresponde al porcentaje establecido de la actividades cumplidas sobre el las actividades
programadas.</t>
        </r>
      </text>
    </comment>
    <comment ref="I4" authorId="0" shapeId="0">
      <text>
        <r>
          <rPr>
            <b/>
            <sz val="9"/>
            <color indexed="81"/>
            <rFont val="Tahoma"/>
            <family val="2"/>
          </rPr>
          <t>Corresponde a todo lo cumplido Fuera de los Términos establecidos</t>
        </r>
      </text>
    </comment>
    <comment ref="O4" authorId="0" shapeId="0">
      <text>
        <r>
          <rPr>
            <b/>
            <sz val="9"/>
            <color indexed="81"/>
            <rFont val="Tahoma"/>
            <family val="2"/>
          </rPr>
          <t>Corresponde a todo lo cumplido Fuera de los Términos establecidos</t>
        </r>
      </text>
    </comment>
    <comment ref="U4" authorId="0" shapeId="0">
      <text>
        <r>
          <rPr>
            <b/>
            <sz val="9"/>
            <color indexed="81"/>
            <rFont val="Tahoma"/>
            <family val="2"/>
          </rPr>
          <t>Corresponde a todo lo cumplido Fuera de los Términos establecidos</t>
        </r>
      </text>
    </comment>
    <comment ref="I6" authorId="0" shapeId="0">
      <text>
        <r>
          <rPr>
            <b/>
            <sz val="9"/>
            <color indexed="81"/>
            <rFont val="Tahoma"/>
            <family val="2"/>
          </rPr>
          <t>Actividad iniciada y dentro de los términos.</t>
        </r>
      </text>
    </comment>
    <comment ref="O6" authorId="0" shapeId="0">
      <text>
        <r>
          <rPr>
            <b/>
            <sz val="9"/>
            <color indexed="81"/>
            <rFont val="Tahoma"/>
            <family val="2"/>
          </rPr>
          <t>Actividad iniciada y dentro de los términos.</t>
        </r>
      </text>
    </comment>
    <comment ref="U6" authorId="0" shapeId="0">
      <text>
        <r>
          <rPr>
            <b/>
            <sz val="9"/>
            <color indexed="81"/>
            <rFont val="Tahoma"/>
            <family val="2"/>
          </rPr>
          <t>Actividad iniciada y dentro de los términos.</t>
        </r>
      </text>
    </commen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I13" authorId="0" shapeId="0">
      <text>
        <r>
          <rPr>
            <b/>
            <sz val="9"/>
            <color indexed="81"/>
            <rFont val="Tahoma"/>
            <family val="2"/>
          </rPr>
          <t>Seleccionar una calificación</t>
        </r>
      </text>
    </comment>
    <comment ref="O13" authorId="0" shapeId="0">
      <text>
        <r>
          <rPr>
            <b/>
            <sz val="9"/>
            <color indexed="81"/>
            <rFont val="Tahoma"/>
            <family val="2"/>
          </rPr>
          <t>Seleccionar una calificación</t>
        </r>
      </text>
    </comment>
    <comment ref="U13" authorId="0" shapeId="0">
      <text>
        <r>
          <rPr>
            <b/>
            <sz val="9"/>
            <color indexed="81"/>
            <rFont val="Tahoma"/>
            <family val="2"/>
          </rPr>
          <t>Seleccionar una calificación</t>
        </r>
      </text>
    </comment>
    <comment ref="I18" authorId="0" shapeId="0">
      <text>
        <r>
          <rPr>
            <b/>
            <sz val="9"/>
            <color indexed="81"/>
            <rFont val="Tahoma"/>
            <family val="2"/>
          </rPr>
          <t>Seleccionar una calificación</t>
        </r>
      </text>
    </comment>
    <comment ref="O18" authorId="0" shapeId="0">
      <text>
        <r>
          <rPr>
            <b/>
            <sz val="9"/>
            <color indexed="81"/>
            <rFont val="Tahoma"/>
            <family val="2"/>
          </rPr>
          <t>Seleccionar una calificación</t>
        </r>
      </text>
    </comment>
    <comment ref="U18" authorId="0" shapeId="0">
      <text>
        <r>
          <rPr>
            <b/>
            <sz val="9"/>
            <color indexed="81"/>
            <rFont val="Tahoma"/>
            <family val="2"/>
          </rPr>
          <t>Seleccionar una calificación</t>
        </r>
      </text>
    </comment>
  </commentList>
</comments>
</file>

<file path=xl/comments2.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U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U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U4" authorId="0" shapeId="0">
      <text>
        <r>
          <rPr>
            <b/>
            <sz val="9"/>
            <color indexed="81"/>
            <rFont val="Tahoma"/>
            <family val="2"/>
          </rPr>
          <t>Seleccionar una calificación</t>
        </r>
      </text>
    </comment>
    <comment ref="I17" authorId="0" shapeId="0">
      <text>
        <r>
          <rPr>
            <b/>
            <sz val="9"/>
            <color indexed="81"/>
            <rFont val="Tahoma"/>
            <family val="2"/>
          </rPr>
          <t>Seleccionar una calificación</t>
        </r>
      </text>
    </comment>
    <comment ref="O17" authorId="0" shapeId="0">
      <text>
        <r>
          <rPr>
            <b/>
            <sz val="9"/>
            <color indexed="81"/>
            <rFont val="Tahoma"/>
            <family val="2"/>
          </rPr>
          <t>Seleccionar una calificación</t>
        </r>
      </text>
    </comment>
    <comment ref="U17" authorId="0" shapeId="0">
      <text>
        <r>
          <rPr>
            <b/>
            <sz val="9"/>
            <color indexed="81"/>
            <rFont val="Tahoma"/>
            <family val="2"/>
          </rPr>
          <t>Seleccionar una calificación</t>
        </r>
      </text>
    </comment>
    <comment ref="I20" authorId="0" shapeId="0">
      <text>
        <r>
          <rPr>
            <b/>
            <sz val="9"/>
            <color indexed="81"/>
            <rFont val="Tahoma"/>
            <family val="2"/>
          </rPr>
          <t>Seleccionar una calificación</t>
        </r>
      </text>
    </comment>
    <comment ref="O20" authorId="0" shapeId="0">
      <text>
        <r>
          <rPr>
            <b/>
            <sz val="9"/>
            <color indexed="81"/>
            <rFont val="Tahoma"/>
            <family val="2"/>
          </rPr>
          <t>Seleccionar una calificación</t>
        </r>
      </text>
    </comment>
    <comment ref="U20" authorId="0" shapeId="0">
      <text>
        <r>
          <rPr>
            <b/>
            <sz val="9"/>
            <color indexed="81"/>
            <rFont val="Tahoma"/>
            <family val="2"/>
          </rPr>
          <t>Seleccionar una calificación</t>
        </r>
      </text>
    </comment>
    <comment ref="I23" authorId="0" shapeId="0">
      <text>
        <r>
          <rPr>
            <b/>
            <sz val="9"/>
            <color indexed="81"/>
            <rFont val="Tahoma"/>
            <family val="2"/>
          </rPr>
          <t>Seleccionar una calificación</t>
        </r>
      </text>
    </comment>
    <comment ref="O23" authorId="0" shapeId="0">
      <text>
        <r>
          <rPr>
            <b/>
            <sz val="9"/>
            <color indexed="81"/>
            <rFont val="Tahoma"/>
            <family val="2"/>
          </rPr>
          <t>Seleccionar una calificación</t>
        </r>
      </text>
    </comment>
    <comment ref="U23" authorId="0" shapeId="0">
      <text>
        <r>
          <rPr>
            <b/>
            <sz val="9"/>
            <color indexed="81"/>
            <rFont val="Tahoma"/>
            <family val="2"/>
          </rPr>
          <t>Seleccionar una calificación</t>
        </r>
      </text>
    </comment>
  </commentList>
</comments>
</file>

<file path=xl/comments3.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U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U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U4" authorId="0" shapeId="0">
      <text>
        <r>
          <rPr>
            <b/>
            <sz val="9"/>
            <color indexed="81"/>
            <rFont val="Tahoma"/>
            <family val="2"/>
          </rPr>
          <t>Seleccionar una calificación</t>
        </r>
      </text>
    </comment>
    <comment ref="I6" authorId="0" shapeId="0">
      <text>
        <r>
          <rPr>
            <b/>
            <sz val="9"/>
            <color indexed="81"/>
            <rFont val="Tahoma"/>
            <family val="2"/>
          </rPr>
          <t>Actividad iniciada y dentro de los términos.</t>
        </r>
      </text>
    </comment>
    <comment ref="O6" authorId="0" shapeId="0">
      <text>
        <r>
          <rPr>
            <b/>
            <sz val="9"/>
            <color indexed="81"/>
            <rFont val="Tahoma"/>
            <family val="2"/>
          </rPr>
          <t>Actividad iniciada y dentro de los términos.</t>
        </r>
      </text>
    </comment>
    <comment ref="U6" authorId="0" shapeId="0">
      <text>
        <r>
          <rPr>
            <b/>
            <sz val="9"/>
            <color indexed="81"/>
            <rFont val="Tahoma"/>
            <family val="2"/>
          </rPr>
          <t>Actividad iniciada y dentro de los términos.</t>
        </r>
      </text>
    </comment>
    <comment ref="I8" authorId="0" shapeId="0">
      <text>
        <r>
          <rPr>
            <b/>
            <sz val="9"/>
            <color indexed="81"/>
            <rFont val="Tahoma"/>
            <family val="2"/>
          </rPr>
          <t>Seleccionar una calificación</t>
        </r>
      </text>
    </comment>
    <comment ref="O8" authorId="0" shapeId="0">
      <text>
        <r>
          <rPr>
            <b/>
            <sz val="9"/>
            <color indexed="81"/>
            <rFont val="Tahoma"/>
            <family val="2"/>
          </rPr>
          <t>Seleccionar una calificación</t>
        </r>
      </text>
    </comment>
    <comment ref="U8" authorId="0" shapeId="0">
      <text>
        <r>
          <rPr>
            <b/>
            <sz val="9"/>
            <color indexed="81"/>
            <rFont val="Tahoma"/>
            <family val="2"/>
          </rPr>
          <t>Seleccionar una calificación</t>
        </r>
      </text>
    </commen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 ref="U12" authorId="0" shapeId="0">
      <text>
        <r>
          <rPr>
            <b/>
            <sz val="9"/>
            <color indexed="81"/>
            <rFont val="Tahoma"/>
            <family val="2"/>
          </rPr>
          <t>Seleccionar una calificación</t>
        </r>
      </text>
    </comment>
  </commentList>
</comments>
</file>

<file path=xl/comments4.xml><?xml version="1.0" encoding="utf-8"?>
<comments xmlns="http://schemas.openxmlformats.org/spreadsheetml/2006/main">
  <authors>
    <author>Andres Fernando Muñoz Salazar</author>
    <author>Rosa Valentina Aceros Garcia</author>
  </authors>
  <commentList>
    <comment ref="I2" authorId="0" shapeId="0">
      <text>
        <r>
          <rPr>
            <b/>
            <sz val="9"/>
            <color indexed="81"/>
            <rFont val="Tahoma"/>
            <family val="2"/>
          </rPr>
          <t>Seleccionar una calificación</t>
        </r>
      </text>
    </comment>
    <comment ref="O2" authorId="0" shapeId="0">
      <text>
        <r>
          <rPr>
            <b/>
            <sz val="9"/>
            <color indexed="81"/>
            <rFont val="Tahoma"/>
            <family val="2"/>
          </rPr>
          <t>Seleccionar una calificación</t>
        </r>
      </text>
    </comment>
    <comment ref="U2" authorId="0" shapeId="0">
      <text>
        <r>
          <rPr>
            <b/>
            <sz val="9"/>
            <color indexed="81"/>
            <rFont val="Tahoma"/>
            <family val="2"/>
          </rPr>
          <t>Seleccionar una calificación</t>
        </r>
      </text>
    </comment>
    <comment ref="B3" authorId="1" shapeId="0">
      <text>
        <r>
          <rPr>
            <b/>
            <sz val="9"/>
            <color indexed="81"/>
            <rFont val="Tahoma"/>
            <family val="2"/>
          </rPr>
          <t>Precise los objetivos que la entidad desea lograr en la vigencia y Enuncie una a una las actividades que se realizarán  al logro de cada objetivo planteado.</t>
        </r>
      </text>
    </comment>
    <comment ref="I3" authorId="0" shapeId="0">
      <text>
        <r>
          <rPr>
            <b/>
            <sz val="9"/>
            <color indexed="81"/>
            <rFont val="Tahoma"/>
            <family val="2"/>
          </rPr>
          <t>Seleccionar una calificación</t>
        </r>
      </text>
    </comment>
    <comment ref="O3" authorId="0" shapeId="0">
      <text>
        <r>
          <rPr>
            <b/>
            <sz val="9"/>
            <color indexed="81"/>
            <rFont val="Tahoma"/>
            <family val="2"/>
          </rPr>
          <t>Seleccionar una calificación</t>
        </r>
      </text>
    </comment>
    <comment ref="U3" authorId="0" shapeId="0">
      <text>
        <r>
          <rPr>
            <b/>
            <sz val="9"/>
            <color indexed="81"/>
            <rFont val="Tahoma"/>
            <family val="2"/>
          </rPr>
          <t>Seleccionar una calificación</t>
        </r>
      </text>
    </comment>
    <comment ref="I4" authorId="0" shapeId="0">
      <text>
        <r>
          <rPr>
            <b/>
            <sz val="9"/>
            <color indexed="81"/>
            <rFont val="Tahoma"/>
            <family val="2"/>
          </rPr>
          <t>Seleccionar una calificación</t>
        </r>
      </text>
    </comment>
    <comment ref="O4" authorId="0" shapeId="0">
      <text>
        <r>
          <rPr>
            <b/>
            <sz val="9"/>
            <color indexed="81"/>
            <rFont val="Tahoma"/>
            <family val="2"/>
          </rPr>
          <t>Seleccionar una calificación</t>
        </r>
      </text>
    </comment>
    <comment ref="U4" authorId="0" shapeId="0">
      <text>
        <r>
          <rPr>
            <b/>
            <sz val="9"/>
            <color indexed="81"/>
            <rFont val="Tahoma"/>
            <family val="2"/>
          </rPr>
          <t>Seleccionar una calificación</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U11" authorId="0" shapeId="0">
      <text>
        <r>
          <rPr>
            <b/>
            <sz val="9"/>
            <color indexed="81"/>
            <rFont val="Tahoma"/>
            <family val="2"/>
          </rPr>
          <t>Seleccionar una calificación</t>
        </r>
      </text>
    </comment>
    <comment ref="I13" authorId="0" shapeId="0">
      <text>
        <r>
          <rPr>
            <b/>
            <sz val="9"/>
            <color indexed="81"/>
            <rFont val="Tahoma"/>
            <family val="2"/>
          </rPr>
          <t>Seleccionar una calificación</t>
        </r>
      </text>
    </comment>
    <comment ref="O13" authorId="0" shapeId="0">
      <text>
        <r>
          <rPr>
            <b/>
            <sz val="9"/>
            <color indexed="81"/>
            <rFont val="Tahoma"/>
            <family val="2"/>
          </rPr>
          <t>Seleccionar una calificación</t>
        </r>
      </text>
    </comment>
    <comment ref="U13" authorId="0" shapeId="0">
      <text>
        <r>
          <rPr>
            <b/>
            <sz val="9"/>
            <color indexed="81"/>
            <rFont val="Tahoma"/>
            <family val="2"/>
          </rPr>
          <t>Seleccionar una calificación</t>
        </r>
      </text>
    </comment>
    <comment ref="I19" authorId="0" shapeId="0">
      <text>
        <r>
          <rPr>
            <b/>
            <sz val="9"/>
            <color indexed="81"/>
            <rFont val="Tahoma"/>
            <family val="2"/>
          </rPr>
          <t>Seleccionar una calificación</t>
        </r>
      </text>
    </comment>
    <comment ref="O19" authorId="0" shapeId="0">
      <text>
        <r>
          <rPr>
            <b/>
            <sz val="9"/>
            <color indexed="81"/>
            <rFont val="Tahoma"/>
            <family val="2"/>
          </rPr>
          <t>Seleccionar una calificación</t>
        </r>
      </text>
    </comment>
    <comment ref="U19" authorId="0" shapeId="0">
      <text>
        <r>
          <rPr>
            <b/>
            <sz val="9"/>
            <color indexed="81"/>
            <rFont val="Tahoma"/>
            <family val="2"/>
          </rPr>
          <t>Seleccionar una calificación</t>
        </r>
      </text>
    </comment>
    <comment ref="I21" authorId="0" shapeId="0">
      <text>
        <r>
          <rPr>
            <b/>
            <sz val="9"/>
            <color indexed="81"/>
            <rFont val="Tahoma"/>
            <family val="2"/>
          </rPr>
          <t>Seleccionar una calificación</t>
        </r>
      </text>
    </comment>
    <comment ref="O21" authorId="0" shapeId="0">
      <text>
        <r>
          <rPr>
            <b/>
            <sz val="9"/>
            <color indexed="81"/>
            <rFont val="Tahoma"/>
            <family val="2"/>
          </rPr>
          <t>Seleccionar una calificación</t>
        </r>
      </text>
    </comment>
    <comment ref="U21" authorId="0" shapeId="0">
      <text>
        <r>
          <rPr>
            <b/>
            <sz val="9"/>
            <color indexed="81"/>
            <rFont val="Tahoma"/>
            <family val="2"/>
          </rPr>
          <t>Seleccionar una calificación</t>
        </r>
      </text>
    </comment>
    <comment ref="I23" authorId="0" shapeId="0">
      <text>
        <r>
          <rPr>
            <b/>
            <sz val="9"/>
            <color indexed="81"/>
            <rFont val="Tahoma"/>
            <family val="2"/>
          </rPr>
          <t>Actividad iniciada y dentro de los términos.</t>
        </r>
      </text>
    </comment>
    <comment ref="O23" authorId="0" shapeId="0">
      <text>
        <r>
          <rPr>
            <b/>
            <sz val="9"/>
            <color indexed="81"/>
            <rFont val="Tahoma"/>
            <family val="2"/>
          </rPr>
          <t>Actividad iniciada y dentro de los términos.</t>
        </r>
      </text>
    </comment>
    <comment ref="U23" authorId="0" shapeId="0">
      <text>
        <r>
          <rPr>
            <b/>
            <sz val="9"/>
            <color indexed="81"/>
            <rFont val="Tahoma"/>
            <family val="2"/>
          </rPr>
          <t>Seleccionar una calificación</t>
        </r>
      </text>
    </comment>
  </commentList>
</comments>
</file>

<file path=xl/comments5.xml><?xml version="1.0" encoding="utf-8"?>
<comments xmlns="http://schemas.openxmlformats.org/spreadsheetml/2006/main">
  <authors>
    <author>Kelly Johanna Gomez Zapata</author>
    <author>Alexandra Mancera Carrero</author>
  </authors>
  <commentList>
    <comment ref="E3" authorId="0" shapeId="0">
      <text>
        <r>
          <rPr>
            <b/>
            <sz val="9"/>
            <color rgb="FF000000"/>
            <rFont val="Tahoma"/>
            <family val="2"/>
          </rPr>
          <t>Kelly Johanna Gomez Zapata:</t>
        </r>
        <r>
          <rPr>
            <sz val="9"/>
            <color rgb="FF000000"/>
            <rFont val="Tahoma"/>
            <family val="2"/>
          </rPr>
          <t xml:space="preserve">
</t>
        </r>
        <r>
          <rPr>
            <sz val="9"/>
            <color rgb="FF000000"/>
            <rFont val="Tahoma"/>
            <family val="2"/>
          </rPr>
          <t xml:space="preserve">1. Promover de manera efectiva la conformación de grupos de control social y/o veedurías ciudadanas. 
</t>
        </r>
        <r>
          <rPr>
            <sz val="9"/>
            <color rgb="FF000000"/>
            <rFont val="Tahoma"/>
            <family val="2"/>
          </rPr>
          <t xml:space="preserve">
</t>
        </r>
        <r>
          <rPr>
            <sz val="9"/>
            <color rgb="FF000000"/>
            <rFont val="Tahoma"/>
            <family val="2"/>
          </rPr>
          <t xml:space="preserve">2. 2. Potenciar las capacidades de los grupos de valor, para el ejercicio incidente del derecho a la participación ciudadana, involucrándolos de manera real  en los momentos del ciclo la gestión institucional.  
</t>
        </r>
        <r>
          <rPr>
            <sz val="9"/>
            <color rgb="FF000000"/>
            <rFont val="Tahoma"/>
            <family val="2"/>
          </rPr>
          <t xml:space="preserve">
</t>
        </r>
        <r>
          <rPr>
            <sz val="9"/>
            <color rgb="FF000000"/>
            <rFont val="Tahoma"/>
            <family val="2"/>
          </rPr>
          <t xml:space="preserve">3. Contribuir con la transformación de realidades negativas que afectan el desarrollo integral y el bienestar de los NNA y las familias. 
</t>
        </r>
      </text>
    </comment>
    <comment ref="F3" authorId="0" shapeId="0">
      <text>
        <r>
          <rPr>
            <b/>
            <sz val="9"/>
            <color indexed="81"/>
            <rFont val="Tahoma"/>
            <family val="2"/>
          </rPr>
          <t>Kelly Johanna Gomez Zapata:</t>
        </r>
        <r>
          <rPr>
            <sz val="9"/>
            <color indexed="81"/>
            <rFont val="Tahoma"/>
            <family val="2"/>
          </rPr>
          <t xml:space="preserve">
</t>
        </r>
        <r>
          <rPr>
            <b/>
            <sz val="9"/>
            <color indexed="81"/>
            <rFont val="Tahoma"/>
            <family val="2"/>
          </rPr>
          <t xml:space="preserve">• La consulta: </t>
        </r>
        <r>
          <rPr>
            <sz val="9"/>
            <color indexed="81"/>
            <rFont val="Tahoma"/>
            <family val="2"/>
          </rPr>
          <t xml:space="preserve">instrumento que sirve para conocer las opiniones ciudadanas con el fin de priorizar problemas o temas para la rendición de cuentas, mejorar trámites y disposiciones legales, seleccionar o evaluar programas, obras, proyectos de inversión, en cualquier momento del ciclo de la gestión pública. 
</t>
        </r>
        <r>
          <rPr>
            <b/>
            <sz val="9"/>
            <color indexed="81"/>
            <rFont val="Tahoma"/>
            <family val="2"/>
          </rPr>
          <t xml:space="preserve">
• Control y evaluación: </t>
        </r>
        <r>
          <rPr>
            <sz val="9"/>
            <color indexed="81"/>
            <rFont val="Tahoma"/>
            <family val="2"/>
          </rPr>
          <t xml:space="preserve">Derecho de los ciudadanos a participar en la vigilancia de la gestión pública y sus resultados. Es una obligación de las entidades y organismos públicos de responder, rindiendo cuentas ante los ciudadanos sobre las responsabilidades encomendadas, el avance y el resultado de la gestión, así como sobre la garantía de derechos. El control puede ser realizado por iniciativa ciudadana con el fin de vigilar u evaluar o por entidades en el marco de rendición de cuentas.
</t>
        </r>
        <r>
          <rPr>
            <b/>
            <sz val="9"/>
            <color indexed="81"/>
            <rFont val="Tahoma"/>
            <family val="2"/>
          </rPr>
          <t>• Formulación participativa</t>
        </r>
        <r>
          <rPr>
            <sz val="9"/>
            <color indexed="81"/>
            <rFont val="Tahoma"/>
            <family val="2"/>
          </rPr>
          <t xml:space="preserve">: es la incidencia de los ciudadanos en la formulación de la política pública, programas, proyectos, servicios, y trámites. En este nivel los ciudadanos tienen la posibilidad de dialogar y debatir con las entidades en diversos espacios e influir en las decisiones públicas con sus opiniones, argumentos y propuestas. Se pueden implementar mecanismo como el diagnostico participativo, la planeación y el presupuesto participativos. 
</t>
        </r>
        <r>
          <rPr>
            <b/>
            <sz val="9"/>
            <color indexed="81"/>
            <rFont val="Tahoma"/>
            <family val="2"/>
          </rPr>
          <t>• Ejecución o implementación participativa:</t>
        </r>
        <r>
          <rPr>
            <sz val="9"/>
            <color indexed="81"/>
            <rFont val="Tahoma"/>
            <family val="2"/>
          </rPr>
          <t xml:space="preserve"> Es el trabajo conjunto entre las entidades del estado y los actores de la sociedad para que estos últimos puedan ser productores, creadores, desarrolladores y proveedores de los bienes y servicios públicos que van a recibir como parte de un programa o proyecto gubernamental, aportando para su efectividad con su conocimiento, experiencia y habilidades. 
</t>
        </r>
        <r>
          <rPr>
            <b/>
            <sz val="9"/>
            <color indexed="81"/>
            <rFont val="Tahoma"/>
            <family val="2"/>
          </rPr>
          <t>• Participación en la información:</t>
        </r>
        <r>
          <rPr>
            <sz val="9"/>
            <color indexed="81"/>
            <rFont val="Tahoma"/>
            <family val="2"/>
          </rPr>
          <t xml:space="preserve"> Consiste en el suministro de información pública de forma proactiva, focalizada en los intereses de los ciudadanos y en la atención efectiva de sus peticiones, con la intención de facilitar y promover la participación ciudadana en la gestión pública. 
</t>
        </r>
      </text>
    </comment>
    <comment ref="G3" authorId="0" shapeId="0">
      <text>
        <r>
          <rPr>
            <b/>
            <sz val="9"/>
            <color indexed="81"/>
            <rFont val="Tahoma"/>
            <family val="2"/>
          </rPr>
          <t>Kelly Johanna Gomez Zapata:</t>
        </r>
        <r>
          <rPr>
            <sz val="9"/>
            <color indexed="81"/>
            <rFont val="Tahoma"/>
            <family val="2"/>
          </rPr>
          <t xml:space="preserve">
</t>
        </r>
        <r>
          <rPr>
            <b/>
            <sz val="9"/>
            <color indexed="81"/>
            <rFont val="Tahoma"/>
            <family val="2"/>
          </rPr>
          <t>Participación en la identificación de necesidades o diagnóstico:</t>
        </r>
        <r>
          <rPr>
            <sz val="9"/>
            <color indexed="81"/>
            <rFont val="Tahoma"/>
            <family val="2"/>
          </rPr>
          <t xml:space="preserve"> la ciudadanía participa en la construcción, la formulación o la expedición de una norma, política, plan, programa, proyecto, servicio o trámite; para ello, aportan ideas, hechos, experiencias y propuestas para la caracterización de la situación abordada y la identificación de las necesidades que se deben satisfacer y las problemáticas que se van a resolver.
</t>
        </r>
        <r>
          <rPr>
            <b/>
            <sz val="9"/>
            <color indexed="81"/>
            <rFont val="Tahoma"/>
            <family val="2"/>
          </rPr>
          <t>Formulación participativa</t>
        </r>
        <r>
          <rPr>
            <sz val="9"/>
            <color indexed="81"/>
            <rFont val="Tahoma"/>
            <family val="2"/>
          </rPr>
          <t xml:space="preserve">: Es la incidencia de la ciudadanía en la formulación de políticas públicas, normas, planes, programas, proyectos, servicios y trámites, desde la la posibilidad de dialogar y debatir con las entidades en diversos espacios e influir en las decisiones públicas con sus opiniones, argumentos y propuestas.
</t>
        </r>
        <r>
          <rPr>
            <b/>
            <sz val="9"/>
            <color indexed="81"/>
            <rFont val="Tahoma"/>
            <family val="2"/>
          </rPr>
          <t xml:space="preserve">
Ejecución o implementación participativa:</t>
        </r>
        <r>
          <rPr>
            <sz val="9"/>
            <color indexed="81"/>
            <rFont val="Tahoma"/>
            <family val="2"/>
          </rPr>
          <t xml:space="preserve"> Es el trabajo conjunto entre las entidades del Estado y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
</t>
        </r>
        <r>
          <rPr>
            <b/>
            <sz val="9"/>
            <color indexed="81"/>
            <rFont val="Tahoma"/>
            <family val="2"/>
          </rPr>
          <t>Evaluación y control ciudadano</t>
        </r>
        <r>
          <rPr>
            <sz val="9"/>
            <color indexed="81"/>
            <rFont val="Tahoma"/>
            <family val="2"/>
          </rPr>
          <t xml:space="preserve">: la ciudadanía participa en la evaluación y la vigilancia de los avances y los resultados de la gestión pública y de las políticas, planes, programas, proyectos, servicios o trámites. Aquí se desarrollan igualmente, los procesos de rendición de cuentas para cumplir con el deber que tienen las entidades y los organismos públicos de responder ante los ciudadanos sobre las responsabilidades.
</t>
        </r>
      </text>
    </comment>
    <comment ref="H3" authorId="0" shapeId="0">
      <text>
        <r>
          <rPr>
            <b/>
            <sz val="9"/>
            <color indexed="81"/>
            <rFont val="Tahoma"/>
            <family val="2"/>
          </rPr>
          <t>Kelly Johanna Gomez Zapata:</t>
        </r>
        <r>
          <rPr>
            <sz val="9"/>
            <color indexed="81"/>
            <rFont val="Tahoma"/>
            <family val="2"/>
          </rPr>
          <t xml:space="preserve">
Beneficiarios;
Público general; 
Organizaciones sociales;
Veedurias;
Grupos de control social;
Academia;
Entidades Publicas;
Gobiernos Locales;
Gremios;
Organizaciones Internacionales;
Gobiernos de otros Estados; 
Centros educativos; 
Juntas de Acción Comunal;
Juntas de Acció Local; Madres Comunitarias; 
Resguardos Indígenas; 
Cabildos Indígenas; 
Comunidades Indígenas;
Mesa Permanente de Concertación Indígena.
Consejos comunitarios afrodescendientes y negros;
Comuniades Raizales y Palenqueras; 
Cumpanis del Pueblo Rrom;
Organizaciones étnicas. </t>
        </r>
      </text>
    </comment>
    <comment ref="I3" authorId="0" shapeId="0">
      <text>
        <r>
          <rPr>
            <b/>
            <sz val="9"/>
            <color indexed="81"/>
            <rFont val="Tahoma"/>
            <family val="2"/>
          </rPr>
          <t>Kelly Johanna Gomez Zapata:</t>
        </r>
        <r>
          <rPr>
            <sz val="9"/>
            <color indexed="81"/>
            <rFont val="Tahoma"/>
            <family val="2"/>
          </rPr>
          <t xml:space="preserve">
Nacional
Regional 
Zonal</t>
        </r>
      </text>
    </comment>
    <comment ref="L3" authorId="0" shapeId="0">
      <text>
        <r>
          <rPr>
            <b/>
            <sz val="9"/>
            <color indexed="81"/>
            <rFont val="Tahoma"/>
            <family val="2"/>
          </rPr>
          <t>Kelly Johanna Gomez Zapata:</t>
        </r>
        <r>
          <rPr>
            <sz val="9"/>
            <color indexed="81"/>
            <rFont val="Tahoma"/>
            <family val="2"/>
          </rPr>
          <t xml:space="preserve">
Valor numérico</t>
        </r>
      </text>
    </comment>
    <comment ref="P3" authorId="0" shapeId="0">
      <text>
        <r>
          <rPr>
            <b/>
            <sz val="9"/>
            <color indexed="81"/>
            <rFont val="Tahoma"/>
            <family val="2"/>
          </rPr>
          <t>Kelly Johanna Gomez Zapata:</t>
        </r>
        <r>
          <rPr>
            <sz val="9"/>
            <color indexed="81"/>
            <rFont val="Tahoma"/>
            <family val="2"/>
          </rPr>
          <t xml:space="preserve">
Presencial
Virtual </t>
        </r>
      </text>
    </comment>
    <comment ref="EX14" authorId="1" shapeId="0">
      <text>
        <r>
          <rPr>
            <sz val="11"/>
            <color theme="1"/>
            <rFont val="Calibri"/>
            <family val="2"/>
            <scheme val="minor"/>
          </rPr>
          <t xml:space="preserve">Alexandra Mancera Carrero:
</t>
        </r>
      </text>
    </comment>
    <comment ref="FQ14" authorId="1" shapeId="0">
      <text>
        <r>
          <rPr>
            <sz val="11"/>
            <color theme="1"/>
            <rFont val="Calibri"/>
            <family val="2"/>
            <scheme val="minor"/>
          </rPr>
          <t xml:space="preserve">Alexandra Mancera Carrero:
</t>
        </r>
      </text>
    </comment>
  </commentList>
</comments>
</file>

<file path=xl/sharedStrings.xml><?xml version="1.0" encoding="utf-8"?>
<sst xmlns="http://schemas.openxmlformats.org/spreadsheetml/2006/main" count="5304" uniqueCount="2026">
  <si>
    <t>FORMATO  SEGUIMIENTO PLAN ANTICORRUPCIÓN Y DE ATENCIÓN AL CIUDADANO</t>
  </si>
  <si>
    <t>Entidad:</t>
  </si>
  <si>
    <t>_INSTITUTO COLOMBIANO DE BIENESTAR FAMILIAR__</t>
  </si>
  <si>
    <t xml:space="preserve">Vigencia: </t>
  </si>
  <si>
    <r>
      <t>Fecha publicación:</t>
    </r>
    <r>
      <rPr>
        <u/>
        <sz val="10"/>
        <color theme="1"/>
        <rFont val="Calibri"/>
        <family val="2"/>
        <scheme val="minor"/>
      </rPr>
      <t/>
    </r>
  </si>
  <si>
    <r>
      <t xml:space="preserve">Mapa de riesgos de corrupción
</t>
    </r>
    <r>
      <rPr>
        <sz val="12"/>
        <color theme="1"/>
        <rFont val="Arial"/>
        <family val="2"/>
      </rPr>
      <t>Objetivo: Fortalecer la cultura de la prevención del riesgo de corrupción, identificando, analizando y controlando las causas de los posibles hechos generadores de corrupción.</t>
    </r>
  </si>
  <si>
    <t>N/A</t>
  </si>
  <si>
    <t>Actividad que no ha iniciado</t>
  </si>
  <si>
    <t>Cumplida (DT)</t>
  </si>
  <si>
    <t>Actividad cumplida en la fecha final establecida</t>
  </si>
  <si>
    <t>Cumplida (FT)</t>
  </si>
  <si>
    <t>Actividad cumplida fuera de la fecha final establecida</t>
  </si>
  <si>
    <t>En Avance</t>
  </si>
  <si>
    <t>la fecha final de la actividad aún no se cumple y la dependencia presenta evidencias de avance</t>
  </si>
  <si>
    <t>Sin Avance</t>
  </si>
  <si>
    <t>La actividad no presenta avence aún cuando la fecha inicial ya se ha cumplido</t>
  </si>
  <si>
    <t>No Cumplida</t>
  </si>
  <si>
    <t>Actividad incumplida parcial o completamente (luego de la fecha final establecida)</t>
  </si>
  <si>
    <t>Plan Anticorrupción y de Atención al Ciudadano</t>
  </si>
  <si>
    <t>Seguimiento 1 OCI
Componente 1: GESTION DEL RIESGO</t>
  </si>
  <si>
    <t>Seguimiento 2 OCI
Componente 1: GESTION DEL RIESGO</t>
  </si>
  <si>
    <t>Seguimiento 3 OCI
Componente 1: GESTION DEL RIESGO</t>
  </si>
  <si>
    <t>Componente 1:</t>
  </si>
  <si>
    <r>
      <t xml:space="preserve">Mapa de riesgos de corrupción
Objetivo: </t>
    </r>
    <r>
      <rPr>
        <b/>
        <i/>
        <sz val="10"/>
        <color theme="1"/>
        <rFont val="Arial"/>
        <family val="2"/>
      </rPr>
      <t>Fortalecer la cultura de la prevención del riesgo de corrupción, identificando, analizando y controlando las causas de los posibles hechos generadores de corrupción.</t>
    </r>
  </si>
  <si>
    <t xml:space="preserve">             Fecha seguimiento:</t>
  </si>
  <si>
    <t>Responsable del Seguimiento</t>
  </si>
  <si>
    <t>Observaciones</t>
  </si>
  <si>
    <t>Subcomponente</t>
  </si>
  <si>
    <t>Objetivos y Actividades</t>
  </si>
  <si>
    <t>Meta</t>
  </si>
  <si>
    <t xml:space="preserve">Responsable </t>
  </si>
  <si>
    <t>Fecha programada</t>
  </si>
  <si>
    <t>Actividades programadas hasta la fecha</t>
  </si>
  <si>
    <t>Actividades cumplidas hasta la fecha</t>
  </si>
  <si>
    <t>% de avance</t>
  </si>
  <si>
    <t>Subcomponente 1. Política de Administración de Riesgos</t>
  </si>
  <si>
    <t>Política de Administración de Riesgos</t>
  </si>
  <si>
    <t>1.1</t>
  </si>
  <si>
    <t>Divulgar la Política de riesgos aprobada por el Comité Institucional de Coordinación de Control Interno.</t>
  </si>
  <si>
    <t xml:space="preserve"> 2 divulgaciones de la política de riesgos de corrupción en la sede de la dirección general y regionales.</t>
  </si>
  <si>
    <t xml:space="preserve">Subdirección de Mejoramiento Organizacional. </t>
  </si>
  <si>
    <t>30-06-2021
15-12-2021</t>
  </si>
  <si>
    <t>Maritza Liliana Beltrán Albadán
Yaneth Burgos Duitama</t>
  </si>
  <si>
    <t>Actividad con fecha de ejecución  del  30/06/2021</t>
  </si>
  <si>
    <t>Maritza Liliana Beltrán Albadan
Yaneth Burgos Duitama</t>
  </si>
  <si>
    <r>
      <t xml:space="preserve">Se evidenció divulgación de la politica de riesgos de la Entidad a los colaboradores mediante el boletín ICBF N° 163 del mes de agosto de 2021 
</t>
    </r>
    <r>
      <rPr>
        <b/>
        <sz val="10"/>
        <color theme="1"/>
        <rFont val="Arial"/>
        <family val="2"/>
      </rPr>
      <t>Evidencia:</t>
    </r>
    <r>
      <rPr>
        <sz val="10"/>
        <color theme="1"/>
        <rFont val="Arial"/>
        <family val="2"/>
      </rPr>
      <t xml:space="preserve">
Boletín Vive  ICBF N° 163 del  6 de agosto de 2021.  publicación: "Sabias  que el ICBF cuenta con una Política de Riesgos"
</t>
    </r>
  </si>
  <si>
    <r>
      <t xml:space="preserve">Se observó cumplimiento de la actividad mediante la publicación de la política de riesgos en el boletín Vive ICBF del 5 de febrero y 6 de agosto 
</t>
    </r>
    <r>
      <rPr>
        <b/>
        <sz val="10"/>
        <rFont val="Arial"/>
        <family val="2"/>
      </rPr>
      <t xml:space="preserve">
Evidencias </t>
    </r>
    <r>
      <rPr>
        <sz val="10"/>
        <rFont val="Arial"/>
        <family val="2"/>
      </rPr>
      <t xml:space="preserve">
Boletín Vive ICBF  N°138 del 5 de febrero de 2021. Anuncio: Recuerda que el ICBF cuenta con una Política de Riesgos
Boletín N° 163 del 6 de agosto de 2021. Anuncio;  ICBF Recuerda que el ICBF cuenta con una Política de Riesgos</t>
    </r>
  </si>
  <si>
    <t>Subcomponente 2. Construcción de la Matriz de Riesgos de Corrupción</t>
  </si>
  <si>
    <t>Construcción de la Matriz de Riesgos de Corrupción</t>
  </si>
  <si>
    <t>2.1</t>
  </si>
  <si>
    <t>Consolidar la Matriz de Riesgos de Corrupción para la vigencia 2021.</t>
  </si>
  <si>
    <t xml:space="preserve">Matriz de Riesgos de Corrupción consolidada. </t>
  </si>
  <si>
    <t>Subdirección de Mejoramiento Organizacional</t>
  </si>
  <si>
    <r>
      <t xml:space="preserve">Se observó matriz de riesgos de corrupción consolidada para la vigencia 2021 
</t>
    </r>
    <r>
      <rPr>
        <b/>
        <sz val="10"/>
        <color theme="1"/>
        <rFont val="Arial"/>
        <family val="2"/>
      </rPr>
      <t xml:space="preserve">
Evidencia </t>
    </r>
    <r>
      <rPr>
        <sz val="10"/>
        <color theme="1"/>
        <rFont val="Arial"/>
        <family val="2"/>
      </rPr>
      <t xml:space="preserve">
F1.G3.MI. MATRIZ DE RIESGOS DE CALIDAD, CORRUPCIÓN Y AMBIENTAL. Versión 8. 27/11/2020. Fecha de Identificación 21/12/2021consolidado (16 riesgos) para la vigencia 2021
</t>
    </r>
  </si>
  <si>
    <t xml:space="preserve">Actividad cumplida en el primer cuatrimestre del año 2021 </t>
  </si>
  <si>
    <t xml:space="preserve">Aprobar la Matriz de Riesgos de Corrupción para la vigencia 2021. </t>
  </si>
  <si>
    <t>Matriz de Riesgos de Corrupción aprobada por Comité</t>
  </si>
  <si>
    <t>Comité Institucional de Gestión y Desempeño / Dirección de Planeación y Control de Gestión</t>
  </si>
  <si>
    <r>
      <t>Se evidenció  que el Plan Anticorrupción y de Atención al Ciudadano PAAC fue aprobado por el  Comité Institucional de Gestión y Desempeño en</t>
    </r>
    <r>
      <rPr>
        <sz val="10"/>
        <color theme="1"/>
        <rFont val="Arial"/>
        <family val="2"/>
      </rPr>
      <t xml:space="preserve"> sesión virtual   del día 28/01/2021
</t>
    </r>
    <r>
      <rPr>
        <sz val="10"/>
        <rFont val="Arial"/>
        <family val="2"/>
      </rPr>
      <t xml:space="preserve">
</t>
    </r>
    <r>
      <rPr>
        <b/>
        <sz val="10"/>
        <rFont val="Arial"/>
        <family val="2"/>
      </rPr>
      <t>Evidencia:</t>
    </r>
    <r>
      <rPr>
        <sz val="10"/>
        <rFont val="Arial"/>
        <family val="2"/>
      </rPr>
      <t xml:space="preserve">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t>
    </r>
  </si>
  <si>
    <t>Realizar mesas de trabajo con los líderes de proceso para la validación y/o actualización de los riesgos de corrupción definidos</t>
  </si>
  <si>
    <t>Actas de aprobación de las matrices de riesgos de calidad y corrupción por procesos en la sede de la Dirección General  para la vigencia 2022.</t>
  </si>
  <si>
    <r>
      <t>Actividad con ejecución  posterior al seguimiento (15/12/2021).</t>
    </r>
    <r>
      <rPr>
        <sz val="10"/>
        <color rgb="FFFF0000"/>
        <rFont val="Arial"/>
        <family val="2"/>
      </rPr>
      <t>Ajustar la vigencia en la Actividad.</t>
    </r>
  </si>
  <si>
    <t>Subcomponente 3. Consulta y Divulgación</t>
  </si>
  <si>
    <t>Consulta y Divulgación</t>
  </si>
  <si>
    <t>3.1.</t>
  </si>
  <si>
    <t>Publicar y divulgar la Matriz de Riesgos de Corrupción vigencia 2021.</t>
  </si>
  <si>
    <t>Matriz de Riesgos de Corrupción divulgada y publicada</t>
  </si>
  <si>
    <r>
      <t xml:space="preserve">Matriz  de riesgos de corrupción vigencia 2021  publicada en la pagina web de la Entidad. Link: https://www.icbf.gov.co/planeacion/plan-anticorrupcion-y-atencion-al-ciudadano y divulgación mediante el boletín Vive ICBF
</t>
    </r>
    <r>
      <rPr>
        <b/>
        <sz val="10"/>
        <color theme="1"/>
        <rFont val="Arial"/>
        <family val="2"/>
      </rPr>
      <t xml:space="preserve">Evidencia </t>
    </r>
    <r>
      <rPr>
        <sz val="10"/>
        <color theme="1"/>
        <rFont val="Arial"/>
        <family val="2"/>
      </rPr>
      <t xml:space="preserve">
Boletín Vive ICBF N° 139 del 12 de Febrero 2021. Planes Institucionales ICBF https://www.icbf.gov.co/planeacion/plan-anticorrupcion-y-atencion-al-ciudadano</t>
    </r>
  </si>
  <si>
    <t>Divulgar información sobre  riesgos de corrupción de la Entidad a las partes interesadas</t>
  </si>
  <si>
    <t>Piezas de Divulgación de información en la WEB y en el Boletín</t>
  </si>
  <si>
    <t>Dirección de Planeación y Control de Gestión</t>
  </si>
  <si>
    <r>
      <rPr>
        <sz val="11"/>
        <rFont val="Calibri"/>
        <family val="2"/>
        <scheme val="minor"/>
      </rPr>
      <t>Se evidenció divulgación de la información sobre riesgos de corrupción mediante los boletines ICBF N° 139 y 142</t>
    </r>
    <r>
      <rPr>
        <b/>
        <sz val="11"/>
        <rFont val="Calibri"/>
        <family val="2"/>
        <scheme val="minor"/>
      </rPr>
      <t xml:space="preserve">
Evidencias 
</t>
    </r>
    <r>
      <rPr>
        <sz val="11"/>
        <rFont val="Calibri"/>
        <family val="2"/>
        <scheme val="minor"/>
      </rPr>
      <t>Boletín Vive ICBF N° 139 del 12 de febrero 2021. Planes Institucionales ICBF. Planes Institucionales ICBF
Boletín Vive ICBF N° 142 del 5  de marzo  2021. Monitoreo a la materialización de riesgos y ejecución de controles</t>
    </r>
    <r>
      <rPr>
        <b/>
        <sz val="11"/>
        <rFont val="Calibri"/>
        <family val="2"/>
        <scheme val="minor"/>
      </rPr>
      <t xml:space="preserve">
Recomendación: </t>
    </r>
    <r>
      <rPr>
        <sz val="11"/>
        <rFont val="Calibri"/>
        <family val="2"/>
        <scheme val="minor"/>
      </rPr>
      <t>Fortalecer la divulgación   de tal manera que evidencien de manera específica el tema de Riesgos de Corrupción en la Entidad.</t>
    </r>
  </si>
  <si>
    <r>
      <t xml:space="preserve">Se observó divulgación de información sobre riesgos de corrupción en los boletines Vive ICBF de los meses de mayo a julio de 2021. 
</t>
    </r>
    <r>
      <rPr>
        <b/>
        <sz val="10"/>
        <color theme="1"/>
        <rFont val="Arial"/>
        <family val="2"/>
      </rPr>
      <t xml:space="preserve">Evidencias 
</t>
    </r>
    <r>
      <rPr>
        <sz val="10"/>
        <color theme="1"/>
        <rFont val="Arial"/>
        <family val="2"/>
      </rPr>
      <t xml:space="preserve">Boletín Vive ICBF N° 150 del 7 de mayo de 2021. Publicación: Riesgos de corrupción de los procesos. Relación con el ciudadano y protección para la vigencia 2021.
Boletín Vive ICBF N° 154 del 4 de  junio de 2021. Publicación: Riesgos de corrupción asociados a los procesos de Gestión Jurídica, Evaluación Independiente, Adquisición de Bienes y Servicios, Gestión del Talento Humano y Gestión Financiera. 
Boletín Vive ICBF N° 156 del 18  de  junio de 2021. Publicación: TIPS ANTICORRUPCIÓN
Boletín Vive ICBF N° 158 del 2 de  julio de 2021.  Publicación: Riesgos de corrupción asociados a los procesos
</t>
    </r>
    <r>
      <rPr>
        <b/>
        <sz val="10"/>
        <color theme="1"/>
        <rFont val="Arial"/>
        <family val="2"/>
      </rPr>
      <t>Nota:</t>
    </r>
    <r>
      <rPr>
        <sz val="10"/>
        <color theme="1"/>
        <rFont val="Arial"/>
        <family val="2"/>
      </rPr>
      <t xml:space="preserve">
Se sugiere realizar publicaciones en la web  como lo indica la actividad.
</t>
    </r>
  </si>
  <si>
    <t>Subcomponente 4. Monitoreo y Revisión</t>
  </si>
  <si>
    <t>Monitoreo y revisión</t>
  </si>
  <si>
    <t>4.1.</t>
  </si>
  <si>
    <t>Realizar seguimiento y monitoreo a la gestión de riesgos de corrupción</t>
  </si>
  <si>
    <t xml:space="preserve">Reporte del seguimiento realizado. </t>
  </si>
  <si>
    <t>Lideres de Proceso
Subdirección de Mejoramiento Organizacional</t>
  </si>
  <si>
    <r>
      <t>Se observó seguimiento al plan de tratamiento de la matriz de riesgos de corrupción de la SDG  para los meses de enero, febrero y marzo 2021</t>
    </r>
    <r>
      <rPr>
        <b/>
        <sz val="10"/>
        <rFont val="Arial"/>
        <family val="2"/>
      </rPr>
      <t xml:space="preserve">
Evidencia:
</t>
    </r>
    <r>
      <rPr>
        <sz val="10"/>
        <rFont val="Arial"/>
        <family val="2"/>
      </rPr>
      <t xml:space="preserve">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t>
    </r>
    <r>
      <rPr>
        <b/>
        <sz val="10"/>
        <rFont val="Arial"/>
        <family val="2"/>
      </rPr>
      <t xml:space="preserve">
Recomendación: 
</t>
    </r>
    <r>
      <rPr>
        <sz val="10"/>
        <rFont val="Arial"/>
        <family val="2"/>
      </rPr>
      <t>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t>
    </r>
  </si>
  <si>
    <r>
      <t xml:space="preserve">Se observó seguimiento y monitoreo a la ejecución del  plan de tratamiento de riesgos de corrupción de los meses de mayo a Julio de 2021 para la Sede de la Dirección General
</t>
    </r>
    <r>
      <rPr>
        <b/>
        <sz val="10"/>
        <rFont val="Arial"/>
        <family val="2"/>
      </rPr>
      <t xml:space="preserve">Evidencias 
</t>
    </r>
    <r>
      <rPr>
        <sz val="10"/>
        <rFont val="Arial"/>
        <family val="2"/>
      </rPr>
      <t xml:space="preserve">Correo electrónico.1/06/2021 Asunto:Asunto:   Reporte ISOLUCION Riesgos Anticorrupción - MAYO 2021
Archivo excel seguimiento plan de tratamiento SDG con corte al mes de mayo 2021
Correo electrónico 6/07/2021. Asunto: Reporte ISOLUCION Riesgos Anticorrupción - JUNIO 2021
Archivo excel seguimiento plan de tratamiento SDG con corte al mes de Junio 2021 para la SDG 
Correo electrónico 3/08/2021. Aunto:Reporte ISOLUCION Riesgos Anticorrupción - JULIO 2021
Archivo excel seguimiento plan de tratamiento SDG con corte al mes de Julio 2021 para la SDG 
</t>
    </r>
    <r>
      <rPr>
        <b/>
        <sz val="10"/>
        <rFont val="Arial"/>
        <family val="2"/>
      </rPr>
      <t xml:space="preserve">Nota
</t>
    </r>
    <r>
      <rPr>
        <sz val="10"/>
        <rFont val="Arial"/>
        <family val="2"/>
      </rPr>
      <t>El seguimiento y monitoreo para los niveles Regional y CZ se evidenció en el siguiente link  https://icbfgob.sharepoint.com/:f:/s/GestionDeRiesgos/Es6kgmOYh7xKqlivi8TiKQsBQ_cuzR-lzMuEYU65J6C-Hw?e=JChe1O</t>
    </r>
  </si>
  <si>
    <r>
      <t>Se observó seguimiento y monitoreo ala ejecución del plan de tratamiento de riesgos de corrupción de los meses de septiembre a diciembre de 2021</t>
    </r>
    <r>
      <rPr>
        <b/>
        <sz val="10"/>
        <rFont val="Arial"/>
        <family val="2"/>
      </rPr>
      <t xml:space="preserve">
Evidencias </t>
    </r>
    <r>
      <rPr>
        <sz val="10"/>
        <rFont val="Arial"/>
        <family val="2"/>
      </rPr>
      <t xml:space="preserve">
Archivo excel seguimiernto y monitoreo al plan de tratamiento de la SDG cpon corte a septeimbre 2021.
Correo electrónico 8/10/2021. Asunto: Reporte ISOLUCION Riesgos Anticorrupción - SEPTIEMBRE 2021
Archivo excel seguimiernto y monitoreo al plan de tratamiento de la SDG cpon corte a octubre 2021.
Correo electrónico 1/12/2021. Asunto:  Reporte ISOLUCION Riesgos Anticorrupción - NOVIEMBRE 2021
Archivo excel seguimiernto y monitoreo al plan de tratamiento de la SDG con corte a noviembre  2021.
Correo electrónico 2/12/2021. Asunto:   REPORTE CÁLCULO INDICADOR PA-134 - CORTE DICIEMBRE
Archivo excel seguimiernto y monitoreo al plan de tratamiento de la SDG con corte a diciembre   2021.
</t>
    </r>
  </si>
  <si>
    <t>4.2</t>
  </si>
  <si>
    <t>Realizar monitoreo a la  materialización de riesgos de corrupción y verificar de ser necesario las acciones correctivas derivadas</t>
  </si>
  <si>
    <t xml:space="preserve">Correos electronicos, archivo de excel que evidencia el monitoreo a la materializacion de riesgos de corrupcion. </t>
  </si>
  <si>
    <t>30-05-2021
30-09-2021
27-12-2021</t>
  </si>
  <si>
    <t>El  primer seguimiento a la materialización de los riesgos se verifica con corte 30/05/2021</t>
  </si>
  <si>
    <r>
      <t xml:space="preserve">Se evidenció monitoreo a la materiazación de riesgos de corrupción en la SDG y Regionales  para el primer trimestre de 2021. 
Sin riesgos de corrupción materializados  para el primer trimestre 
</t>
    </r>
    <r>
      <rPr>
        <b/>
        <sz val="10"/>
        <color theme="1"/>
        <rFont val="Arial"/>
        <family val="2"/>
      </rPr>
      <t xml:space="preserve">Evidencias </t>
    </r>
    <r>
      <rPr>
        <sz val="10"/>
        <color theme="1"/>
        <rFont val="Arial"/>
        <family val="2"/>
      </rPr>
      <t xml:space="preserve">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t>
    </r>
  </si>
  <si>
    <t>4.3</t>
  </si>
  <si>
    <t xml:space="preserve">Realizar monitoreo a los controles definidos en las matrices de riesgos de corrupción </t>
  </si>
  <si>
    <t xml:space="preserve">Correos electronicos, archivo de excel que evidencia el monitoreo  a los controles de los riesgos de corrupcion. </t>
  </si>
  <si>
    <t>El  primer seguimiento a los controles  de los riesgos se verifica con corte 30/05/2021</t>
  </si>
  <si>
    <r>
      <rPr>
        <sz val="10"/>
        <color theme="1"/>
        <rFont val="Arial"/>
        <family val="2"/>
      </rPr>
      <t xml:space="preserve">Se evidenció monitoreo a la ejecución de  los controles definidos en las matrices de riesgos de corrupción para la SDG </t>
    </r>
    <r>
      <rPr>
        <b/>
        <sz val="10"/>
        <color theme="1"/>
        <rFont val="Arial"/>
        <family val="2"/>
      </rPr>
      <t xml:space="preserve">
Evidencias 
</t>
    </r>
    <r>
      <rPr>
        <sz val="10"/>
        <color theme="1"/>
        <rFont val="Arial"/>
        <family val="2"/>
      </rPr>
      <t xml:space="preserve">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t>
    </r>
    <r>
      <rPr>
        <b/>
        <sz val="10"/>
        <color theme="1"/>
        <rFont val="Arial"/>
        <family val="2"/>
      </rPr>
      <t xml:space="preserve">Nota: 
</t>
    </r>
    <r>
      <rPr>
        <sz val="10"/>
        <color theme="1"/>
        <rFont val="Arial"/>
        <family val="2"/>
      </rPr>
      <t xml:space="preserve">Se recomienda realizar monitoreo a los controles ejecutados desde los CZ, teniendo en cuenta que la politica de riesgos de la Entidad menciona lo siguiente: </t>
    </r>
    <r>
      <rPr>
        <b/>
        <sz val="10"/>
        <color theme="1"/>
        <rFont val="Arial"/>
        <family val="2"/>
      </rPr>
      <t>"desde el nivel nacional, regional y zonal gestionamos integralmente los riesgos "</t>
    </r>
  </si>
  <si>
    <t xml:space="preserve"> </t>
  </si>
  <si>
    <t>4.4</t>
  </si>
  <si>
    <t>Consolidar el indicador de riesgos</t>
  </si>
  <si>
    <t>Indicador de riesgos informado a los lideres de proceso</t>
  </si>
  <si>
    <t>El indicador de Riesgos se consolida  al 30/05/2021</t>
  </si>
  <si>
    <r>
      <rPr>
        <sz val="10"/>
        <color theme="1"/>
        <rFont val="Arial"/>
        <family val="2"/>
      </rPr>
      <t xml:space="preserve">Se observó informe consolidado del aplicativo SIMEI 
</t>
    </r>
    <r>
      <rPr>
        <b/>
        <sz val="10"/>
        <color theme="1"/>
        <rFont val="Arial"/>
        <family val="2"/>
      </rPr>
      <t xml:space="preserve">
Evidencias 
</t>
    </r>
    <r>
      <rPr>
        <sz val="10"/>
        <color theme="1"/>
        <rFont val="Arial"/>
        <family val="2"/>
      </rPr>
      <t xml:space="preserve">Correo electrónico. 20/05/2021. Asunto:  Reporte de Riesgos Corte 1
PDF Reporte aplicativo SIMEI indicador PA-134 Porcentaje de Avance del Cumplimiento Planes de Tratamiento de Riesgos para el primer cuatrimestre.
</t>
    </r>
  </si>
  <si>
    <t>Subcomponente 5. Seguimiento</t>
  </si>
  <si>
    <t>Seguimiento</t>
  </si>
  <si>
    <t>5.1</t>
  </si>
  <si>
    <t>Verificar evidencias de la gestión de riesgos de corrupción</t>
  </si>
  <si>
    <t>3 Informes de seguimiento a la gestión de riesgos de corrupción</t>
  </si>
  <si>
    <t xml:space="preserve">Oficina de Control Interno </t>
  </si>
  <si>
    <t>16-01-2021
15-05-2021
13-09-2021</t>
  </si>
  <si>
    <r>
      <t xml:space="preserve">Se evidenció  informe de seguimiento del PAAC para el último cuatrimestre 2020  donde se hace seguimiento al cumplimiento del plan de tratamiento de los riesgos de corrupción en el componente 1. Gestión del Riesgo. </t>
    </r>
    <r>
      <rPr>
        <b/>
        <sz val="10"/>
        <color theme="1"/>
        <rFont val="Arial"/>
        <family val="2"/>
      </rPr>
      <t xml:space="preserve">
Evidencias:</t>
    </r>
    <r>
      <rPr>
        <sz val="10"/>
        <color theme="1"/>
        <rFont val="Arial"/>
        <family val="2"/>
      </rPr>
      <t xml:space="preserve">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t>
    </r>
  </si>
  <si>
    <r>
      <t xml:space="preserve">Se observó seguimiento a la ejecución del plan de tratamiento de la gestión de riesgos de corrupción  en los 3 niveles (SDG, Regional y CZ)
</t>
    </r>
    <r>
      <rPr>
        <b/>
        <sz val="10"/>
        <color theme="1"/>
        <rFont val="Arial"/>
        <family val="2"/>
      </rPr>
      <t xml:space="preserve">Evidencias </t>
    </r>
    <r>
      <rPr>
        <sz val="10"/>
        <color theme="1"/>
        <rFont val="Arial"/>
        <family val="2"/>
      </rPr>
      <t xml:space="preserve">
Correo electrónico. 29/04/2021. Asunto:  DESIGNACIÓN Seguimiento PAAC 2021 - 30 de Abril
Correo electrónico.  13/05/2021 Asunto:  PRELIMINAR INFORME DE SEGUIMIENTO PAAC- CORTE 30 ABRIL 2021
Correo electrónico. 3/05/2021. Asunto: Permisos Asignados: DESIGNACIÓN Seguimiento PAAC 2021 - 30 de Abril
Correo electrónico. 30/04/2021.  Asunto: COMUNICACIÓN SEGUIMIENTO PAAC 2021- CORTE 30 ABRIL</t>
    </r>
  </si>
  <si>
    <r>
      <rPr>
        <sz val="10"/>
        <color theme="1"/>
        <rFont val="Arial"/>
        <family val="2"/>
      </rPr>
      <t xml:space="preserve">Se evidenció seguimiento al PAAC del segundo cuatrimestre de 2021, el cual incluye el seguimiento a la ejecución del plan de tratamiento  de los riesgos de corrupción 
</t>
    </r>
    <r>
      <rPr>
        <b/>
        <sz val="10"/>
        <color theme="1"/>
        <rFont val="Arial"/>
        <family val="2"/>
      </rPr>
      <t xml:space="preserve">
Evidencias 
</t>
    </r>
    <r>
      <rPr>
        <sz val="10"/>
        <color theme="1"/>
        <rFont val="Arial"/>
        <family val="2"/>
      </rPr>
      <t xml:space="preserve">Correo electrónico 15/09/2021. Asunto:  Alcance - Publicación efectuada: Solicitud publicación PAAC - II cuatrimestre 2021.
Correo electrónico 13/09/2021. Asunto: COMUNICACIÓN SEGUIMIENTO PAAC 2021- CORTE 31 AGOSTO DE 2021. Adjunto excel Seguimiento_PAAC2021_segundo cuatrimestre_2021
Excel cronograma _Anticorrupción_agosto_2021
PDF Informe seguimiento _PAAC_II cuatrimestre_2021
 	 </t>
    </r>
  </si>
  <si>
    <t>5.2</t>
  </si>
  <si>
    <t>Elaborar informe de seguimiento a la gestión de riesgos de corrupción</t>
  </si>
  <si>
    <t>Se observó publicación del informe del seguimiento del tercer cuatrimestre 2020 publicado en la sección de transparencia de la pagina web de la Entidad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t>
  </si>
  <si>
    <r>
      <rPr>
        <sz val="10"/>
        <color theme="1"/>
        <rFont val="Arial"/>
        <family val="2"/>
      </rPr>
      <t xml:space="preserve">Se observó publicaciónen la pagina web de la Entidad del  informe de seguimiento al Plan Anticorrupción  del primer cuatrimestre 2021 en el siguiente link https://www.icbf.gov.co/planeacion/plan-anticorrupcion-y-atencion-al-ciudadano
</t>
    </r>
    <r>
      <rPr>
        <b/>
        <sz val="10"/>
        <color theme="1"/>
        <rFont val="Arial"/>
        <family val="2"/>
      </rPr>
      <t>Evidencias</t>
    </r>
    <r>
      <rPr>
        <sz val="10"/>
        <color theme="1"/>
        <rFont val="Arial"/>
        <family val="2"/>
      </rPr>
      <t xml:space="preserve">
Correo electrónico. 14/05/2021.Asunto:SOLICITUD_Plan_Anticorrupción y Atención al Ciudadano - Abril 2021</t>
    </r>
  </si>
  <si>
    <r>
      <t xml:space="preserve">Se evidenció informe de seguimiento al PAAC del segundo cuatrimestre de 2021 , el cual contiene el seguimiento a la ejecución del plan de tratamiento de lso riesgos de corrpución.
</t>
    </r>
    <r>
      <rPr>
        <b/>
        <sz val="10"/>
        <color theme="1"/>
        <rFont val="Arial"/>
        <family val="2"/>
      </rPr>
      <t>Evidencias:</t>
    </r>
    <r>
      <rPr>
        <sz val="10"/>
        <color theme="1"/>
        <rFont val="Arial"/>
        <family val="2"/>
      </rPr>
      <t xml:space="preserve">
 Correo electrónico 15/09/2021. Asunto:  Alcance - Publicación efectuada: Solicitud publicación PAAC - II cuatrimestre 2021.
Correo electrónico 13/09/2021. Asunto: COMUNICACIÓN SEGUIMIENTO PAAC 2021- CORTE 31 AGOSTO DE 2021. Adjunto excel Seguimiento_PAAC2021_segundo cuatrimestre_2021</t>
    </r>
  </si>
  <si>
    <t>Nombre de la entidad:</t>
  </si>
  <si>
    <t>INSTITUTO COLOMBIANO DE BIENESTAR FAMILIAR</t>
  </si>
  <si>
    <t>Orden:</t>
  </si>
  <si>
    <t>Nacional</t>
  </si>
  <si>
    <t>Sector administrativo:</t>
  </si>
  <si>
    <t>Inclusión Social y Reconciliación</t>
  </si>
  <si>
    <t>Año vigencia:</t>
  </si>
  <si>
    <t>2021 - 2022</t>
  </si>
  <si>
    <t>Departamento:</t>
  </si>
  <si>
    <t>Bogotá D.C</t>
  </si>
  <si>
    <t>Municipio:</t>
  </si>
  <si>
    <t>BOGOTÁ</t>
  </si>
  <si>
    <t>SEGUIMIENTO 30 DE ABRILDE 2021
(Oficina de Control Interno)</t>
  </si>
  <si>
    <t>SEGUIMIENTO 31 DE AGOSTO DE 2021
(Oficina de Control Interno)</t>
  </si>
  <si>
    <t>SEGUIMIENTO 31 DE DICIEMBRE DE 2021
(Oficina de Control Interno)</t>
  </si>
  <si>
    <t>DATOS TRÁMITES A RACIONALIZAR</t>
  </si>
  <si>
    <t>ACCIONES DE RACIONALIZACIÓN A DESARROLLAR</t>
  </si>
  <si>
    <t>PLAN DE EJECUCIÓN</t>
  </si>
  <si>
    <t>Tipo</t>
  </si>
  <si>
    <t>Número</t>
  </si>
  <si>
    <t>Nombre</t>
  </si>
  <si>
    <t>Estado</t>
  </si>
  <si>
    <t>Situación Actual</t>
  </si>
  <si>
    <t>Mejora a Implementar</t>
  </si>
  <si>
    <t>Tipo Racionalización</t>
  </si>
  <si>
    <t>Acciones Racionalización</t>
  </si>
  <si>
    <t>Fecha
Final
Presente
Vigencia</t>
  </si>
  <si>
    <t>Fecha
Final
Racionalización</t>
  </si>
  <si>
    <t>Responsable</t>
  </si>
  <si>
    <t>Único</t>
  </si>
  <si>
    <t>Garantía del derecho de alimentos, visitas y custodia</t>
  </si>
  <si>
    <t>Inscrito</t>
  </si>
  <si>
    <t>La solicitud actual del trámite se realiza presencialmente</t>
  </si>
  <si>
    <t>Automatización parcial del trámite con el fin de que el ciudadano pueda solicitar su tramite en linea</t>
  </si>
  <si>
    <t>Tecnológica</t>
  </si>
  <si>
    <t>Automatización</t>
  </si>
  <si>
    <t>Dirección de Protección, Coordinación de Autoridades Administrativas, Dirección de Tecnología, Dirección de Servicios y Atención, Dirección de Planeación</t>
  </si>
  <si>
    <t>Elizabeth Castillo Rincón</t>
  </si>
  <si>
    <r>
      <t xml:space="preserve">Para el I Cuatrimestre del 2021 para el componente 2: “Racionalización de Tramites” se evidenció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</si>
  <si>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t xml:space="preserve">Elizabeth Castillo Rincón </t>
  </si>
  <si>
    <r>
      <t xml:space="preserve">Para el II Cuatrimestre del 2021 para el componente 2: “Racionalización de Tramites”,  para la automatización parcial de los tramites extraprocesales de "Proceso ejecutivo de alimentos a través de Defensor de Familia" y "Garantía del derecho de alimentos, visitas y custodia", está considerada dentro del proyecto “Centro de Atención Virtual – Mi CAV”, Se evidencio la realización de reuniones semanales de seguimiento para el diseño e implementación del Proyecto.  A agosto 31 de 2020 se cuenta con el documento de requerimientos técnicos Mi CAV; elaboración de los casos de uso.
Teniendo en cuenta el cronograma presentado por la DIT, en reunión de seguimiento del día 19 de agosto, donde se indica que las pruebas piloto están previstas para realizarse en el mes de enero de 2022 y de acuerdo con los imprevistos que pueden presentarse para la finalización del proyecto, el Coordinación del Grupo de Autoridades Administrativas de la Dirección de Protección, solicito  modificación de la fecha de terminación definida en el PAAC -Componente 2 “racionalización de trámites” (15 de diciembre de 2021), ampliarla para el mes de septiembre de 2022; dicha solicitud debe ser presentada para aprobación en el  Comité de Gestión y Desempeño.
</t>
    </r>
    <r>
      <rPr>
        <b/>
        <sz val="12"/>
        <rFont val="Calibri"/>
        <family val="2"/>
        <scheme val="minor"/>
      </rPr>
      <t xml:space="preserve">Evidencias: </t>
    </r>
    <r>
      <rPr>
        <sz val="12"/>
        <rFont val="Calibri"/>
        <family val="2"/>
        <scheme val="minor"/>
      </rPr>
      <t xml:space="preserve">
*Grabaciones de reuniones del 05, 12, 19 y 26 de mayo de 2021; del 02 y 24 de junio de 2021; del 15 y 22 de julio de 2021.  Se recomienda documentar las mencionadas reuniones (Acta o informe) que facilite el control y el seguimiento de los compromisos y acciones planteadas.
* Documento “ ESPECIFICACIÓN DE REQUERIMIENTOS DE SOFTWARE –ERS- Centro de Atención Virtual MI CAV-  App/Web.
*Casos de Uso CU-01; CU-02; CU-03; CU-04; CU-05; CU-09; CU-13; CU-31; CU-34; CU-40 y CU-42
* Cronograma Diseño e implementación del Mi CAV (Centro de Atención Virtual)
* Documentos con las Especificación de Requerimientos de Software – ERS del Sistema de información “Centro de Atención Virtual – Mi CAV“
* Correo electrónico del 30 de agosto de 2021 - solicitud análisis modificación fecha de terminación definida en el PAAC por parte de la SMO
* Correo electrónico del 31 de agosto de 2021- Respuesta Grupo Autoridades Administrativas- solicitando ampliar el plazo de terminación a septiembre de 2022.
</t>
    </r>
    <r>
      <rPr>
        <b/>
        <sz val="12"/>
        <rFont val="Calibri"/>
        <family val="2"/>
        <scheme val="minor"/>
      </rPr>
      <t xml:space="preserve">
Ruta de evidencias:  meses mayo; junio, Julio y agosto
</t>
    </r>
    <r>
      <rPr>
        <b/>
        <sz val="12"/>
        <color rgb="FF0070C0"/>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GARANTIA%20DEL%20DERECHO%20DE%20ALIMENTOS%20VISITAS%20Y%20CUSTODIA%2FAGOSTO
</t>
    </r>
    <r>
      <rPr>
        <b/>
        <u/>
        <sz val="12"/>
        <color rgb="FF0070C0"/>
        <rFont val="Calibri"/>
        <family val="2"/>
        <scheme val="minor"/>
      </rPr>
      <t xml:space="preserve">
</t>
    </r>
  </si>
  <si>
    <t> </t>
  </si>
  <si>
    <t>Proceso ejecutivo de alimentos a través de Defensor de Familia</t>
  </si>
  <si>
    <r>
      <t xml:space="preserve">Para el II Cuatrimestre del 2021 para el componente 2: “Racionalización de Tramites”,  para la automatización parcial de los tramites extraprocesales de "Proceso ejecutivo de alimentos a través de Defensor de Familia" y "Garantía del derecho de alimentos, visitas y custodia", está considerada dentro del proyecto “Centro de Atención Virtual – Mi CAV”, Se evidencio la realización de reuniones semanales de seguimiento para el diseño e implementación del Proyecto.  A agosto 31 de 2020 se cuenta con el documento de requerimientos técnicos Mi CAV; elaboración de los casos de uso.
Teniendo en cuenta el cronograma presentado por la DIT, en reunión de seguimiento del día 19 de agosto, donde se indica que las pruebas piloto están previstas para realizarse en el mes de enero de 2022 y de acuerdo con los imprevistos que pueden presentarse para la finalización del proyecto, el Coordinación del Grupo de Autoridades Administrativas de la Dirección de Protección, solicito  modificación de la fecha de terminación definida en el PAAC -Componente 2 “racionalización de trámites” (15 de diciembre de 2021), ampliarla para el mes de septiembre de 2022; dicha solicitud debe ser presentada para aprobación en el  Comité de Gestión y Desempeño.
</t>
    </r>
    <r>
      <rPr>
        <b/>
        <sz val="12"/>
        <rFont val="Calibri"/>
        <family val="2"/>
        <scheme val="minor"/>
      </rPr>
      <t xml:space="preserve">Evidencias: </t>
    </r>
    <r>
      <rPr>
        <sz val="12"/>
        <rFont val="Calibri"/>
        <family val="2"/>
        <scheme val="minor"/>
      </rPr>
      <t xml:space="preserve">
*Grabaciones de reuniones del 05, 12, 19 y 26 de mayo de 2021; del 02 y 24 de junio de 2021; del 15 y 22 de julio de 2021.  Se recomienda documentar las mencionadas reuniones (Acta o informe) que facilite el control y el seguimiento de los compromisos y acciones planteadas.
* Documento “ ESPECIFICACIÓN DE REQUERIMIENTOS DE SOFTWARE –ERS- Centro de Atención Virtual MI CAV-  App/Web.
*Casos de Uso CU-01; CU-02; CU-03; CU-04; CU-05; CU-09; CU-13; CU-31; CU-34; CU-40 y CU-42
* Cronograma Diseño e implementación del Mi CAV (Centro de Atención Virtual)
* Documentos con las Especificación de Requerimientos de Software – ERS del Sistema de información “Centro de Atención Virtual – Mi CAV“
* Correo electrónico del 30 de agosto de 2021 - solicitud análisis modificación fecha de terminación definida en el PAAC por parte de la SMO
* Correo electrónico del 31 de agosto de 2021- Respuesta Grupo Autoridades Administrativas- solicitando ampliar el plazo de terminación a septiembre de 2022.
</t>
    </r>
    <r>
      <rPr>
        <b/>
        <sz val="12"/>
        <rFont val="Calibri"/>
        <family val="2"/>
        <scheme val="minor"/>
      </rPr>
      <t xml:space="preserve">
Ruta de evidencias:  meses mayo; junio, Julio y agosto
</t>
    </r>
    <r>
      <rPr>
        <b/>
        <sz val="12"/>
        <color rgb="FF0070C0"/>
        <rFont val="Calibri"/>
        <family val="2"/>
        <scheme val="minor"/>
      </rPr>
      <t>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GARANTIA%20DEL%20DERECHO%20DE%20ALIMENTOS%20VISITAS%20Y%20CUSTODIA%2FAGOSTO</t>
    </r>
    <r>
      <rPr>
        <sz val="12"/>
        <rFont val="Calibri"/>
        <family val="2"/>
        <scheme val="minor"/>
      </rPr>
      <t xml:space="preserve">
</t>
    </r>
  </si>
  <si>
    <t>Otros procedimientos administrativos de cara al usuario -OPA</t>
  </si>
  <si>
    <t>OPA - Familia biológica busca a familiar que fue adoptado</t>
  </si>
  <si>
    <t>Automatización parcial del Otro Proceso Administrativo - OPA , con el fin de que el ciudadano pueda realizar su solicitud en linea</t>
  </si>
  <si>
    <t>Dirección de Protección, Dirección de Tecnología, Dirección de Servicios y Atención, Dirección de Planeación</t>
  </si>
  <si>
    <r>
      <t xml:space="preserve">Para el I Cuatrimestre del 2021 para el componente 2: “Racionalización de Tramites”, se evidencio el registro del plan de racionalización de tramites vigencia 2021 en el aplicativo SUIT, el cual contempla la automatización de los trámites "Proceso ejecutivo de alimentos a través de Defensor de Familia", "Garantía del derecho de alimentos, visitas y custodia"; y la OPA "Familia biológica busca a familiar que fue adoptado".
Adicionalmente se evidenció correo electrónico del 24/03/2021 suscrito por Andree Hurtado de la Subdirección de Mejoramiento Organizacional dirigido a la Ing. Rosa Angelina Perez Sierra Directora de la DIT, solicito información sobre los ingeniero(a) asignado(s), para el desarrollo de la automatización de los trámites, asignando a la Ing. Sandra Oveymar
</t>
    </r>
    <r>
      <rPr>
        <b/>
        <sz val="12"/>
        <rFont val="Calibri"/>
        <family val="2"/>
        <scheme val="minor"/>
      </rPr>
      <t>Evidencias:</t>
    </r>
    <r>
      <rPr>
        <sz val="12"/>
        <rFont val="Calibri"/>
        <family val="2"/>
        <scheme val="minor"/>
      </rPr>
      <t xml:space="preserve"> 
*Registro del plan de racionalización de tramites vigencia 2021 en el aplicativo SUIT generado el 15 de enero del 2021
*Correo electrónico del 24/03/2021
Ruta de evidencias:  </t>
    </r>
    <r>
      <rPr>
        <sz val="10"/>
        <color rgb="FF0070C0"/>
        <rFont val="Calibri"/>
        <family val="2"/>
        <scheme val="minor"/>
      </rPr>
      <t>https://icbfgob.sharepoint.com/sites/MICROSITIOPLANANTICORRUPCIN2020/Documentos%20compartidos/Forms/AllItems.aspx?viewid=4514210e%2Ddf5a%2D4490%2Da0c7%2Dc0893a0bd97a&amp;id=%2Fsites%2FMICROSITIOPLANANTICORRUPCIN2020%2FDocumentos%20compartidos%2FPAAC%202020%2FCOMP%2E2%20Racionalizaci%C3%B3n%20de%20Tr%C3%A1mites%2FREGULACI%C3%93N%2F4%2EAbril</t>
    </r>
  </si>
  <si>
    <r>
      <t xml:space="preserve">Para el II Cuatrimestre del 2021 para el componente 2: “Racionalización de Tramites”, para la automatización de la OPA Busque de Orígenes, fue designada por parte de la DIT, la ingeniera encargada de realizar el desarrollo definida, se evidenció a primera mesa de trabajo con la participación de la Dirección de Protección, la DIT y la Subdirección de Mejoramiento Organizacional, en la cual se explicó por parte de la Subdirección de Adopciones, cómo funciona este tipo de tramites hacia los ciudadanos y se dio a conocer las especificaciones de las necesidades que se deben tener en cuenta en el proceso de desarrollo.
Teniendo en cuenta que la priorización del desarrollo fue realizada por parte de la DIT, para el segundo semestre de 2021, La Subdirección de Adopciones solicita modificación de la fecha de terminación definida en el PAAC - Componente 2 “racionalización de trámites” (15 de diciembre de 2021), para el mes de septiembre de 2022; dicha solicitud debe ser presentada para aprobación en el Comité de Gestión y Desempeño.
</t>
    </r>
    <r>
      <rPr>
        <b/>
        <sz val="12"/>
        <rFont val="Calibri"/>
        <family val="2"/>
        <scheme val="minor"/>
      </rPr>
      <t xml:space="preserve">
Evidencias: 
</t>
    </r>
    <r>
      <rPr>
        <sz val="12"/>
        <rFont val="Calibri"/>
        <family val="2"/>
        <scheme val="minor"/>
      </rPr>
      <t xml:space="preserve">*Correo electrónico del 14 de septiembre del 2020, remitiendo la solicitud para “PRIORIZAR el desarrollo tecnológico del FORMULARIO UNICO DE SOLICITUD DEL TRÁMITE DE BUIÚSQUEDA DE ORIGENES dentro de la plataforma AdA.”
* Correo electrónico del 27 de mayo de 2021, indicando que el trámite  del desarrollo tecnológico del formulario Único de Solicitud del trámite de Búsqueda de Orígenes dentro de la plataforma AdA ya tiene asignado un número de FEATURE 38290.
* Correo del 27 de mayo de 2021 - indicando los avances del desarrollo técnico del Formulario Único de Solicitud del trámite de Búsqueda de Orígenes dentro de la plataforma AdA.
*Grabaciones de reunión de avance de la automatización parcial de la OPA BUSQUEDA DE ORIGENES del 24/08/2021.   Se recomienda documentar las mencionadas reuniones (Acta o informe) que facilite el control y el seguimiento de los compromisos y acciones planteadas.
* Correo electrónico del 24 de agosto de 2021 remite el enlace del Formulario de Solicitud de Búsqueda de Orígenes a la Ingeniera encargada del desarrollo del proceso.
* Correo Electrónico del 27/08/2021 de la Ingeniera de la DIT indicando cuales especificaciones se pueden desarrollar en el proceso.
*Correo electrónico del 30/08/2021- solicitud por parte de la Subdirección de adopciones de ampliar el plazo de terminación a septiembre de 2022.
</t>
    </r>
    <r>
      <rPr>
        <b/>
        <sz val="12"/>
        <rFont val="Calibri"/>
        <family val="2"/>
        <scheme val="minor"/>
      </rPr>
      <t xml:space="preserve">Ruta de evidencias:  </t>
    </r>
    <r>
      <rPr>
        <sz val="12"/>
        <rFont val="Calibri"/>
        <family val="2"/>
        <scheme val="minor"/>
      </rPr>
      <t xml:space="preserve">
</t>
    </r>
    <r>
      <rPr>
        <b/>
        <sz val="12"/>
        <color rgb="FF0070C0"/>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202%2D%20RACIONALIZACI%C3%93N%20DE%20TR%C3%81MITES%2FOPA%20FAMILIA%20BIOLOGICA%2FAGOSTO
</t>
    </r>
  </si>
  <si>
    <t>Seguimiento 1 OCI
Componente 3: RENDICIÓN DE CUENTAS</t>
  </si>
  <si>
    <t>Seguimiento 2 OCI
Componente 3: RENDICIÓN DE CUENTAS</t>
  </si>
  <si>
    <t>Seguimiento 3 OCI
Componente 3: RENDICIÓN DE CUENTAS</t>
  </si>
  <si>
    <t>Componente 3:</t>
  </si>
  <si>
    <r>
      <t xml:space="preserve">Rendición de cuentas
Objetivo: </t>
    </r>
    <r>
      <rPr>
        <b/>
        <i/>
        <sz val="10"/>
        <color theme="1"/>
        <rFont val="Arial"/>
        <family val="2"/>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</si>
  <si>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Actividades programadas</t>
  </si>
  <si>
    <t>Actividades cumplidas</t>
  </si>
  <si>
    <t>% de avance por objetivo</t>
  </si>
  <si>
    <t>I. Fase de alistamiento</t>
  </si>
  <si>
    <t>Fase de alistamiento</t>
  </si>
  <si>
    <t>Determinar  si los espacios de diálogo y  los canales de publicación y divulgación de información que empleó la entidad para ejecutar las actividades de rendición de cuentas en 2020, responde a las características de los ciudadanos, usuarios y grupos de interés</t>
  </si>
  <si>
    <t>Reporte  de respuestas obtenidas en las preguntas  de las encuestas de evaluación en  desarrollo de la Mesa Publica se abrieron espacios de dialogo que facilitaron reflexiones y discusiones en torno a los temas tratados?"</t>
  </si>
  <si>
    <t xml:space="preserve">Subdirección de  Monitoreo y Evaluación </t>
  </si>
  <si>
    <r>
      <t xml:space="preserve">Se evidencian los resultados por cada una de las preguntas de las encuestas aplicadas (21.043) tanto en las Mesas Públicas como de los ejercicios de Rendición de Cuentas Regional.
</t>
    </r>
    <r>
      <rPr>
        <b/>
        <sz val="10"/>
        <color theme="1"/>
        <rFont val="Arial"/>
        <family val="2"/>
      </rPr>
      <t xml:space="preserve">Evidencias:
</t>
    </r>
    <r>
      <rPr>
        <sz val="10"/>
        <color theme="1"/>
        <rFont val="Arial"/>
        <family val="2"/>
      </rPr>
      <t xml:space="preserve">
- </t>
    </r>
    <r>
      <rPr>
        <sz val="10"/>
        <rFont val="Arial"/>
        <family val="2"/>
      </rPr>
      <t xml:space="preserve">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t>
    </r>
    <r>
      <rPr>
        <sz val="10"/>
        <color rgb="FFFF0000"/>
        <rFont val="Arial"/>
        <family val="2"/>
      </rPr>
      <t xml:space="preserve">
</t>
    </r>
  </si>
  <si>
    <t>Actividad cumplida en el primer cuatrimestre.</t>
  </si>
  <si>
    <t>Definir directrices de Mesas Publicas y Rendición Publica de Cuentas 2021.</t>
  </si>
  <si>
    <t>Memorando  para Mesas Públicas y Rendición Pública de Cuentas 2021</t>
  </si>
  <si>
    <r>
      <rPr>
        <sz val="10"/>
        <color theme="1"/>
        <rFont val="Arial"/>
        <family val="2"/>
      </rPr>
      <t xml:space="preserve">Se evidencia socialización de directrices para la realización de mesas públicas y Rendición de Cuentas 2021
</t>
    </r>
    <r>
      <rPr>
        <b/>
        <sz val="10"/>
        <color theme="1"/>
        <rFont val="Arial"/>
        <family val="2"/>
      </rPr>
      <t xml:space="preserve">
Evidencias
</t>
    </r>
    <r>
      <rPr>
        <sz val="10"/>
        <color theme="1"/>
        <rFont val="Arial"/>
        <family val="2"/>
      </rPr>
      <t>- Correo Electrónico de la Directora de Planeación y Control de la Gestión a las Direcciones Regionales y coordinadores de Centro Zonales 26/03/21
- Memorando Radicado 202113000000033783 con Directrices para la realización de mesas públicas MP y Rendición de Cuentas 2021 RPC</t>
    </r>
  </si>
  <si>
    <t>Definir roles a nivel nacional, regional y zonal en el procedimiento Rendición de Cuentas y Mesas Públicas</t>
  </si>
  <si>
    <t>Guia  de Rendición de Cuentas y Mesas Públicas actualizada</t>
  </si>
  <si>
    <r>
      <t xml:space="preserve">Se evidencia la definición de Roles en el nivel nacional, regional y zonal actualizada al 31/03/21.
</t>
    </r>
    <r>
      <rPr>
        <b/>
        <sz val="10"/>
        <color theme="1"/>
        <rFont val="Arial"/>
        <family val="2"/>
      </rPr>
      <t xml:space="preserve">
Evidencia:
</t>
    </r>
    <r>
      <rPr>
        <sz val="10"/>
        <color theme="1"/>
        <rFont val="Arial"/>
        <family val="2"/>
      </rPr>
      <t>G1.P2.MS GUÍA PARA LA RENDICIÓN PÚBLICA DE CUENTAS EN EL ICBF Versión 4 del 31/03/2021 publicada en https://www.icbf.gov.co/system/files/procesos/g1.p2.ms_guia_para_la_rendicion_publica_de_cuentas_en_el_icbf_v4.pdf</t>
    </r>
  </si>
  <si>
    <t>Ajustar los instrumentos de acuerdo a las directrices definidas</t>
  </si>
  <si>
    <t>Formatos ajustados Rendición Pública de Cuentas y Mesas Públicas ajustados</t>
  </si>
  <si>
    <r>
      <t xml:space="preserve">Se evidenció la actualización de 6 formatos al 31 de marzo 2021 
</t>
    </r>
    <r>
      <rPr>
        <b/>
        <sz val="10"/>
        <rFont val="Arial"/>
        <family val="2"/>
      </rPr>
      <t xml:space="preserve">
Evidencia:
</t>
    </r>
    <r>
      <rPr>
        <sz val="10"/>
        <rFont val="Arial"/>
        <family val="2"/>
      </rPr>
      <t xml:space="preserve">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t>
    </r>
  </si>
  <si>
    <t>Socializar directrices de Mesas Publicas y Rendición Publica de Cuentas 2021.</t>
  </si>
  <si>
    <t>Directrices e instrumentos socializados</t>
  </si>
  <si>
    <r>
      <t xml:space="preserve">Se evidencia socialización de Directrices de Mesas Publicas y Rendición Publica de Cuentas 2021.
</t>
    </r>
    <r>
      <rPr>
        <b/>
        <sz val="10"/>
        <rFont val="Arial"/>
        <family val="2"/>
      </rPr>
      <t xml:space="preserve">Evidencia:
</t>
    </r>
    <r>
      <rPr>
        <sz val="10"/>
        <rFont val="Arial"/>
        <family val="2"/>
      </rPr>
      <t xml:space="preserve">- Citación por correo electrónico de la Socialización a Directores Regionales y Coordinadores de Centros Zonales 26/03/21
- Presentación en Power Point con las Directrices 
- Grabación de La Socialización del 09/04/21
</t>
    </r>
  </si>
  <si>
    <t>Disponer los recursos para la logística de realización o divulgación de Rendición Pública de Cuentas y Mesas Públicas.</t>
  </si>
  <si>
    <t xml:space="preserve">Recursos para logística garantizados </t>
  </si>
  <si>
    <t>Dirección de Abastecimiento</t>
  </si>
  <si>
    <t>Esta Actividad inicia a partir del junio 2021.</t>
  </si>
  <si>
    <t>Actividad que se reportará en septiembre 2021.</t>
  </si>
  <si>
    <r>
      <t xml:space="preserve">Se cuenta con el contrato 1378 del 11/07/19 - con certificación de vigencias futuras como soporte para los años 2020-2022 (para el año 2022  se cuenta con un presupuesto de $2.851.542.211)  cuyo objeto es prestar el de  </t>
    </r>
    <r>
      <rPr>
        <i/>
        <sz val="10"/>
        <rFont val="Arial"/>
        <family val="2"/>
      </rPr>
      <t xml:space="preserve">"Prestar el servicio de apoyo logístico necesario para la organización y realización de eventos institucionales de sensibilización, divulgación e implementación de las diferentes estrategias del ICBF" </t>
    </r>
    <r>
      <rPr>
        <sz val="10"/>
        <rFont val="Arial"/>
        <family val="2"/>
      </rPr>
      <t xml:space="preserve">Por medio del cual se atendieron las siguientes mesas públicas a través del contrato del Operador Logístico de Eventos:
</t>
    </r>
    <r>
      <rPr>
        <b/>
        <sz val="10"/>
        <rFont val="Arial"/>
        <family val="2"/>
      </rPr>
      <t xml:space="preserve">
Evidencia:
</t>
    </r>
    <r>
      <rPr>
        <sz val="10"/>
        <rFont val="Arial"/>
        <family val="2"/>
      </rPr>
      <t xml:space="preserve">- Mesa Pública CZ Mití - Agosto 20 de 2021 (Factura 1401)
- Mesa Pública Regional Casanare - Agosto 19 de 2021 (factura 1419)
- Mesa Pública Regional Chocó - Agosto 17 de 2021 (Factura 1423)
- Mesa Pública Regional Guajira - Agosto 26 de 2021 (Factura 1350)
- Mesa Pública Regional Chocó - Agosto 25 de 2021 (Factura 1353)
- Mesa Pública Regional Vichada - Agosto 25 de 2021 (Factura 1360) 
- Mesa Pública Regional Casanare - Septiembre 24 de 2021 (Factura 1487)
- Rendición Pública de Cuentas San Andrés (Factura 1546).
- Rendición de cuentas nivel nacional - Noviembre 10 de 2021 (Factura 1548)
- Soportes de Pago SIIF Relación de pagos relacionado en el Compromiso 221 </t>
    </r>
  </si>
  <si>
    <t>Generar boletín  de  análisis de PQRS</t>
  </si>
  <si>
    <t>Publicar boletín con análisis de PQRS ,</t>
  </si>
  <si>
    <t>Dirección de Servicios y Atención</t>
  </si>
  <si>
    <r>
      <t xml:space="preserve">Se evidencia publicación de Informe de PQRS correspondiente a los meses de Diciembre 2020, Enero, febrero, marzo de 2021.
</t>
    </r>
    <r>
      <rPr>
        <b/>
        <sz val="10"/>
        <color theme="1"/>
        <rFont val="Arial"/>
        <family val="2"/>
      </rPr>
      <t xml:space="preserve">Evidencia:
</t>
    </r>
    <r>
      <rPr>
        <sz val="10"/>
        <color theme="1"/>
        <rFont val="Arial"/>
        <family val="2"/>
      </rPr>
      <t xml:space="preserve">
Informes publicados en https://www.icbf.gov.co/servicios/informes-boletines-pqrds
</t>
    </r>
  </si>
  <si>
    <r>
      <t xml:space="preserve">Se evidencia Boletín de Peticiones, Quejas, Reclamos, Sugerencias y Reportes de Amenaza o Vulneración de Derechos, de los meses de abril, mayo, junio y julio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t>
    </r>
    <r>
      <rPr>
        <b/>
        <sz val="10"/>
        <color theme="1"/>
        <rFont val="Arial"/>
        <family val="2"/>
      </rPr>
      <t>Evidencia</t>
    </r>
    <r>
      <rPr>
        <sz val="10"/>
        <color theme="1"/>
        <rFont val="Arial"/>
        <family val="2"/>
      </rPr>
      <t xml:space="preserve">:
https://www.icbf.gov.co/servicios/informes-boletines-pqrds. </t>
    </r>
  </si>
  <si>
    <r>
      <t xml:space="preserve">Se evidencia Boletín de Peticiones, Quejas, Reclamos, Sugerencias y Reportes de Amenaza o Vulneración de Derechos, de los meses de agosto, septiembre, octubre, noviembre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t>
    </r>
    <r>
      <rPr>
        <b/>
        <sz val="10"/>
        <color theme="1"/>
        <rFont val="Arial"/>
        <family val="2"/>
      </rPr>
      <t>Evidencia</t>
    </r>
    <r>
      <rPr>
        <sz val="10"/>
        <color theme="1"/>
        <rFont val="Arial"/>
        <family val="2"/>
      </rPr>
      <t xml:space="preserve">:
https://www.icbf.gov.co/servicios/informes-boletines-pqrds. </t>
    </r>
  </si>
  <si>
    <t>Definir temática de la Mesa Publica</t>
  </si>
  <si>
    <t>Temas definidos para dialogar con la comunidad en Mesas Públicas</t>
  </si>
  <si>
    <t>Esta actividad tiene único reporte con fecha 30/06/21.</t>
  </si>
  <si>
    <r>
      <t xml:space="preserve">En cumplimiento de la actividad establecida en el Plan Anticorrupción y Atención al Ciudadano – para la vigencia 2021, se recibieron 98.370 respuestas a la encuestas de consulta previa para definir los temas de interés de las mesas públicas de manera participativa. 
Se presenta el reporte de los temas definidos en los 215 centros zonales resaltando que 169 centro zonales  definieron como tema  Políticas y líneas de acción para la atención integral de niños y niñas de 0 a 5 
</t>
    </r>
    <r>
      <rPr>
        <b/>
        <sz val="10"/>
        <rFont val="Arial"/>
        <family val="2"/>
      </rPr>
      <t xml:space="preserve">
Evidencia:
</t>
    </r>
    <r>
      <rPr>
        <sz val="10"/>
        <rFont val="Arial"/>
        <family val="2"/>
      </rPr>
      <t xml:space="preserve">
Act 8 TEMAS DE INTERES MP 2021
Anexo 8 Informe de Seguimiento RPC y MP  Segundo Trimestre 2021
Ruta: https://icbfgob.sharepoint.com/:b:/r/sites/MICROSITIOPLANANTICORRUPCINYDEATENCINALCIUDADANO2021/Documentos%20compartidos/COMPONENTE%203-%20RENDICI%C3%93N%20DE%20CUENTAS/I.%20Fase%20de%20alistamiento/8/Anexo%208%20Informe%20de%20Seguimiento%20RPC%20y%20MP%20%20Segundo%20Trimestre%202021.pdf?csf=1&amp;web=1&amp;e=Lms8i7
</t>
    </r>
  </si>
  <si>
    <t>Actividad Cumplida al corte 30 de septiembre 2021</t>
  </si>
  <si>
    <t>Actualizar y publicar el time line de mesas públicas y rendición pública de cuentas de la entidad  en la pagina WEB de la entidad.</t>
  </si>
  <si>
    <t>Calendario de eventos de mesas públicas y rendición pública de cuentas publicado en la pagina WEB de la entidad.</t>
  </si>
  <si>
    <t xml:space="preserve">Esta Actividad tiene fecha programada 31/10/2021 con un único reporte.
</t>
  </si>
  <si>
    <r>
      <t>Se evidecia calendario de eventos de mesas públicas y rendición pública de cuentas para la vigencia 2021.</t>
    </r>
    <r>
      <rPr>
        <b/>
        <sz val="10"/>
        <rFont val="Arial"/>
        <family val="2"/>
      </rPr>
      <t xml:space="preserve">
Evidencia: </t>
    </r>
    <r>
      <rPr>
        <sz val="10"/>
        <rFont val="Arial"/>
        <family val="2"/>
      </rPr>
      <t xml:space="preserve">
Pantallazos de Calendario de eventos de mesas públicas y rendición de cuentas por cada departamento en el enlace: https://www.icbf.gov.co/rendicion-de-cuentas-icbf#rc2</t>
    </r>
  </si>
  <si>
    <t>Subcomponente 1</t>
  </si>
  <si>
    <t>Información de calidad y en lenguaje comprensible</t>
  </si>
  <si>
    <t>Producir la información que se utilizara en Rendición Pública de Cuentas y Mesas Publicas de cada Regional / CZ</t>
  </si>
  <si>
    <t>Información en su medio de soporte construida para la Rendición Pública de Cuentas y Mesas Públicas en cada Regional / CZ</t>
  </si>
  <si>
    <t>Esta actividad inicia el 30 de junio 2021.</t>
  </si>
  <si>
    <t>La primera medición se realizará el 30 de septiembre/21.  A la fecha no se reportan avances.</t>
  </si>
  <si>
    <r>
      <t xml:space="preserve">Se evidencia las 248 presentaciones y análisis de consultas previas, información contruida y analizada para la realización de los diferentes escenarios de mesas públicas y ejercicios de rendición de cuentas.
</t>
    </r>
    <r>
      <rPr>
        <b/>
        <sz val="10"/>
        <rFont val="Arial"/>
        <family val="2"/>
      </rPr>
      <t xml:space="preserve">Evidencia:
</t>
    </r>
    <r>
      <rPr>
        <sz val="10"/>
        <rFont val="Arial"/>
        <family val="2"/>
      </rPr>
      <t xml:space="preserve">
https://www.icbf.gov.co/rendicion-de-cuentas-icbf/audiencias-publicas-de-rendicion-de-cuentas
File server ruta \\icbf.gov.co\FS_DPC\DPC\RPC_y_MP\2021\
</t>
    </r>
  </si>
  <si>
    <t>Publicar en la pagina WEB la información correspondiente a cada Rendición Pública de Cuentas y Mesas Públicas.</t>
  </si>
  <si>
    <t>Documentos en pagina WEB institucional</t>
  </si>
  <si>
    <r>
      <t xml:space="preserve">Se evidencia len la página la Presentación de la Mesa pública - informe de resultados de las mesas adelantadas en el cuatrimestre.
</t>
    </r>
    <r>
      <rPr>
        <b/>
        <sz val="10"/>
        <rFont val="Arial"/>
        <family val="2"/>
      </rPr>
      <t xml:space="preserve">
Evidencia:</t>
    </r>
    <r>
      <rPr>
        <sz val="10"/>
        <color rgb="FFFF0000"/>
        <rFont val="Arial"/>
        <family val="2"/>
      </rPr>
      <t xml:space="preserve">
</t>
    </r>
    <r>
      <rPr>
        <sz val="10"/>
        <rFont val="Arial"/>
        <family val="2"/>
      </rPr>
      <t xml:space="preserve">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
</t>
    </r>
    <r>
      <rPr>
        <sz val="10"/>
        <color rgb="FFFF0000"/>
        <rFont val="Arial"/>
        <family val="2"/>
      </rPr>
      <t xml:space="preserve">
Recomendación:  Complementar las presentaciones cargadas con la demás documentación (actas y compromisos como mínimo) que se pueda cargar que de cuenta dela realización de las mesas.  Lo anterior teniendo en cuenta que nela actualidad los documentos reposan en la ruta del File Server \icbf.gov.co\FS_DPC\DPC\RPC_y_MP\2021\Evidencias_RPC_y_MP_2021</t>
    </r>
  </si>
  <si>
    <r>
      <t xml:space="preserve">Se evidencia las 248 presentaciones y análisis de consultas previas, información contruida y analizada para la realización de los diferentes escenarios de mesas públicas y ejercicios de rendición de cuentas.
</t>
    </r>
    <r>
      <rPr>
        <b/>
        <sz val="10"/>
        <rFont val="Arial"/>
        <family val="2"/>
      </rPr>
      <t>Evidencia:</t>
    </r>
    <r>
      <rPr>
        <sz val="10"/>
        <rFont val="Arial"/>
        <family val="2"/>
      </rPr>
      <t xml:space="preserve">
https://www.icbf.gov.co/rendicion-de-cuentas-icbf/rendicion-de-cuentas-en-regiones?f%5B0%5D=field_date%3A2020
</t>
    </r>
    <r>
      <rPr>
        <sz val="10"/>
        <color rgb="FFFF0000"/>
        <rFont val="Arial"/>
        <family val="2"/>
      </rPr>
      <t xml:space="preserve">
</t>
    </r>
  </si>
  <si>
    <t>Subcomponente 2</t>
  </si>
  <si>
    <t>Diálogo de doble vía con la ciudadanía y sus organizaciones</t>
  </si>
  <si>
    <t>Convocar a las partes interesadas</t>
  </si>
  <si>
    <t>Actores involucrados convocados e invitados a participar en las Mesas Públicas y Rendición Pública de Cuentas verificable a partir de oficios, correos electrónicos e imágenes de invitaciones dispuestas en carteleras físicas.</t>
  </si>
  <si>
    <r>
      <t xml:space="preserve">Se evidencia convocatoria para que los diferentes actores involucrados asistan a las MP.
</t>
    </r>
    <r>
      <rPr>
        <b/>
        <sz val="10"/>
        <rFont val="Arial"/>
        <family val="2"/>
      </rPr>
      <t xml:space="preserve">Evidencia:
</t>
    </r>
    <r>
      <rPr>
        <sz val="10"/>
        <rFont val="Arial"/>
        <family val="2"/>
      </rPr>
      <t xml:space="preserve">Archivo PDF con enlaces CZ Barrios Unidos , CZ Creer(Bogotá), CZ Aburrá Sur (Antioquia) y CZ Cocuy (Boyacá) en los que se evidencias las invitaciones de particiación a la mesas públicas.
</t>
    </r>
  </si>
  <si>
    <r>
      <t xml:space="preserve">Se evidencia las 248 carpetas con invitaciones presentaciones y análisis de consultas previas, información contruida y analizada para la realización de los diferentes escenarios de mesas públicas y ejercicios de rendición de cuentas.
</t>
    </r>
    <r>
      <rPr>
        <b/>
        <sz val="10"/>
        <rFont val="Arial"/>
        <family val="2"/>
      </rPr>
      <t xml:space="preserve">Evidencia:
</t>
    </r>
    <r>
      <rPr>
        <sz val="10"/>
        <rFont val="Arial"/>
        <family val="2"/>
      </rPr>
      <t xml:space="preserve">
https://www.icbf.gov.co/rendicion-de-cuentas-icbf/audiencias-publicas-de-rendicion-de-cuentas
File server ruta \\icbf.gov.co\FS_DPC\DPC\RPC_y_MP\2021\
</t>
    </r>
  </si>
  <si>
    <t>Realizar audiencias publicas participativas</t>
  </si>
  <si>
    <t>Mesas Públicas y Rendición Pública de Cuentas realizadas</t>
  </si>
  <si>
    <r>
      <t xml:space="preserve">Se evidenció la realización de mesas públicas.
</t>
    </r>
    <r>
      <rPr>
        <b/>
        <sz val="10"/>
        <rFont val="Arial"/>
        <family val="2"/>
      </rPr>
      <t xml:space="preserve">Evidencia:
</t>
    </r>
    <r>
      <rPr>
        <sz val="10"/>
        <rFont val="Arial"/>
        <family val="2"/>
      </rPr>
      <t xml:space="preserve">https://www.icbf.gov.co/rendicion-de-cuentas-icbf/rendicion-de-cuentas-en-regiones
</t>
    </r>
    <r>
      <rPr>
        <b/>
        <sz val="10"/>
        <rFont val="Arial"/>
        <family val="2"/>
      </rPr>
      <t xml:space="preserve">
</t>
    </r>
    <r>
      <rPr>
        <sz val="10"/>
        <rFont val="Arial"/>
        <family val="2"/>
      </rPr>
      <t>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t>
    </r>
  </si>
  <si>
    <r>
      <t xml:space="preserve">Se realizaron 215 audiencias públicas participativas de mesas públicas correspondientes a cada uno de los centros  zonlaes del ICBF y de 33 audiencias para la rendición pública de cuentas en las regionales , de las cuales se obtuvo la evidencia de realización  a traves de los listados de asistencia utilizando la metodologia presencial , virtual en su mayoria  o mixta 
</t>
    </r>
    <r>
      <rPr>
        <b/>
        <sz val="10"/>
        <rFont val="Arial"/>
        <family val="2"/>
      </rPr>
      <t xml:space="preserve">Evidencias
</t>
    </r>
    <r>
      <rPr>
        <sz val="10"/>
        <rFont val="Arial"/>
        <family val="2"/>
      </rPr>
      <t>ruta File server  carpeta evidencias regional   Subcarpeta  7_Lista_asistencia 
\\icbf.gov.co\FS_DPC\DPC\RPC_y_MP\2021\  se tienen evidencias del componente de participación de  42.298 ciudadanos  detallados así: Usuarios  13.911; Estado 8.070; Proveedores 2.984; Aliados Estratégicos 10.450; Comunidad 5.901; Sociedad (veedurias, medio-comunicacion) 982.</t>
    </r>
  </si>
  <si>
    <t>Subcomponente 3</t>
  </si>
  <si>
    <t>Incentivos para motivar la cultura de la rendición y petición de cuentas</t>
  </si>
  <si>
    <t>3.1</t>
  </si>
  <si>
    <t>Fortalecer la temática Rendición de Cuentas en el Aula Virtual Estrategia de Transparencia, Participación y Buen Gobierno</t>
  </si>
  <si>
    <t>Aula virtual con información actualizada</t>
  </si>
  <si>
    <r>
      <t xml:space="preserve">Se evidenció la presentación, en un espacio del sharepoint "llamado Aula Virtual" evidencia del 08/02/21
</t>
    </r>
    <r>
      <rPr>
        <b/>
        <sz val="10"/>
        <rFont val="Arial"/>
        <family val="2"/>
      </rPr>
      <t>Evidencias
-</t>
    </r>
    <r>
      <rPr>
        <sz val="10"/>
        <rFont val="Arial"/>
        <family val="2"/>
      </rPr>
      <t>https://icbfgob.sharepoint.com/:p:/r/sites/AULADETRANSPARENCIA2021/_layouts/15/Doc.aspx?sourcedoc=%7BB73C7377-2CF5-4CAA-ACE6-7574C85FAAFB%7D&amp;file=AULA%20ACTUALIZADA%202021.pptx&amp;action=edit&amp;mobileredirect=true</t>
    </r>
    <r>
      <rPr>
        <b/>
        <sz val="10"/>
        <rFont val="Arial"/>
        <family val="2"/>
      </rPr>
      <t xml:space="preserve">
- </t>
    </r>
    <r>
      <rPr>
        <sz val="10"/>
        <rFont val="Arial"/>
        <family val="2"/>
      </rPr>
      <t>Presentación PP "Aula Virtual :</t>
    </r>
    <r>
      <rPr>
        <b/>
        <sz val="10"/>
        <rFont val="Arial"/>
        <family val="2"/>
      </rPr>
      <t xml:space="preserve"> COMPONENTE 3: RENDICIÓN DE CUENTAS"  </t>
    </r>
    <r>
      <rPr>
        <sz val="10"/>
        <rFont val="Arial"/>
        <family val="2"/>
      </rPr>
      <t xml:space="preserve">Diapositivas 60 a la 66
- Correo electrónico del 16/03/21 de Gestión Humana comn oferta.para colaboradores ICBF.
</t>
    </r>
  </si>
  <si>
    <t>Actividad cumplida en el corte 30 abril 2021</t>
  </si>
  <si>
    <t>3.2</t>
  </si>
  <si>
    <t xml:space="preserve">Socializar y visibilizar la información </t>
  </si>
  <si>
    <t xml:space="preserve">Estrategia de Comunicación: de transparencia verificable a partir de boletines ICBF, correos electrónicos o mensajes en redes sociales. </t>
  </si>
  <si>
    <t>Oficina Asesora de Comunicaciones</t>
  </si>
  <si>
    <r>
      <t xml:space="preserve">Se evidenciaron piezas de comunicación de Rendición de Cuentas.
</t>
    </r>
    <r>
      <rPr>
        <b/>
        <sz val="10"/>
        <color theme="1"/>
        <rFont val="Arial"/>
        <family val="2"/>
      </rPr>
      <t>Evidencias:</t>
    </r>
    <r>
      <rPr>
        <sz val="10"/>
        <color theme="1"/>
        <rFont val="Arial"/>
        <family val="2"/>
      </rPr>
      <t xml:space="preserve">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t>
    </r>
  </si>
  <si>
    <r>
      <t xml:space="preserve">Se evidenciaron piezas de comunicación de Rendición de Cuentas durante los meses del cuatrimestre
</t>
    </r>
    <r>
      <rPr>
        <b/>
        <sz val="10"/>
        <rFont val="Arial"/>
        <family val="2"/>
      </rPr>
      <t>Evidencias:</t>
    </r>
    <r>
      <rPr>
        <sz val="10"/>
        <rFont val="Arial"/>
        <family val="2"/>
      </rPr>
      <t xml:space="preserve">
</t>
    </r>
    <r>
      <rPr>
        <b/>
        <sz val="10"/>
        <rFont val="Arial"/>
        <family val="2"/>
      </rPr>
      <t>mayo</t>
    </r>
    <r>
      <rPr>
        <sz val="10"/>
        <rFont val="Arial"/>
        <family val="2"/>
      </rPr>
      <t xml:space="preserve">
-Publicación el Twitter post de Rendición de Cuentas de Sector de la inclusión Social y la Reconciliación del 28/05/21 https://twitter.com/ICBFColombia/status/1398308464875745282
- Publicación en la página Web de pieza de comunicación "rendición de cuentas sobre: Infórmate de las acciones de cumplimiento en la implementación del Acuerdo de Paz: Informe de Rendición de cuentas Enero-diciembre de 2020" del 14/05/21 https://www.icbf.gov.co/sites/default/files/informe_rendicion_de_cuentas_acuerdo_paz_marzo2021_2.pdf
- Boletín ICBF # 151 del 14/05/21 "Participación Ciudadana -Sabes qué espacios de participación para la infancia y la adolescencia promueveel ICBF?"
Rendicion de cuentas Boletin 151_14 de mayo
</t>
    </r>
    <r>
      <rPr>
        <b/>
        <sz val="10"/>
        <rFont val="Arial"/>
        <family val="2"/>
      </rPr>
      <t>junio</t>
    </r>
    <r>
      <rPr>
        <sz val="10"/>
        <rFont val="Arial"/>
        <family val="2"/>
      </rPr>
      <t xml:space="preserve">
- Pieza de comunicación en twitter realización "Rendición de Cuentas Sector de la Inclusión Social y la Reconciliación"  25/06/21
http://icbf.gov.co
https://twitter.com/ICBFColombia/status/1408552372561907717
</t>
    </r>
    <r>
      <rPr>
        <b/>
        <sz val="10"/>
        <rFont val="Arial"/>
        <family val="2"/>
      </rPr>
      <t>julio</t>
    </r>
    <r>
      <rPr>
        <sz val="10"/>
        <rFont val="Arial"/>
        <family val="2"/>
      </rPr>
      <t xml:space="preserve">
Boletin ICBF # 159 del 9/07/21 con pieza de Rendición de Cuentas sobre: comunicación de participación por departamento de respuestas a la consulta previa para definir los temas de
interés de las mesas públicas de manera participativa. https://www.icbf.gov.co/system/files/vive_icbf_159.pdf
</t>
    </r>
    <r>
      <rPr>
        <b/>
        <sz val="10"/>
        <rFont val="Arial"/>
        <family val="2"/>
      </rPr>
      <t xml:space="preserve">Agosto
</t>
    </r>
    <r>
      <rPr>
        <sz val="10"/>
        <rFont val="Arial"/>
        <family val="2"/>
      </rPr>
      <t>- Boletín ICBF #164 "Rendición de Cuentas sobre: ¿Qué es, cómo se realiza y por qué es importante para el ICBF?" https://www.icbf.gov.co/system/files/vive_icbf_164_0.pdf</t>
    </r>
  </si>
  <si>
    <r>
      <t xml:space="preserve">Se evidencia la publicación de informaciòn relacionada con incentivar  la cultura de la rendiciòn de cuentas por medio de la Estrategia de comunicación. 
</t>
    </r>
    <r>
      <rPr>
        <b/>
        <sz val="10"/>
        <color theme="1"/>
        <rFont val="Arial"/>
        <family val="2"/>
      </rPr>
      <t xml:space="preserve">Evidencias:
Septiembre
</t>
    </r>
    <r>
      <rPr>
        <sz val="10"/>
        <color theme="1"/>
        <rFont val="Arial"/>
        <family val="2"/>
      </rPr>
      <t xml:space="preserve">Boletín interno No. 168 del 10 de septiembre </t>
    </r>
    <r>
      <rPr>
        <i/>
        <sz val="10"/>
        <color theme="1"/>
        <rFont val="Arial"/>
        <family val="2"/>
      </rPr>
      <t xml:space="preserve">" Principios rectores del Sistema Nacional de Rendición de Cuentas  El Decreto 230 de 2021 crea y organiza el Sistema Nacional de Rendición de Cuentas" </t>
    </r>
    <r>
      <rPr>
        <sz val="10"/>
        <color theme="1"/>
        <rFont val="Arial"/>
        <family val="2"/>
      </rPr>
      <t xml:space="preserve">.https://www.icbf.gov.co/system/files/transparencia_10_septiembre_0.pdf
</t>
    </r>
    <r>
      <rPr>
        <b/>
        <sz val="10"/>
        <color theme="1"/>
        <rFont val="Arial"/>
        <family val="2"/>
      </rPr>
      <t xml:space="preserve">Octubre
</t>
    </r>
    <r>
      <rPr>
        <sz val="10"/>
        <color theme="1"/>
        <rFont val="Arial"/>
        <family val="2"/>
      </rPr>
      <t>Boletín interno No. 172 del 8 de octubre de 2021 "</t>
    </r>
    <r>
      <rPr>
        <i/>
        <sz val="10"/>
        <color theme="1"/>
        <rFont val="Arial"/>
        <family val="2"/>
      </rPr>
      <t>El ICBF rinde cuentas con transparencia - reportes generados acuerdos de paz</t>
    </r>
    <r>
      <rPr>
        <sz val="10"/>
        <color theme="1"/>
        <rFont val="Arial"/>
        <family val="2"/>
      </rPr>
      <t xml:space="preserve">"
El 25 de octubre se publica en Facebook y pagina web </t>
    </r>
    <r>
      <rPr>
        <i/>
        <sz val="10"/>
        <color theme="1"/>
        <rFont val="Arial"/>
        <family val="2"/>
      </rPr>
      <t>"Invitamos a toda la ciudadanía a participar y decidir los temas que se desarrollarán durante la rendición de cuentas 2020-2021 del #ICBF. Entre todos trabajamos porque Colombia siga siendo #ElPaísDeLaNiñez"</t>
    </r>
    <r>
      <rPr>
        <sz val="10"/>
        <color theme="1"/>
        <rFont val="Arial"/>
        <family val="2"/>
      </rPr>
      <t xml:space="preserve">.
</t>
    </r>
    <r>
      <rPr>
        <b/>
        <sz val="10"/>
        <color theme="1"/>
        <rFont val="Arial"/>
        <family val="2"/>
      </rPr>
      <t xml:space="preserve">
Noviembre
</t>
    </r>
    <r>
      <rPr>
        <sz val="10"/>
        <color theme="1"/>
        <rFont val="Arial"/>
        <family val="2"/>
      </rPr>
      <t>Boletín Vive ICBF No. 177 del 12 de noviembre "</t>
    </r>
    <r>
      <rPr>
        <i/>
        <sz val="10"/>
        <color theme="1"/>
        <rFont val="Arial"/>
        <family val="2"/>
      </rPr>
      <t xml:space="preserve">ICBF rinde cuentas con transparencia Nuestro compromiso es contigo Así vamos" - </t>
    </r>
    <r>
      <rPr>
        <sz val="10"/>
        <color theme="1"/>
        <rFont val="Arial"/>
        <family val="2"/>
      </rPr>
      <t>Resultados componente de dialogo, participaciòn  e información.</t>
    </r>
    <r>
      <rPr>
        <i/>
        <sz val="10"/>
        <color theme="1"/>
        <rFont val="Arial"/>
        <family val="2"/>
      </rPr>
      <t xml:space="preserve">
</t>
    </r>
    <r>
      <rPr>
        <b/>
        <sz val="10"/>
        <color theme="1"/>
        <rFont val="Arial"/>
        <family val="2"/>
      </rPr>
      <t>Diciembre</t>
    </r>
    <r>
      <rPr>
        <sz val="10"/>
        <color theme="1"/>
        <rFont val="Arial"/>
        <family val="2"/>
      </rPr>
      <t xml:space="preserve">
Boletín inteno No. 181 del 10 de diciembre "Resultados Preliminares de la Rendición de Cuentas"</t>
    </r>
  </si>
  <si>
    <t>Evaluación y retroalimentación a la gestión institucional</t>
  </si>
  <si>
    <t>Subcomponente 4</t>
  </si>
  <si>
    <t>4.1</t>
  </si>
  <si>
    <t>Realizar seguimiento a la gestión de los eventos de Rendición Pública de Cuentas y Mesas Públicas</t>
  </si>
  <si>
    <t xml:space="preserve">(4) Informe trimestral de Rendición de Cuentas y Mesas Públicas realizadas </t>
  </si>
  <si>
    <r>
      <t xml:space="preserve">Se evidencia Informe Trimestral de Rendición y Cuentas, con corte a 31 de Marzo 2021.
</t>
    </r>
    <r>
      <rPr>
        <b/>
        <sz val="10"/>
        <color theme="1"/>
        <rFont val="Arial"/>
        <family val="2"/>
      </rPr>
      <t xml:space="preserve">Evidencias:
</t>
    </r>
    <r>
      <rPr>
        <sz val="10"/>
        <color theme="1"/>
        <rFont val="Arial"/>
        <family val="2"/>
      </rPr>
      <t xml:space="preserve">https://www.icbf.gov.co/system/files/informe_de_seguimiento_rpc_y_mp_primer_trimestre_2021.pdf
https://www.icbf.gov.co/rendicion-de-cuentas-icbf/sede-direccion-general
</t>
    </r>
  </si>
  <si>
    <r>
      <t xml:space="preserve">Se evidencia Informe Trimestral de Rendición y Cuentas, con corte a 30 de junio 2021.
</t>
    </r>
    <r>
      <rPr>
        <b/>
        <sz val="10"/>
        <rFont val="Arial"/>
        <family val="2"/>
      </rPr>
      <t xml:space="preserve">Evidencias:
</t>
    </r>
    <r>
      <rPr>
        <sz val="10"/>
        <rFont val="Arial"/>
        <family val="2"/>
      </rPr>
      <t xml:space="preserve">
https://www.icbf.gov.co/rendicion-de-cuentas-icbf/sede-direccion-general
https://www.icbf.gov.co/system/files/informe_de_seguimiento_rpc_y_mp_segundo_trimestre_2021.pdf</t>
    </r>
  </si>
  <si>
    <t>Realizar encuestas de evaluación del evento en cada una de las actividades de Rendición Pública de Cuentas y Mesas Públicas</t>
  </si>
  <si>
    <t>Encuestas de evaluación del evento</t>
  </si>
  <si>
    <r>
      <t xml:space="preserve">Se evidenció la realización de encuesta y la tabulacipon del resultado y análisis del resultado (Formato F10.P2.MS Análisis Evaluación) 
</t>
    </r>
    <r>
      <rPr>
        <b/>
        <sz val="10"/>
        <rFont val="Arial"/>
        <family val="2"/>
      </rPr>
      <t xml:space="preserve">Evidencia:
</t>
    </r>
    <r>
      <rPr>
        <sz val="10"/>
        <rFont val="Arial"/>
        <family val="2"/>
      </rPr>
      <t>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t>
    </r>
  </si>
  <si>
    <r>
      <t xml:space="preserve">Se evidenció la aplicación de las encuestas para cada una de las mesas Públicas (215) y Rendición de cuentas (33)
</t>
    </r>
    <r>
      <rPr>
        <b/>
        <sz val="10"/>
        <color theme="1"/>
        <rFont val="Arial"/>
        <family val="2"/>
      </rPr>
      <t>Evidencia:</t>
    </r>
    <r>
      <rPr>
        <sz val="10"/>
        <color theme="1"/>
        <rFont val="Arial"/>
        <family val="2"/>
      </rPr>
      <t xml:space="preserve">
</t>
    </r>
    <r>
      <rPr>
        <sz val="10"/>
        <rFont val="Arial"/>
        <family val="2"/>
      </rPr>
      <t xml:space="preserve">Se reportan los resultados de la encuesta virtual con reporte de  </t>
    </r>
    <r>
      <rPr>
        <b/>
        <sz val="10"/>
        <rFont val="Arial"/>
        <family val="2"/>
      </rPr>
      <t xml:space="preserve">12.736  </t>
    </r>
    <r>
      <rPr>
        <sz val="10"/>
        <rFont val="Arial"/>
        <family val="2"/>
      </rPr>
      <t xml:space="preserve">en estos se puede evidenciar el enlace a la información de cada uno de los ejercicios ya sea de Mesas Públicas o Rendición de Cuentas.
</t>
    </r>
    <r>
      <rPr>
        <sz val="10"/>
        <color rgb="FFFF0000"/>
        <rFont val="Arial"/>
        <family val="2"/>
      </rPr>
      <t xml:space="preserve">
</t>
    </r>
    <r>
      <rPr>
        <sz val="10"/>
        <color theme="1"/>
        <rFont val="Arial"/>
        <family val="2"/>
      </rPr>
      <t>\\icbf.gov.co\FS_DPC\DPC\RPC_y_MP\2021\ carpeta No. 7 de cada una de las Regionales y centros Zonales (248 en total)</t>
    </r>
  </si>
  <si>
    <t>Realizar seguimiento a los compromisos adquiridos con las comunidades en el desarrollo de las mesas públicas.</t>
  </si>
  <si>
    <t>Reporte indicador PA 98, de acuerdo con los cortes del aplicativo SIMEI,  se tendra en cuentra pare el último bimestre de la vigencia 2021 el reporte parcial del grupo de monitoreo dado que el cierre oficial de indicadores se realiza en el mes de enero de 2022</t>
  </si>
  <si>
    <t>Esta actividad inicia el Agosto 2021.</t>
  </si>
  <si>
    <r>
      <t xml:space="preserve">Se evidencia archivo Excel con el reporte SIMEI correspondiente a los compromisos del mes de agosto (12) Tolima, Cesar, Santander, Nariño Valle y Quindío, los cuales se encuentran reportados como "Ejecutados".
</t>
    </r>
    <r>
      <rPr>
        <b/>
        <sz val="10"/>
        <color theme="1"/>
        <rFont val="Arial"/>
        <family val="2"/>
      </rPr>
      <t xml:space="preserve">
Evidencia:
</t>
    </r>
    <r>
      <rPr>
        <sz val="10"/>
        <color theme="1"/>
        <rFont val="Arial"/>
        <family val="2"/>
      </rPr>
      <t>Act 4.3 SIMEI REPORTES_COMPROMISOS_MP_AGOSTO</t>
    </r>
  </si>
  <si>
    <r>
      <t xml:space="preserve">Se evidencia el seguimiento realizado a los compromisos por medio del archivo Excel con el reporte SIMEI correspondiente al indicador </t>
    </r>
    <r>
      <rPr>
        <i/>
        <sz val="10"/>
        <rFont val="Arial"/>
        <family val="2"/>
      </rPr>
      <t>PA 98 Porcentaje de cumplimiento de compromisos formulados en las mesas públicas y rendición pública de cuentas</t>
    </r>
    <r>
      <rPr>
        <sz val="10"/>
        <rFont val="Arial"/>
        <family val="2"/>
      </rPr>
      <t xml:space="preserve"> el cual refleja la ejecución de los 197 compromisos (179 de mesas públicas y 18 de Rendición de cuentas).
</t>
    </r>
    <r>
      <rPr>
        <b/>
        <sz val="10"/>
        <rFont val="Arial"/>
        <family val="2"/>
      </rPr>
      <t xml:space="preserve">Evidencia:
</t>
    </r>
    <r>
      <rPr>
        <sz val="10"/>
        <rFont val="Arial"/>
        <family val="2"/>
      </rPr>
      <t xml:space="preserve">Correo electrónico 22/12/21 del profesional 
Copia de REPORTES_COMPROMISOS_RPC_22122021
Copia de REPORTES_COMPROMISOS_MP_DIC_22122021
</t>
    </r>
  </si>
  <si>
    <t>5. Acuerdo de Paz</t>
  </si>
  <si>
    <t xml:space="preserve">Elaborar un informe individual de rendición de cuentas  sobre la gestión de implementación del Acuerdo de Paz con corte a 31 de diciembre de 2020 y publicarlo en la página Web en la seccion "Transparencia y acceso a la información pública" </t>
  </si>
  <si>
    <t>Informe</t>
  </si>
  <si>
    <t xml:space="preserve">Subdirección General ICBF </t>
  </si>
  <si>
    <r>
      <t xml:space="preserve">Se evidenció informe de Rendición de Cuentas sobre la implementación del acuerdo de Paz Enero - Diciembre 2020.
</t>
    </r>
    <r>
      <rPr>
        <b/>
        <sz val="10"/>
        <rFont val="Arial"/>
        <family val="2"/>
      </rPr>
      <t xml:space="preserve">Evidencias </t>
    </r>
    <r>
      <rPr>
        <sz val="10"/>
        <rFont val="Arial"/>
        <family val="2"/>
      </rPr>
      <t xml:space="preserve">
https://www.icbf.gov.co/sites/default/files/informe_rendicion_de_cuentas_acuerdo_paz_marzo2021_2.pdf
https://www.icbf.gov.co/acuerdos-de-paz
</t>
    </r>
  </si>
  <si>
    <t>Producir y documentar de manera permanente en el año 2021 la información sobre los avances de la gestión en la implementación del Acuerdo de Paz bajo los lineamientos del Sistema de Rendición de Cuentas a cargo del Departamento Adminsitrativo de la Función Pública.</t>
  </si>
  <si>
    <t>Infografía o informe ejecutivo</t>
  </si>
  <si>
    <t>Subdirección General ICBF</t>
  </si>
  <si>
    <r>
      <t xml:space="preserve">Se evidenicó  Informe ejecutivo primer semestre 2021 (30/06/21) ¡El ICBF avanza en la implementación del Acuerdo de Paz!.
</t>
    </r>
    <r>
      <rPr>
        <b/>
        <sz val="10"/>
        <color theme="1"/>
        <rFont val="Arial"/>
        <family val="2"/>
      </rPr>
      <t xml:space="preserve">Evidencia:
</t>
    </r>
    <r>
      <rPr>
        <sz val="10"/>
        <color theme="1"/>
        <rFont val="Arial"/>
        <family val="2"/>
      </rPr>
      <t>-   https://www.icbf.gov.co/sites/default/files/v1._1erinforme_posconflicto_junio_2021.pdf 
- Correo electronico  enviado por la referente  con la autorizacion de la Subdirectora general para publicar miércoles, 30 de junio de 2021 9:05 p. m.</t>
    </r>
  </si>
  <si>
    <t>5.3</t>
  </si>
  <si>
    <t>Divulgación de los avances de las entidad respecto a la implementación del Acuerdo de Paz</t>
  </si>
  <si>
    <t>Divulgación en medios institucionales</t>
  </si>
  <si>
    <r>
      <t xml:space="preserve">Se evidenció divulgacion en medios institucionales de los avances de la implemenentacion del acuerdo de paz para el primer cuatrimestre.
</t>
    </r>
    <r>
      <rPr>
        <b/>
        <sz val="10"/>
        <color theme="1"/>
        <rFont val="Arial"/>
        <family val="2"/>
      </rPr>
      <t xml:space="preserve">Evidencias:
</t>
    </r>
    <r>
      <rPr>
        <sz val="10"/>
        <color theme="1"/>
        <rFont val="Arial"/>
        <family val="2"/>
      </rPr>
      <t xml:space="preserve">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t>
    </r>
  </si>
  <si>
    <r>
      <t xml:space="preserve">Divulgacion en medios institucionales de los avances de la implemenentacion del acuerdo de paz, 
</t>
    </r>
    <r>
      <rPr>
        <b/>
        <sz val="10"/>
        <color theme="1"/>
        <rFont val="Arial"/>
        <family val="2"/>
      </rPr>
      <t>Evidencias</t>
    </r>
    <r>
      <rPr>
        <sz val="10"/>
        <color theme="1"/>
        <rFont val="Arial"/>
        <family val="2"/>
      </rPr>
      <t xml:space="preserve">:
Pagina Web ICBF - Noticias
</t>
    </r>
    <r>
      <rPr>
        <b/>
        <sz val="10"/>
        <color theme="1"/>
        <rFont val="Arial"/>
        <family val="2"/>
      </rPr>
      <t>MAYO</t>
    </r>
    <r>
      <rPr>
        <sz val="10"/>
        <color theme="1"/>
        <rFont val="Arial"/>
        <family val="2"/>
      </rPr>
      <t xml:space="preserve">
ICBF brinda acompañamiento psicosocial en Territorios PDET de La Guajira
https://www.icbf.gov.co/noticias/icbf-brinda-acompanamiento-psicosocial-enterritorios-pdet-de-la-guajira
Más de 7.000 niños en los municipios PDET han sido beneficiados en Arauca
https://www.icbf.gov.co/noticias/mas-de-7000-ninos-en-los-municipios-pdet-han-sidobeneficiados-en-arauca
ICBF atiende más de 20.000 niños y niñas de primera infancia en los municipios PDET de
Bolívar
https://www.icbf.gov.co/noticias/icbf-atiende-mas-de-20000-ninos-y-ninas-de-primerainfancia-en-los-municipios-pdet-de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ICBF avanza en el cumplimiento de los compromisos en municipios PDET de Antioquia
https://www.icbf.gov.co/noticias/icbf-avanza-en-el-cumplimiento-de-los-compromisosen-municipios-pdet-de-antioquia
</t>
    </r>
    <r>
      <rPr>
        <b/>
        <sz val="10"/>
        <color theme="1"/>
        <rFont val="Arial"/>
        <family val="2"/>
      </rPr>
      <t>JUNIO</t>
    </r>
    <r>
      <rPr>
        <sz val="10"/>
        <color theme="1"/>
        <rFont val="Arial"/>
        <family val="2"/>
      </rPr>
      <t xml:space="preserve">
ICBF beneficia a la primera infancia en territorios PDET en Caquetá
https://www.icbf.gov.co/noticias/icbf-beneficia-la-primera-infancia-en-territorios-pdeten-caqueta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t>
    </r>
    <r>
      <rPr>
        <b/>
        <sz val="10"/>
        <color theme="1"/>
        <rFont val="Arial"/>
        <family val="2"/>
      </rPr>
      <t>REDES SOCIALES</t>
    </r>
    <r>
      <rPr>
        <sz val="10"/>
        <color theme="1"/>
        <rFont val="Arial"/>
        <family val="2"/>
      </rPr>
      <t xml:space="preserve">:
https://twitter.com/linaarbelaez/status/1384181702235365382?s=20
https://twitter.com/linaarbelaez/status/1384246798043140097?s=20
https://twitter.com/ICBFColombia/status/1408100252943593480?s=20
https://twitter.com/ICBFColombia/status/1409993836525457411?s=20
Informe publicaciones PDET julio y agosto 2021
</t>
    </r>
    <r>
      <rPr>
        <b/>
        <sz val="10"/>
        <color theme="1"/>
        <rFont val="Arial"/>
        <family val="2"/>
      </rPr>
      <t>JULIO</t>
    </r>
    <r>
      <rPr>
        <sz val="10"/>
        <color theme="1"/>
        <rFont val="Arial"/>
        <family val="2"/>
      </rPr>
      <t xml:space="preserve">
En Guaviare ICBF beneficia a la primera infancia en territorios PDET
https://www.icbf.gov.co/noticias/en-guaviare-icbf-beneficia-la-primera-infancia-en-territoriospdet
ICBF avanza en el cumplimiento de los compromisos en municipios PDET de Antioquia
https://www.icbf.gov.co/noticias/icbf-avanza-en-el-cumplimiento-de-los-compromisos-enmunicipios-pdet-de-antioquia
ICBF se vincula a Plan de Acción Integral que atenderá algunos municipios PDET
priorizados por el Ministerio de Defensa
https://www.icbf.gov.co/noticias/icbf-se-vincula-plan-de-accion-integral-que-atendera-algunosmunicipios-pdet-priorizados
</t>
    </r>
    <r>
      <rPr>
        <b/>
        <sz val="10"/>
        <color theme="1"/>
        <rFont val="Arial"/>
        <family val="2"/>
      </rPr>
      <t>AGOSTO</t>
    </r>
    <r>
      <rPr>
        <sz val="10"/>
        <color theme="1"/>
        <rFont val="Arial"/>
        <family val="2"/>
      </rPr>
      <t xml:space="preserve">
ICBF brinda acompañamiento psicosocial en Territorios PDET de La Guajira
https://www.icbf.gov.co/noticias/icbf-brinda-acompanamiento-psicosocial-enterritorios-pdet-de-la-guajira
ICBF avanza en la atención a niñas, niños y adolescentes en territorios PDET
https://www.icbf.gov.co/noticias/icbf-avanza-en-la-atencion-ninas-ninos-yadolescentes-en-territorios-pdet
ICBF ha beneficiado a más de 7 mil personas en los territorios PDET de Tolima
https://www.icbf.gov.co/noticias/icbf-ha-beneficado-mas-de-7-mil-personas-en-losterritorios-pdet-de-tolima
Las jóvenes víctimas del conflicto deben ser una prioridad en el Pacto: Colombia con las
Juventudes
https://www.icbf.gov.co/noticias/las-jovenes-victimas-del-conflicto-deben-ser-unaprioridad-en-el-pacto-colombia-con-las
ICBF garantiza atención en territorios PDET en el departamento del Chocó
https://www.icbf.gov.co/noticias/icbf-garantiza-atencion-en-territorios-pdet-en-eldepartamento-del-choco
ICBF invierte más de 56.000 millones en 20 municipios PDET del Cauca
https://www.icbf.gov.co/noticias/icbf-invierte-mas-de-56000-millones-en-20-
municipios-pdet-del-cauca
ICBF prioriza atención a la primera infancia en territorios PDET en Valle del Cauca
https://www.icbf.gov.co/noticias/icbf-prioriza-atencion-la-primera-infancia-enterritorios-pdet-en-valle-del-cauca
ICBF beneficia más de 35.800 niños en municipios PDET en el Magdalena
https://www.icbf.gov.co/noticias/icbf-beneficia-mas-de-35800-ninos-en-municipiospdet-en-el-magdalena
ICBF avanza en la atención de niñas y niños en municipios PDET de Córdoba
https://www.icbf.gov.co/noticias/icbf-avanza-en-la-atencion-de-ninas-y-ninos-enmunicipios-pdet-de-cordoba</t>
    </r>
    <r>
      <rPr>
        <b/>
        <sz val="10"/>
        <color theme="1"/>
        <rFont val="Arial"/>
        <family val="2"/>
      </rPr>
      <t xml:space="preserve">
REDES SOCIALES:
</t>
    </r>
    <r>
      <rPr>
        <sz val="10"/>
        <color theme="1"/>
        <rFont val="Arial"/>
        <family val="2"/>
      </rPr>
      <t xml:space="preserve">https://twitter.com/ICBFColombia/status/1416487890914353153?s=20
https://twitter.com/PosconflictoCO/status/1426201779214196749?s=20
https://twitter.com/linaarbelaez/status/1426236645855145990?s=20
https://twitter.com/PosconflictoCO/status/1426241773966348292?s=20
https://www.facebook.com/277742535585449/posts/6611651342194505/?d=n
</t>
    </r>
  </si>
  <si>
    <r>
      <t xml:space="preserve">Para el tercer cuatrimestre se evidencia la divulgación en los diferentes medios institucionales respecto a los avances respecto a la implementación del acuerdo de paz.
</t>
    </r>
    <r>
      <rPr>
        <b/>
        <sz val="10"/>
        <color theme="1"/>
        <rFont val="Arial"/>
        <family val="2"/>
      </rPr>
      <t xml:space="preserve">
Evidencia:
</t>
    </r>
    <r>
      <rPr>
        <sz val="10"/>
        <color theme="1"/>
        <rFont val="Arial"/>
        <family val="2"/>
      </rPr>
      <t xml:space="preserve">
</t>
    </r>
    <r>
      <rPr>
        <b/>
        <sz val="10"/>
        <color theme="1"/>
        <rFont val="Arial"/>
        <family val="2"/>
      </rPr>
      <t>Página Web - Noticias</t>
    </r>
    <r>
      <rPr>
        <sz val="10"/>
        <color theme="1"/>
        <rFont val="Arial"/>
        <family val="2"/>
      </rPr>
      <t xml:space="preserve">
- </t>
    </r>
    <r>
      <rPr>
        <i/>
        <sz val="10"/>
        <color theme="1"/>
        <rFont val="Arial"/>
        <family val="2"/>
      </rPr>
      <t xml:space="preserve">ICBF avanza en la atención de niños y adolescentes en municipios PDET de Putumayo - El Instituto Colombiano de Bienestar Familiar (ICBF) acompaña a los 9 municipios que se encuentran bajo el Plan de Desarrollo con Enfoque Territorial (PDET) en pilares como la educación rural y primera infancia, derecho a la alimentación y a la seguridad alimentaria de los niños, niñas y adolescentes en el departamento de Putumayo </t>
    </r>
    <r>
      <rPr>
        <sz val="10"/>
        <color theme="1"/>
        <rFont val="Arial"/>
        <family val="2"/>
      </rPr>
      <t>publicación del 09/09/21 
https://www.icbf.gov.co/noticias/icbf-avanza-en-la-atencion-de-ninos-y-adolescentes-en-municipios-pdet-de-putumayo
- I</t>
    </r>
    <r>
      <rPr>
        <i/>
        <sz val="10"/>
        <color theme="1"/>
        <rFont val="Arial"/>
        <family val="2"/>
      </rPr>
      <t>CBF prioriza atención a la primera infancia en municipios PDET en Córdoba- El Instituto Colombiano de Bienestar Familiar (ICBF) atiende a 13.063 niños y niñas menores de cinco años que se encuentran en los municipios priorizados por los Programas de Desarrollo con Enfoque Territorial (PDET) en el departamento de Córdoba</t>
    </r>
    <r>
      <rPr>
        <sz val="10"/>
        <color theme="1"/>
        <rFont val="Arial"/>
        <family val="2"/>
      </rPr>
      <t xml:space="preserve">. Publicación del 26/10/21
https://www.icbf.gov.co/noticias/icbf-prioriza-atencion-la-primera-infancia-en-municipios-pdet-en-cordoba
- </t>
    </r>
    <r>
      <rPr>
        <i/>
        <sz val="10"/>
        <color theme="1"/>
        <rFont val="Arial"/>
        <family val="2"/>
      </rPr>
      <t>ICBF garantiza atención de niñas y niños en municipios PDET de Guaviare - El Instituto Colombiano de Bienestar Familiar (ICBF) acompaña a los 4 municipios que se encuentran bajo el Plan de Desarrollo con Enfoque Territorial (PDET) en pilares como la educación rural y primera infancia, derecho a la alimentación y a la seguridad alimentaria de niñas, niñas y adolescentes en el departamento de Guaviare.</t>
    </r>
    <r>
      <rPr>
        <sz val="10"/>
        <color theme="1"/>
        <rFont val="Arial"/>
        <family val="2"/>
      </rPr>
      <t xml:space="preserve">  Publicación del 22/10/21
https://www.icbf.gov.co/noticias/icbf-garantiza-atencion-de-ninas-y-ninos-en-municipios-pdet-de-guaviare
</t>
    </r>
    <r>
      <rPr>
        <i/>
        <sz val="10"/>
        <color theme="1"/>
        <rFont val="Arial"/>
        <family val="2"/>
      </rPr>
      <t>-</t>
    </r>
    <r>
      <rPr>
        <sz val="10"/>
        <color theme="1"/>
        <rFont val="Arial"/>
        <family val="2"/>
      </rPr>
      <t xml:space="preserve">- </t>
    </r>
    <r>
      <rPr>
        <i/>
        <sz val="10"/>
        <color theme="1"/>
        <rFont val="Arial"/>
        <family val="2"/>
      </rPr>
      <t xml:space="preserve">ICBF prioriza atención a la primera infancia en municipios PDET del Cesar - Con el objetivo de cumplir con los compromisos pactados por el Gobierno Nacional en el marco de los acuerdos de paz, el Instituto Colombiano de Bienestar Familiar (ICBF) adelanta acciones en favor de la primera infancia que reside en el Espacio Territorial de Capacitación y Reincorporación de la vereda Tierra Grata, municipio de Manaure, Cesar. </t>
    </r>
    <r>
      <rPr>
        <sz val="10"/>
        <color theme="1"/>
        <rFont val="Arial"/>
        <family val="2"/>
      </rPr>
      <t xml:space="preserve"> Publicación del 06/10/21
https://www.icbf.gov.co/noticias/icbf-prioriza-atencion-la-primera-infancia-en-municipios-pdet-del-cesar
-</t>
    </r>
    <r>
      <rPr>
        <i/>
        <sz val="10"/>
        <color theme="1"/>
        <rFont val="Arial"/>
        <family val="2"/>
      </rPr>
      <t xml:space="preserve"> ICBF atiende a la primera infancia en municipios PDET de Caquetá - El Instituto Colombiano de Bienestar Familiar (ICBF) acompaña a los 16 municipios PDET, es decir, que cuentan con Programas de Desarrollo con Enfoque Territorial en pilares como la educación rural y primera infancia, derecho a la alimentación y a la seguridad alimentaria de los niños, niñas y adolescentes en el departamento del Caquetá.  </t>
    </r>
    <r>
      <rPr>
        <sz val="10"/>
        <color theme="1"/>
        <rFont val="Arial"/>
        <family val="2"/>
      </rPr>
      <t xml:space="preserve">Publicación del 05/11/21.
https://www.icbf.gov.co/noticias/icbf-atiende-la-primera-infancia-en-municipios-pdet-de-caqueta
- </t>
    </r>
    <r>
      <rPr>
        <i/>
        <sz val="10"/>
        <color theme="1"/>
        <rFont val="Arial"/>
        <family val="2"/>
      </rPr>
      <t xml:space="preserve">ICBF avanza en la atención en municipios PDET en Antioquia - El Instituto Colombiano de Bienestar Familiar (ICBF) en Antioquia cuenta con 24 municipios priorizados dentro de los Programas de Desarrollo con Enfoque Territorial (PDET) donde se brinda la oferta de prevención y promoción a 46.946 beneficiarios en las modalidades de Primera Infancia: institucional, comunitaria, propia e intercultural y comunitaria para el fortalecimiento de los entornos protectores como espacios que promueven y potencian el desarrollo integral de niñas y niños a través de los servicios de educación inicial en el marco de la atención integral. </t>
    </r>
    <r>
      <rPr>
        <sz val="10"/>
        <color theme="1"/>
        <rFont val="Arial"/>
        <family val="2"/>
      </rPr>
      <t xml:space="preserve"> Publicación del 02/11/21.
https://www.icbf.gov.co/noticias/icbf-avanza-en-la-atencion-en-municipios-pdet-en-antioquia
- </t>
    </r>
    <r>
      <rPr>
        <i/>
        <sz val="10"/>
        <color theme="1"/>
        <rFont val="Arial"/>
        <family val="2"/>
      </rPr>
      <t>ICBF beneficia a 2.430 adolescentes y jóvenes en municipios PDET del Chocó - El Instituto Colombiano de Bienestar Familiar (ICBF) acompaña y brinda atención a 2.430 adolescentes y jóvenes de los municipios priorizados en los Programas de Desarrollo con Enfoque Territorial (PDET) del departamento de Chocó.</t>
    </r>
    <r>
      <rPr>
        <sz val="10"/>
        <color theme="1"/>
        <rFont val="Arial"/>
        <family val="2"/>
      </rPr>
      <t xml:space="preserve"> Publicación del 01/12/21.
https://www.icbf.gov.co/noticias/icbf-beneficia-2430-adolescentes-y-jovenes-en-municipios-pdet-del-choco
</t>
    </r>
    <r>
      <rPr>
        <b/>
        <sz val="10"/>
        <color theme="1"/>
        <rFont val="Arial"/>
        <family val="2"/>
      </rPr>
      <t xml:space="preserve">
Redes Sociales: 
</t>
    </r>
    <r>
      <rPr>
        <sz val="10"/>
        <color theme="1"/>
        <rFont val="Arial"/>
        <family val="2"/>
      </rPr>
      <t>https://twitter.com/MiPutumayo/status/1438122592108519427?s=20
https://twitter.com/MaravillaSt1057/status/1446117007552745482?s=20
https://twitter.com/BertulioCabrera/status/1457739103181721604?s=20
https://twitter.com/ICBFColombia/status/1437130177117630465?s=20
https://twitter.com/linaarbelaez/status/1463325090687369222?s=20
https://twitter.com/ICBFColombia/status/1451600092780285953?s=20
https://twitter.com/ICBFColombia/status/1451605979506819084?s=20
https://twitter.com/ICBFColombia/status/1451613730945568796?s=20
https://twitter.com/ICBFColombia/status/1451613797035266050?s=20
https://twitter.com/revistachoco1/status/1466196251620302860?s=20</t>
    </r>
  </si>
  <si>
    <t>Seguimiento 1 OCI
Componente 4: MECANISMOS PARA LA ATENCIÓN AL CIUDADANO</t>
  </si>
  <si>
    <t>Seguimiento 2 OCI
Componente 4: MECANISMOS PARA LA ATENCIÓN AL CIUDADANO</t>
  </si>
  <si>
    <t>Seguimiento 3 OCI
Componente 4: MECANISMOS PARA LA ATENCIÓN AL CIUDADANO</t>
  </si>
  <si>
    <t>Componente 4:</t>
  </si>
  <si>
    <r>
      <t xml:space="preserve">Mecanismos para mejorar la atención al Ciudadano
Objetivo: </t>
    </r>
    <r>
      <rPr>
        <b/>
        <i/>
        <sz val="10"/>
        <color theme="1"/>
        <rFont val="Arial"/>
        <family val="2"/>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</si>
  <si>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t xml:space="preserve">             Fecha seguimiento: 30/04/2021</t>
  </si>
  <si>
    <t xml:space="preserve">             Fecha seguimiento: 31/08/2021</t>
  </si>
  <si>
    <t>Fecha seguimiento: 31/12/2021</t>
  </si>
  <si>
    <t>Subcomponente 1.
Estructura Administrativa y Direccionamiento Estratégico</t>
  </si>
  <si>
    <t>Estructura Administrativa y Direccionamiento Estratégico</t>
  </si>
  <si>
    <t xml:space="preserve">Conmemorar el día del servicio en el ICBF </t>
  </si>
  <si>
    <t>Evento de conmemoración del día del servicio.</t>
  </si>
  <si>
    <t xml:space="preserve">Dirección de Servicios y Atención </t>
  </si>
  <si>
    <t>Angela Parra
Ivan Lerma</t>
  </si>
  <si>
    <t>Esta Actividad está programada para el 30/09/21.</t>
  </si>
  <si>
    <r>
      <t xml:space="preserve">Se evidenciaron gestiones de la Dirección de Servicios y Atención para la realización del "Día del Servicio" el 03 de septiembre de 2021; para este evento se programa la charla “Importancia del Lenguaje Claro” que contara con el apoyo del Departamento Nacional de Planeación y la premiación del Concurso “Yo sí conozco de Servicio”.
Durante el mes de agosto se realizó el concurso “Yo sí conozco de Servicio” convocando a todos los Responsables de Servicios y Atención a Nivel Nacional a contestar una serie de preguntas sobre temas relacionados con el servicio, se obtienen puntuaciones por cada respuestas para asi definir los 3 primeros puestos que recibiran un incentivo. 
</t>
    </r>
    <r>
      <rPr>
        <b/>
        <sz val="10"/>
        <rFont val="Arial"/>
        <family val="2"/>
      </rPr>
      <t xml:space="preserve">Evidencia: </t>
    </r>
    <r>
      <rPr>
        <sz val="10"/>
        <rFont val="Arial"/>
        <family val="2"/>
      </rPr>
      <t xml:space="preserve">
Correo electrónico del August 18, 2021, Subject: PROPUESTA DEFINITIVA CELEBRACIÓN DÍA DEL SERVICIO 2021
Correo electrónico del August 19, 2021 Subject: SOLICITUD APOYO EVENTO TEAMS - día del servicio
Correo electrónico del August 20, 2021 Subject: CÁPSULA DEL SERVICIO: CONCURSO "YO SÍ CONOZCO DE SERVICIO" - DÍA DEL SERVICIO - (con las CONDICIONES CONCURSO YO SÍ CONOZCO DE SERVICIO)
Correo electrónico del  August 20, 2021, Subject: CONCURSO "YO SÍ CONOZCO DE SERVICIO" - DÍA DEL SERVICIO - DÍA 1
Correo electrónico del August 23, 2021, Subject: PARTICIPACIÓN CONCURSO "YO SÍ CONOZCO DE SERVICIO" - DÍA DEL SERVICIO - 
Correo electrónico del August 24, 2021, Subject: CONCURSO "YO SÍ CONOZCO DE SERVICIO" DÍA 2
Correo electrónico del August 24, 2021, Subject: CONCURSO "YO SÍ CONOZCO DE SERVICIO" RESULTADOS DÍA 1
Correo electrónico del August 25, 2021, Subject: CONCURSO "YO SÍ CONOZCO DE SERVICIO" DÍA 3
Correo electrónico del August 25, 2021, Subject: CONCURSO "YO SÍ CONOZCO DE SERVICIO" RESULTADOS DÍA 2
</t>
    </r>
  </si>
  <si>
    <t>Angela Parra</t>
  </si>
  <si>
    <r>
      <t xml:space="preserve">Se evidencio la realización del Día del Servicio el 03 de septiembre de 2021 con la participación de 421 colaboradores del ICBF donde entre otras actividades se realizó una charla sobre el Lenguaje Claro, la Premiación Concurso “Yo sí conozco de Servicio” y se presento el video “copleándole al Servicio” en el cual se interpretaron varias coplas relacionadas con el servicio y con el Día del Servicio.
</t>
    </r>
    <r>
      <rPr>
        <b/>
        <sz val="10"/>
        <rFont val="Arial"/>
        <family val="2"/>
      </rPr>
      <t>Evidencia:</t>
    </r>
    <r>
      <rPr>
        <sz val="10"/>
        <rFont val="Arial"/>
        <family val="2"/>
      </rPr>
      <t xml:space="preserve">
Correo electrónico del 03 de septiembre de 2021, Asunto: DIA DEL SERVICIO ICBF 2021
Fotografía: 1er puesto Daniela Romo Roales
Fotografía: 2do puesto Jaime Andrés Santacruz
Fotografía: 3er puesto Milena Hernandez
Listado Asistencia Forms: 421 Registros
3 Bonos Representativos para los Ganadores del Concurso "Yo Si Conozco de Servicio"
Correo electrónico del 21 de septiembre de 2021, Asunto: ENTREGA BONO 1er PUESTO CONCURSO "YO SI CONOZCO DE SERVICIO"
Correo electrónico del 21 de septiembre de 2021, Asunto: ENTREGA BONO 2do PUESTO CONCURSO "YO SI CONOZCO DE SERVICIO"
Correo electrónico del 21 de septiembre de 2021, Asunto: ENTREGA BONO 3er PUESTO CONCURSO "YO SI CONOZCO DE SERVICIO"
Ppt: PIEZAS CONCURSO ¡Yo SÍ conozco de Servicio!
VIDEO COPLEANDOLE AL SERVICIO_4</t>
    </r>
  </si>
  <si>
    <t>Subcomponente 2.
Fortalecimiento de los Canales de Atención</t>
  </si>
  <si>
    <t>Fortalecimiento de los Canales de Atención</t>
  </si>
  <si>
    <t>Generación  de alertas basadas en los reportes de tiempos de espera y de atención de los Sistemas Electrónicos de Asignación de Turnos</t>
  </si>
  <si>
    <t>3 alertas generadas a  Centros Zonales que este fuera de los parametros establecidos para tiempo de espera.</t>
  </si>
  <si>
    <r>
      <t xml:space="preserve">Se enviaron correos electrónicos a Coordinadores de Centro Zonal y Responsables de Servicios y Atención indicando que ya estaban publicados los informes del Sistema Digital de Asignación De Turnos - SDAT de los meses febrero de 2021 y el marzo de 2021.
</t>
    </r>
    <r>
      <rPr>
        <b/>
        <sz val="10"/>
        <rFont val="Arial"/>
        <family val="2"/>
      </rPr>
      <t>Evidencia:</t>
    </r>
    <r>
      <rPr>
        <sz val="10"/>
        <rFont val="Arial"/>
        <family val="2"/>
      </rPr>
      <t xml:space="preserve">
Correo electrónico April 5, 2021 1:00:40 PM, Subject: PUBLICACIÓN INFORMES SDAT- FEBRERO 2021
Correo electrónico April 26, 2021 4:12:45 PM, Subject: PUBLICACIÓN INFORMES SDAT- MARZO 2021</t>
    </r>
  </si>
  <si>
    <r>
      <t xml:space="preserve">Se enviaron correos electrónicos a Coordinadores de Centro Zonal y Responsables de Servicios y Atención indicando que ya estaban publicados los informes del Sistema Digital de Asignación De Turnos - SDAT de los meses abril de 2021, junio 2021 y julio de 2021.
Para el mes de mayo y de acuerdo con lo reportado por el responsable de la Dirección de Servicios y Atención </t>
    </r>
    <r>
      <rPr>
        <i/>
        <sz val="10"/>
        <rFont val="Arial"/>
        <family val="2"/>
      </rPr>
      <t>"...no se remitió alerta de utilización de SDAT."</t>
    </r>
    <r>
      <rPr>
        <sz val="10"/>
        <rFont val="Arial"/>
        <family val="2"/>
      </rPr>
      <t xml:space="preserve">
</t>
    </r>
    <r>
      <rPr>
        <b/>
        <sz val="10"/>
        <rFont val="Arial"/>
        <family val="2"/>
      </rPr>
      <t>Evidencia:</t>
    </r>
    <r>
      <rPr>
        <sz val="10"/>
        <rFont val="Arial"/>
        <family val="2"/>
      </rPr>
      <t xml:space="preserve">
Correo electrónico June 4, 2021, Subject: PUBLICACIÓN INFORMES SDAT- ABRIL DE 2021 - CZ CON PRESENCIALIDAD
Correo electrónico July 28, 2021, Subject: PUBLICACIÓN INFORMES SDAT- JUNIO DE 2021 - CZ CON PRESENCIALIDAD
Correo electrónico August 30, 2021, Subject: PUBLICACIÓN INFORMES MENSUALES SDAT- CZS CON PRESENCIALIDAD- JULIO DE 2021</t>
    </r>
  </si>
  <si>
    <r>
      <t xml:space="preserve">Se enviaron correos electrónicos a Coordinadores de Centro Zonal y Responsables de Servicios y Atención indicando que ya estaban publicados los informes del Sistema Digital de Asignación De Turnos - SDAT de los meses de Agosto, Septiembre, Octubre 2021. 
Adicionalmente se realizaron 3 alertas a los siguientes puntos del ICBF: Centro Zonal Cúcuta 2 - Regional Norte de Santander, Centro Zonal Kennedy y Centro Zonal Usme - Regional Bogotá; donde se comunicó que con base en las estadísticas generadas por la herramienta Sistema Digital de Asignación de Turnos (SDAT) los tiempos promedio de espera en sala superan los parámetros establecidos e invitan a los responsables a que: </t>
    </r>
    <r>
      <rPr>
        <i/>
        <sz val="10"/>
        <rFont val="Arial"/>
        <family val="2"/>
      </rPr>
      <t>se generen estrategias que puedan mitigar esta duración y lograr así disminuir estos tiempos para que no se vean afectadas las estadísticas cuando se de inicio a las mediciones en el año 2022.</t>
    </r>
    <r>
      <rPr>
        <sz val="10"/>
        <rFont val="Arial"/>
        <family val="2"/>
      </rPr>
      <t xml:space="preserve"> 
</t>
    </r>
    <r>
      <rPr>
        <b/>
        <sz val="10"/>
        <rFont val="Arial"/>
        <family val="2"/>
      </rPr>
      <t xml:space="preserve">
Evidencia:</t>
    </r>
    <r>
      <rPr>
        <sz val="10"/>
        <rFont val="Arial"/>
        <family val="2"/>
      </rPr>
      <t xml:space="preserve">
Correo electrónico September 29, 2021, Subject: Publicación Informes Mensuales SDAT- CZ con Presencialidad- Agosto de 2021
Correo electrónico September 29, 2021, Subject: Publicación Informes Mensuales SDAT- CZs con Presencialidad- Agosto de 2021 
Correo electrónico October 26, 2021, Subject: PUBLICACIÓN INFORME GENERAL SDAT- SEPTIEMBRE- 2021 - CZ CON PRESENCIALIDAD
Correo electrónico November 30, 2021 , Subject: Publicación Informes Mensuales SDAT- CZs con Presencialidad- Octubre de 2021
Correo electrónico December 7, 2021, Subject:	ALERTA TIEMPO DE ESPERA EN SALA CZ CÚCUTA 2- NORTE DE SANTANDER
Correo electrónico December 7, 2021, Subject:	ALERTA TIEMPO DE ESPERA EN SALA CZ KENEDY - BOGOTÁ
Correo electrónico December 7, 2021, Subject:	ALERTA TIEMPO DE ESPERA EN SALA CZ USME - BOGOTÁ</t>
    </r>
  </si>
  <si>
    <t>Subcomponente 3
Talento Humano</t>
  </si>
  <si>
    <t>Talento Humano</t>
  </si>
  <si>
    <t xml:space="preserve">Apropiar el conocimiento del personal vinculado al proceso de Relación con el Ciudadano. </t>
  </si>
  <si>
    <t>4 video conferencias y 2 valoraciones de conocimientos</t>
  </si>
  <si>
    <r>
      <t xml:space="preserve">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t>
    </r>
    <r>
      <rPr>
        <b/>
        <sz val="10"/>
        <color theme="1"/>
        <rFont val="Arial"/>
        <family val="2"/>
      </rPr>
      <t>Evidencia:</t>
    </r>
    <r>
      <rPr>
        <sz val="10"/>
        <color theme="1"/>
        <rFont val="Arial"/>
        <family val="2"/>
      </rPr>
      <t xml:space="preserve">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t>
    </r>
  </si>
  <si>
    <r>
      <t xml:space="preserve">Durante el periodo evaluado se realizaron 35 capacitaciones, 01 taller y 03 participaciones en la inducción relacionadas con temas del proceso de Relación con el Ciudadano como son: Lenguaje Claro, Protocolo de Atención y Servicio al Ciudadano, Atención Población Refugiada y Migrante, Primeros Auxilios Psicologicos - Atención en Crisis, taller Importancia de utilizar un Lenguaje claro en la comunicación, Inducción (Protocolo de SyA, Cultura de Servicio y Gestión de PQRS), Atención a Población Migrante y Refugiada, Cultura de Servicio, entre otros.
Se evidenciaron los resultados de la 1ra Valoración de Concimiento realizada a los Responsables de Servicios y Atención de las Regionales Amazonas, Antioquia, Arauca, Atlántico, Bogotá, Bolívar, Boyacá, Caldas, Caquetá, Casanare, Cauca, Cesar, Chocó, Córdoba, Cundinamarca, Guainía, Guajira, Guaviare, Huila, Magdalena, Meta, Nariño y sus Centros Zonales.
Se evidenció la realización el 30 de julio del consurso ¿QUIERES SER MILLONARIO DEL SABER? con los Responsables de Servicios y Atención de los Centros Zonales. 
</t>
    </r>
    <r>
      <rPr>
        <b/>
        <sz val="11"/>
        <color theme="1"/>
        <rFont val="Arial"/>
        <family val="2"/>
      </rPr>
      <t>Evidencia:</t>
    </r>
    <r>
      <rPr>
        <sz val="11"/>
        <color theme="1"/>
        <rFont val="Arial"/>
        <family val="2"/>
      </rPr>
      <t xml:space="preserve">
Correo electrónico del May 22, 2021, Subject: RESULTADOS 1A VALORACIÓN TRIMESTRAL DE CONOCIMIENTOS - G1 -
Citación Outlook de la INDUCCIÓN COMPLEMENTARIA MAYO 2021 25 A 28
Citación Outlook de la CAPACITACIÓN LENGUAJE CLARO - Regional Bolivar - Fecha: 6may2021
Citación Outlook de la CAPACITACIÓN LENGUAJE CLARO - Regional Huila (CZ La Plata) - Fecha: 06may2021
Citación Outlook de la CAPACITACIÓN PROTOCOLO DE ATENCIÓN Y SERVICIO AL CIUDADANO - Regional Santander - Fecha: 12may2021
Citación Outlook de la CAPACITACIÓN LENGUAJE CLARO - Regional Antioquia (CZ Occidente Medio) - Fecha: 19may2021
Citación Outlook de la CAPACITACIÓN LENGUAJE CLARO - Regional Antioquia (CZ Oriente) - Fecha: 20may2021
Correo electrónico del May 22, 2021, Subject: CHARLA: PRIMEROS AUXILIOS PSICOLÓGICOS - ATENCIÓN EN CRISIS G1 (Charla 09 junio)
Correo electrónico del May 22, 2021, Subject: CHARLA: PRIMEROS AUXILIOS PSICOLÓGICOS - ATENCIÓN EN CRISIS G2 (Charla 09 junio)
Citación Outlook de la CAPACITACIÓN LENGUAJE CLARO Grupo1 - Regional Cundinamarca - Fecha: 02jun2021 (inicialmente estaba para el 25may2021)
Correo electrónico del June 8, 2021, Subject: MATERIAL CHARLA: ATENCIÓN A POBLACIÓN MIGRANTE Y REFUGIADA G2 (Charla 03 de junio)
Citación Outlook INVITACIÓN CAPACITACIÓN "PROTOCOLO DE SERVICIO Y ATENCIÓN" - Regional Bolivar - Fecha: 11jun2021
Correo electrónico del June 16, 2021, Subject: CAPACITACION LENGUAJE CLARO (Información Capacitación 10 de junio) - Regional Huila
Citación Outlook de la CAPACITACIÓN LENGUAJE CLARO - Regional Chocó (CZ ISTMINA, QUIBDO, TADO) - Fecha: 16jun2021
Correo electrónico del June 21, 2021, Subject: DESIGNACIÓN INDUCCIÓN COMPLEMENTARIA JUNIO 2021
Citación Outlook del Taller lenguaje Claro: Importancia de utilizar un Lenguaje claro en la comunicación - Regional Atlántico - Fecha: 28jun2021
Correo electrónico del June 22, 2021 , Subject: RESULTADOS 1A VALORACIÓN TRIMESTRAL DE CONOCIMIENTOS - G2 -
Citación Outlook de la CAPACITACIÓN PROTOCOLO DE ATENCIÓN Y SERVICIO AL CIUDADANO - Regional Bogotá - Fecha: 7jul2021
Citación Outlook de la CAPACITACIÓN LENGUAJE CLARO - Regional Caldas - Fecha: 9jul2021
Citación Outlook de la CAPACITACIÓN PROTOCOLO DE ATENCIÓN Y SERVICIO AL CIUDADANO - Regional Boyacá - Fecha: 13jul2021
Citación Outlook de la CAPACITACIÓN LENGUAJE CLARO Grupo2 - Regional Cundinamarca - Fecha: 14jul2021
Citación Outlook de la CAPACITACIÓN PROTOCOLO DE ATENCIÓN Y SERVICIO AL CIUDADANO - Regional Risaralda - Fecha: 15jul2021
Citación Outlook de la CAPACITACIÓN CULTURA DEL SERVICIO - Regional Tolima - Fecha: 19jul2021
Citación Outlook de la CAPACITACIÓN PROTOCOLO DE ATENCIÓN Y SERVICIO AL CIUDADANO - Regional Casanare - Fecha: 21jul2021
Citación Outlook de la CAPACITACIÓN PROTOCOLO DE ATENCIÓN Y SERVICIO AL CIUDADANO - Regional Amazonas - Fecha: 26jul2021
Citación Outlook de la CAPACITACIÓN DEL SERVICIO - Regional Chocó - Fecha: 27jul2021
Correo electrónico del July 27, 2021 , Subject: ¿QUIERES SER MILLONARIO DEL SABER?, PREPÁRATE, PARA SERLO ESTE VIERNES 3O DE JULIO - G1
Correo electrónico del July 27, 2021 , Subject: ¿QUIERES SER MILLONARIO DEL SABER?, PREPÁRATE, PARA SERLO ESTE VIERNES 3O DE JULIO - G2
Correo electrónico del July 27, 2021 , Subject: ¿QUIERES SER MILLONARIO DEL SABER?, PREPÁRATE, PARA SERLO ESTE VIERNES 3O DE JULIO - G3
Citación Outlook de la CAPACITACIÓN PROTOCOLO DE ATENCIÓN Y SERVICIO AL CIUDADANO - Regional Putumayo - Fecha: 2agot2021
Citación Outlook de la CAPACITACIÓN PROTOCOLO DE ATENCIÓN Y SERVICIO AL CIUDADANO - Regional Valle - Fecha: 3agot2021
Citación Outlook de la CAPACITACIÓN LENGUAJE CLARO - Regional Meta - Fecha: 10agot2021
Citación Outlook de la CAPACITACIÓN LENGUAJE CLARO - Regional Caldas - Fecha: 11agot2021
Citación Outlook de la CAPACITACIÓN RELACIONES INTERPERSONALES Y HABILIDADES PARA INTERACTUAR - Regional Quindío - Fecha: 11agot2021
Citación Outlook de la CAPACITACIÓN COMPETENCIA DEL SERVICIO AL CIUDADANO - Regional San Andrés - Fecha: 13agot2021
Citación Outlook de la CAPACITACIÓN LENGUAJE CLARO - Regional Antioquia - Fecha: 17agot2021
Citación Outlook de la CAPACITACIÓN CULTURA DEL SERVICIO - Regional Putumayo - Fecha: 18agot2021
Citación Outlook de la CAPACITACIÓN CULTURA DEL SERVICIO - Regional Sucre - Fecha: 19agot2021
Citación Outlook de la CAPACITACIÓN LENGUAJE CLARO - Regional Risaralda - Fecha: 20agot2021
Citación Outlook de la CAPACITACIÓN TRABAJO EN EQUIPO Y GESTIÓN DEL TIEMPO - Regional Bogotá - Fecha: 23agot2021
Citación Outlook de la CAPACITACIÓN LENGUAJE CLARO G3 - Regional Cundinamarca - Fecha: 24agot2021
Citación Outlook de la GET CENTRO ZONAL JORDAN - Regional Tolima - Fecha: 25agot2021
Citación Outlook de la CAPACITACIÓN HERRAMIENTAS DE SERVICIO PARA UNA INTERACCION EFECTIVA - SDG - Fecha: 27agot2021
Correo electrónico del August 19, 2021, Subject: DESIGNACIÓN PROFESIONAL INDUCCIÓN COMPLEMENTARIA DGH
Citación Outlook de la INDUCCION COMPLEMENTARIA - Fecha: 30agot2021
Listados Asistencia Forms: 06/05/2021 - Regional Huila - 20 Registros; 6/05/2021 - Regional Bolivar - 64 Registros; 12/05/2021 - Regional Santander - 62 Registros; 19/05/2021  - Regional Antioquia (CZ Occidente Medio) - 6 Registros; 21/05/2021 - Regional Antioquia (CZ Oriente) - 22 Registros; 27/05/2021 - Induccion Complementaria - 177 Registros; 02/06/2021 - Regional Cundinamarca - 44 Registros;  03/06/2021 - Atención Población Refugiada y Migrante - 95 Registros; 09/06/2021 - Atención en Crisis G1 - 92 Registros; 09/06/2021 - Atención en Crisis G2  - 99 Registros; 10/06/2021 - Regional Huila - 47 Registros; 11/06/2021 - Regional Bolivar - 77 Registros; 16/06/2021 - Regional Chocó - 35 Registros; 28/06/2021 - Regional Atlántico - 72 Registros; 30/06/2021 - Induccion Complementaria - 125 Registros; 07/07/2021  - Regional Bogotá - 185 Registros; 09/07/2021 - Regional Caldas - 32 Registros; 13/07/2021  - Regional Boyaca - 119 Registros; 14/07/2021  - Regional Cundinamarca - 43 Registros; 15/07/2021 - Regional Risaralda - 83 Registros; 19/07/2021 - Regional Tolima - 71 Registros; 21/07/2021  - Regional Casanare - 40 Registros; 26/07/2021 - Regional Amazonas - 31 Registros; 27/07/2021 - Regional Chocó - 53 Registros; 30/07/2021 - QUIERES SER MILLONARIO DEL SABER G1 - 19 Registros; 30/07/2021 - QUIERES SER MILLONARIO DEL SABER G2 - 14 Registros; 30/07/2021 - QUIERES SER MILLONARIO DEL SABER G3 - 14 Registros;  02/08/2021 - Regional Putumayo - 71 Registros; 03/08/2021 - Regional Valle - 150 Registros; 10/08/2021 - Regional Meta - 96 Registros; 11/08/2021 - Regional Quindío - 59 Registros; 13/08/2021 - Regional San Andrés - 28 Registros; 17/08/2021 - Regional Antioquia - 31 Registros; 18/08/2021 Regional Putumayo - 42 Registros; 19/08/2021 - Regional Sucre - 24 Registros; 20/08/2021 - Regional Risaralda - 157 Registros; 23/08/2021 - Regional Bogotá - 109 Registros; 24/08/2021 - Regional Cundinamarca - 35 Registros; 25/8/2021 - CZ Jordan GET - 81 Registros; 27/08/2021 - Dirección General - 38 Registros. 
</t>
    </r>
    <r>
      <rPr>
        <b/>
        <sz val="8"/>
        <color theme="1"/>
        <rFont val="Arial"/>
        <family val="2"/>
      </rPr>
      <t/>
    </r>
  </si>
  <si>
    <r>
      <t xml:space="preserve">Durante el periodo evaluado se realizaron 11 capacitaciones, 04 talleres y 03 participaciones en la inducción relacionadas con temas del proceso de Relación con el Ciudadano como son: Lenguaje Claro, Taller Técnicas para Seducir el Conocimiento, Inducción Complementaria (Protocolo de SyA, Cultura de Servicio y Gestión de PQRS), Cultura de Servicio,
Se evidenció la Valoración de Conocimiento a través de la actividad "Este es Mi Caso" dirigido a los Responsables de Servicios y Atención en las Regionales de la Entidad en donde se solicitaba enviar un caso de la vida real donde se aplicara la actitud, experticia y conocimientos en los temas propios del Proceso de Relación con el Ciudadano. 
</t>
    </r>
    <r>
      <rPr>
        <b/>
        <sz val="10"/>
        <rFont val="Arial"/>
        <family val="2"/>
      </rPr>
      <t>Evidencia:</t>
    </r>
    <r>
      <rPr>
        <sz val="10"/>
        <rFont val="Arial"/>
        <family val="2"/>
      </rPr>
      <t xml:space="preserve">
Listado Asistencia Forms 01/09/2021 Herramientas de Servicio para una Interacción Efectiva SDG: 33 Registros
Listado Asistencia Forms 15/09/2021 Regional Tolima: 71 Registros - Lenguaje Claro
Listado Asistencia Forms 17/09/2021 Regional Boyacá: 86 Registros - Lenguaje Claro
Listado Asistencia Forms 21/09/2021 Regional Antioquia: 12 Registros - Lenguaje Claro
Listado Asistencia Forms 29/09/2021 Inducción Complementaria: 111 Registros
Listado Asistencia Forms 05/10/2021: Taller Técnicas para Seducir el Conocimiento G1: 16 Registros
Listado Asistencia Forms 13/10/2021 Regional Vaupés: 9 Registros - Lenguaje Claro
Listado Asistencia Forms 14/10/2021 Regional Risaralda: 82 Registros - Lenguaje Claro
Listado Asistencia Forms 15/10/2021: Taller Técnicas para Seducir el Conocimiento G2: 13 Registros
Listado Asistencia Forms 22/10/2021 Regional Boyacá: 56 Registros - Lenguaje Claro
Correo electrónico del 25/10/2021. Asunto: VALORACIÓN TRIMESTRAL DE CONOCIMIENTOS, ACTIVIDAD "ESTE ES MI CASO"
Listado Asistencia Forms 28/10/2021 Inducción Complementaria: 82 Registros
Listado Asistencia Forms 03/11/2021 Regional Bogotá: 156 Registros - Cultura de Servicio
Listado Asistencia Forms 11/11/2021: Taller Técnicas para Seducir el Conocimiento G1 - Sesión 2: 9 Registros
Listado Asistencia Forms 17/11/2021 Regional Putumayo: 31 Registros - Lenguaje Claro
Listado Asistencia Forms 19/11/2021: Taller Técnicas para Seducir el Conocimiento G2 - Sesión 2: 6 Registros
Listado Asistencia Forms 26/11/2021 Regional Bolivar: 34 Registros - Cultura de Servicio
Listado Asistencia Forms 29/11/2021 Regional La Guajira: 19 Registros - Cultura de Servicio
Listado Asistencia Forms 30/11/2021 Inducción Complementaria: 71 Registros</t>
    </r>
  </si>
  <si>
    <t>Subcomponente 4.
Normativo y procedimental</t>
  </si>
  <si>
    <t>Normativo y procedimental</t>
  </si>
  <si>
    <t>Divulgar  los lineamientos e instrucciones con relación a actualizaciones internas que impacten el proceso Relación con el Ciudadano</t>
  </si>
  <si>
    <t>10 Divulgaciones</t>
  </si>
  <si>
    <r>
      <t xml:space="preserve">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t>
    </r>
    <r>
      <rPr>
        <b/>
        <sz val="10"/>
        <rFont val="Arial"/>
        <family val="2"/>
      </rPr>
      <t xml:space="preserve">
Evidencia:</t>
    </r>
    <r>
      <rPr>
        <sz val="10"/>
        <rFont val="Arial"/>
        <family val="2"/>
      </rPr>
      <t xml:space="preserve">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t>
    </r>
  </si>
  <si>
    <r>
      <t xml:space="preserve">Se evidenció socialización de las actualizaciones de: Novedades Módulo de Atención al Ciudadano y Beneficiarios, actualización del Formato Informe Trimestral Cualitativo versión 6 (F1.P1.RC) y publicación de la versión 2 de la Cartilla ABC Trámites Conciliables. Correos electrónicos dirigidos principalmente a los ResponsableSYA &lt;ResponsableSYA@icbf.gov.co&gt; y ResponsablesCZSYA &lt;ResponsablesCZSYA@icbf.gov.co&gt;. 
</t>
    </r>
    <r>
      <rPr>
        <b/>
        <sz val="10"/>
        <color theme="1"/>
        <rFont val="Arial"/>
        <family val="2"/>
      </rPr>
      <t>Evidencia:</t>
    </r>
    <r>
      <rPr>
        <sz val="10"/>
        <color theme="1"/>
        <rFont val="Arial"/>
        <family val="2"/>
      </rPr>
      <t xml:space="preserve">
Correo electrónico del June 22, 2021, Subject: Novedades Módulo de Atención al Ciudadano y Beneficiarios
Correo electrónico del July 7, 2021, Subject: RV: ACTUALIZACIÓN INFORME TRIMESTRAL CUALITATIVO
Correo electrónico del August 27, 2021, Subject: RV: SOCIALIZACIÓN ABC - TRÁMITES CONCILIABLES V2</t>
    </r>
  </si>
  <si>
    <r>
      <t xml:space="preserve">Se evidenció socialización de las actualizaciones de:  PROTOCOLO GENERAL DE SERVICIO Y ATENCIÓN AL CIUDADANO; Sistema de Información Misional - SIM - Modalidad De Tú a Tú; Sistema de Información Misional - SIM - Tratamiento de Datos Personales. Correos electrónicos dirigidos principalmente a los ResponsableSYA &lt;ResponsableSYA@icbf.gov.co&gt;, ResponsablesCZSYA &lt;ResponsablesCZSYA@icbf.gov.co&gt; y CoordinadoresCZSYA &lt;CoordinadoresCZSYA@icbf.gov.co&gt;
Para el mes de octubre y de acuerdo con lo reportado por el responsable </t>
    </r>
    <r>
      <rPr>
        <i/>
        <sz val="10"/>
        <color theme="1"/>
        <rFont val="Arial"/>
        <family val="2"/>
      </rPr>
      <t>no se divulgo lineamientos e instrucciones con relación a actualizaciones internas que impacten el proceso Relación con el Ciudadano.</t>
    </r>
    <r>
      <rPr>
        <sz val="10"/>
        <color theme="1"/>
        <rFont val="Arial"/>
        <family val="2"/>
      </rPr>
      <t xml:space="preserve">
Durante la vigencia se evidencio 10 divulgaciones de lineamientos e instrucciones con relación a actualizaciones internas que impacten el proceso Relación con el Ciudadano. 
</t>
    </r>
    <r>
      <rPr>
        <b/>
        <sz val="10"/>
        <color theme="1"/>
        <rFont val="Arial"/>
        <family val="2"/>
      </rPr>
      <t>Evidencia:</t>
    </r>
    <r>
      <rPr>
        <sz val="10"/>
        <color theme="1"/>
        <rFont val="Arial"/>
        <family val="2"/>
      </rPr>
      <t xml:space="preserve">
Correo electrónico September 23, 2021, Subject: Actualización del PROTOCOLO GENERAL DE SERVICIO Y ATENCIÓN AL CIUDADANO
Correo electrónico November 23, 2021, Subject: Modalidad De Tú a Tú (Sistema de Información Misional - SIM motivo de Petición Modalidad de Atención para NNA con Discapacidad y sus Familias)
Correo electrónico December 9, 2021, Subject:	Creación del motivo Tratamiento de Datos Personales (Sistema de Información Misional - SIM motivo Tratamiento de Datos Personales)</t>
    </r>
  </si>
  <si>
    <t>Subcomponente 5.
Relacionamiento con el Ciudadano</t>
  </si>
  <si>
    <t>Relacionamiento con el Ciudadano</t>
  </si>
  <si>
    <t>Actualizar la caracterización de peticionarios ICBF</t>
  </si>
  <si>
    <t xml:space="preserve">Documento de Caracterización </t>
  </si>
  <si>
    <r>
      <t xml:space="preserve">Se evidenciaron gestiones por parte de la Dirección de Servicios y Atención para la consolidación de la información necesaria para caracterizar la población que accede a los servicios del ICBF. 
</t>
    </r>
    <r>
      <rPr>
        <b/>
        <sz val="10"/>
        <rFont val="Arial"/>
        <family val="2"/>
      </rPr>
      <t>Evidencia:</t>
    </r>
    <r>
      <rPr>
        <sz val="10"/>
        <rFont val="Arial"/>
        <family val="2"/>
      </rPr>
      <t xml:space="preserve">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t>
    </r>
  </si>
  <si>
    <r>
      <t xml:space="preserve">Se evidenciaron gestiones por parte de la Dirección de Servicios y Atención para la elaboración del documento de Caracterización de Peticionarios 2021 como son: caracterización de las personas naturales, Ficha Técnica y Fuentes de Información, Protocolo de atención bajo la medida de aislamiento -COVID-19, información sobre las acciones generadas por la entidad durante el 2020 en cuanto  a la participación que tuvo el ICBF y la ciudadanía para el logro de los objetivos de la entidad, primera parte del documento de caracterización de peticionarios 2020, plantillas para la diagramación del documento.
</t>
    </r>
    <r>
      <rPr>
        <b/>
        <sz val="10"/>
        <color theme="1"/>
        <rFont val="Arial"/>
        <family val="2"/>
      </rPr>
      <t>Evidencia:</t>
    </r>
    <r>
      <rPr>
        <sz val="10"/>
        <color theme="1"/>
        <rFont val="Arial"/>
        <family val="2"/>
      </rPr>
      <t xml:space="preserve">
Correo electrónico del June 2, 2021, Subject: RE: CARGUE DE EVIDENCIAS PAAC MAYO 2021
Correo electrónico del 29/07/2021, Asunto: Datos y gráficas Caracterización Peticionarios 2020 (PDF)
2 Correo electrónico del 29/07/2021, Asunto: Documento Caracterización 2021 (solicitando a  insumos para el documento de caracterización) (PDF)
Correo electrónico del August 17, 2021, Subject: Caracterización de Peticionarios 2020.</t>
    </r>
  </si>
  <si>
    <r>
      <t xml:space="preserve">Se evidenciaron correos electrónicos de gestiones para la aprobación y publicación de la Caracterización de Usuarios 2021.
Ruta:
https://www.icbf.gov.co/servicios/caracterizacion-cuidadanos-peticionarios
</t>
    </r>
    <r>
      <rPr>
        <b/>
        <sz val="10"/>
        <color theme="1"/>
        <rFont val="Arial"/>
        <family val="2"/>
      </rPr>
      <t>Evidencia:</t>
    </r>
    <r>
      <rPr>
        <sz val="10"/>
        <color theme="1"/>
        <rFont val="Arial"/>
        <family val="2"/>
      </rPr>
      <t xml:space="preserve">
Correo electrónico 21 de octubre de 2021, </t>
    </r>
    <r>
      <rPr>
        <b/>
        <sz val="10"/>
        <color theme="1"/>
        <rFont val="Arial"/>
        <family val="2"/>
      </rPr>
      <t>Asunto: Caracterización Peticionarios ICBF 2021
Pdf 2021 Caracterización Peticionarios ICBF</t>
    </r>
    <r>
      <rPr>
        <sz val="10"/>
        <color theme="1"/>
        <rFont val="Arial"/>
        <family val="2"/>
      </rPr>
      <t xml:space="preserve">
Correo electrónico 23/11/2021, RV: RESPUESTA CONCEPTO IMAGEN CORPORATIVA Y REVISIÓN ESTILO Documento Caracterización 2021 | 33 páginas | Dirección Servicios y Atención
Pdf 2021 Caracterización Peticionarios ICBF
Word Documento Caracterización 2021 1121 RevOMALO18112021
Pdf 2021 Caracterización Peticionarios ICBF
Pdf Ruta Publicación Caracterización Peticionarios ICBF</t>
    </r>
  </si>
  <si>
    <t>Formular acciones de mejora con base en los resultados obtenidos en la realización de mediciones y análisis de la satisfacción de los peticionarios</t>
  </si>
  <si>
    <t> Acciones de Mejora formuladas en ISOLUCION</t>
  </si>
  <si>
    <r>
      <t xml:space="preserve">Se evidenció correo entre los profesionales de la Dirección de Servicios y Atención con el fin de formular oportunidad de mejora de acuerdo con los resultados del Procedimiento Alertas Eventos Críticos Canal Presencial.
</t>
    </r>
    <r>
      <rPr>
        <b/>
        <sz val="10"/>
        <rFont val="Arial"/>
        <family val="2"/>
      </rPr>
      <t xml:space="preserve">Evidencia: </t>
    </r>
    <r>
      <rPr>
        <sz val="10"/>
        <rFont val="Arial"/>
        <family val="2"/>
      </rPr>
      <t xml:space="preserve">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t>
    </r>
  </si>
  <si>
    <r>
      <t xml:space="preserve">Se evidenció apertura por parte de la Dirección de Servicios y Atención de la Acción Correctiva # 13156 a la Regional Cundinamarca con base en el reporte de alertas de eventos críticos de la atención presencial en los puntos de atención del ICBF. 
Para la Regional Bogotá se solicito inicialmente apertura de la Acción Correctiva # 13155 pero posteriormente la Directora de Servicios y Atención solicito su anulación indicando que se solicitara a la Regional la creación de una Oportunidad de Mejora. 
</t>
    </r>
    <r>
      <rPr>
        <b/>
        <sz val="10"/>
        <rFont val="Arial"/>
        <family val="2"/>
      </rPr>
      <t xml:space="preserve">Evidencia: </t>
    </r>
    <r>
      <rPr>
        <sz val="10"/>
        <rFont val="Arial"/>
        <family val="2"/>
      </rPr>
      <t xml:space="preserve">
Correo electrónico del 9 de junio de 2021, Asunto: RV: Acción Correctiva 13155 - Proceso Relación con el Ciudadano
Correo electrónico del 9 de junio de 2021, Asunto: Acción Correctiva 13156 - Proceso Relación con el Ciudadano
Correo electrónico del 21 de julio de 2021, Asunto: Solicitud de Anulación Acción Correctivas 13155 - Relación con el Ciudadano. </t>
    </r>
  </si>
  <si>
    <t>Durante el último cuatrimestre no se formularon acciones de mejora con base en los resultados obtenidos en la realización de mediciones y análisis de la satisfacción de los peticionarios.  La actividad se da por cumplida teniendo en cuenta que para la vigencia 2021 se generó la Acción Correctiva No  # 13156 a la Regional Cundinamarca con base en el Informe Encuestas Puntos de Atención ICBF primer Semestre 2021 , la cual fue relacionada en el seguimiento al PAAC con corte al 31/08/21..</t>
  </si>
  <si>
    <t>Seguimiento 1 OCI
Componente 5: Transparencia y Acceso a la Información</t>
  </si>
  <si>
    <t>Seguimiento 2 OCI
Componente 5: Transparencia y Acceso a la Información</t>
  </si>
  <si>
    <t>Seguimiento 3 OCI
Componente 5: Transparencia y Acceso a la Información</t>
  </si>
  <si>
    <t>Componente 5:</t>
  </si>
  <si>
    <r>
      <t xml:space="preserve">Transparencia y Acceso a la Información
Objetivo: </t>
    </r>
    <r>
      <rPr>
        <b/>
        <i/>
        <sz val="10"/>
        <color theme="1"/>
        <rFont val="Arial"/>
        <family val="2"/>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</si>
  <si>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Fecha seguimiento: 30/04/2021</t>
  </si>
  <si>
    <t xml:space="preserve"> Fecha seguimiento: 31/12/2021</t>
  </si>
  <si>
    <t>Subcomponente 1.
Transparencia Activa</t>
  </si>
  <si>
    <t>Transparencia Activa</t>
  </si>
  <si>
    <t>Promover mensajes de informacion institucional para la  prevención de la corrupción y promoción de la transparencia en la Entidad.</t>
  </si>
  <si>
    <t xml:space="preserve">Publicacion o divulgacion de mensajes en el boletín interno de  informacion institucional para la prevención de la corrupción y promoción de la transparencia en la Entidad </t>
  </si>
  <si>
    <t>3/02/2021 20/12/2021</t>
  </si>
  <si>
    <t>Lucerito Achury C.</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</si>
  <si>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138 del 5/02/2021, Sección Transparencia, sobre: </t>
    </r>
    <r>
      <rPr>
        <i/>
        <sz val="10"/>
        <rFont val="Arial"/>
        <family val="2"/>
      </rPr>
      <t>Recuerda que el ICBF cuenta con una Política de Riesgos</t>
    </r>
    <r>
      <rPr>
        <sz val="10"/>
        <rFont val="Arial"/>
        <family val="2"/>
      </rPr>
      <t xml:space="preserve">
- Anticorrupción Boletín Interno No. 139 del 12/02/2021, Sección Transparencia, sobre:</t>
    </r>
    <r>
      <rPr>
        <i/>
        <sz val="10"/>
        <rFont val="Arial"/>
        <family val="2"/>
      </rPr>
      <t xml:space="preserve"> El ICBF aprobó y publicó los planes institucionales para la vigencia 2021, en cumplimiento del Decreto 612 de 2018. Consúltalos</t>
    </r>
    <r>
      <rPr>
        <sz val="10"/>
        <rFont val="Arial"/>
        <family val="2"/>
      </rPr>
      <t xml:space="preserve">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t>
    </r>
    <r>
      <rPr>
        <i/>
        <sz val="10"/>
        <rFont val="Arial"/>
        <family val="2"/>
      </rPr>
      <t xml:space="preserve"> Plan Anticorrupción y de Atención al Ciudadano 2021.</t>
    </r>
  </si>
  <si>
    <t>Lucerito Achury C.
William Rene Alvarado O.</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</si>
  <si>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150 del 7/05/2021, Sección Transparencia, sobre: </t>
    </r>
    <r>
      <rPr>
        <i/>
        <sz val="10"/>
        <rFont val="Arial"/>
        <family val="2"/>
      </rPr>
      <t>Riesgos de corrupción de los procesos Relación con el ciudadano y protección para la vigencia 2021.</t>
    </r>
    <r>
      <rPr>
        <sz val="10"/>
        <rFont val="Arial"/>
        <family val="2"/>
      </rPr>
      <t xml:space="preserve">
- Anticorrupción Boletín Interno No. 152 del 21/05/2021, Sección Transparencia, sobre:</t>
    </r>
    <r>
      <rPr>
        <i/>
        <sz val="10"/>
        <rFont val="Arial"/>
        <family val="2"/>
      </rPr>
      <t xml:space="preserve">  Actualización de micrositio de Transparencia y Acceso a la Información Pública - Permite transparencia en la información que debe ser pública para todas las partes interesadas y es una práctica enfocada en mitigar la corrupción. Es el resultado de un trabajo conjunto de la Direcciones de Planeación y Control de Gestión, la Dirección de Información y Tecnología y la Oficina Asesora de Comunicaciones.</t>
    </r>
    <r>
      <rPr>
        <sz val="10"/>
        <rFont val="Arial"/>
        <family val="2"/>
      </rPr>
      <t xml:space="preserve"> 
- Anticorrupción Boletín Interno No. 154 del 04/06/2021, Sección Transparencia, sobre: Riesgos de corrupción asociados a los procesos de Gestión Jurídica, Evaluación Independiente, Adquisición de Bienes y Servicios, Gestión del Talento Humano y Gestión Financiera.
https://www.icbf.gov.co/system/files/vive_icbf_154.pdf.
- Anticorrupción Boletín Interno No. 160, del 16/07/2021, Sección Transparencia, sobre:</t>
    </r>
    <r>
      <rPr>
        <i/>
        <sz val="10"/>
        <rFont val="Arial"/>
        <family val="2"/>
      </rPr>
      <t xml:space="preserve"> Anticorrupción: La Oficina de Control Interno realizó el primer seguimiento Anticorrupción: La Oficina de Control Interno realizó el primer seguimiento al Plan Anticorrupción y de Atención al Ciudadano 2021  
https://www.icbf.gov.co/system/files/vive_icbf_160.pdf
- Anticorrupción Boletín Interno No. 166, del 27/08/2021, Sección Transparencia, sobre: ¿Quieres saber cuáles son los objetivos del Plan Anticorrupción y de Atención al Ciudadano? 
https://www.icbf.gov.co/system/files/boletin_166.pdf
</t>
    </r>
  </si>
  <si>
    <t>Lucerito Achury Carrion</t>
  </si>
  <si>
    <r>
      <t xml:space="preserve">Se evidenciaron los siguientes mensajes internos sobre prevención de la corrupción y promoción de la transparencia en la Entidad:
</t>
    </r>
    <r>
      <rPr>
        <b/>
        <sz val="10"/>
        <rFont val="Arial"/>
        <family val="2"/>
      </rPr>
      <t xml:space="preserve">
Evidencia:</t>
    </r>
    <r>
      <rPr>
        <sz val="10"/>
        <rFont val="Arial"/>
        <family val="2"/>
      </rPr>
      <t xml:space="preserve">
- Anticorrupcion Boletín Interno No. 174 del 22/10/2021, Sección + Transparencia, sobre: </t>
    </r>
    <r>
      <rPr>
        <i/>
        <sz val="10"/>
        <rFont val="Arial"/>
        <family val="2"/>
      </rPr>
      <t>Componentes del Plan Anticorrupción y de Atención al Ciudadano.</t>
    </r>
    <r>
      <rPr>
        <sz val="10"/>
        <rFont val="Arial"/>
        <family val="2"/>
      </rPr>
      <t xml:space="preserve">
- Anticorrupcion Boletín Interno No. 175 del 29/10/2021, Sección + Transparencia, sobre: </t>
    </r>
    <r>
      <rPr>
        <i/>
        <sz val="10"/>
        <rFont val="Arial"/>
        <family val="2"/>
      </rPr>
      <t xml:space="preserve">Atención al Ciudadano: conoce el procedimiento que aplica el ICBF para la atención de presuntos actos de corrupción.
-  Anticorrupcion Boletín Interno No. 179 del 26/11/2021, </t>
    </r>
    <r>
      <rPr>
        <sz val="10"/>
        <rFont val="Arial"/>
        <family val="2"/>
      </rPr>
      <t>Sección</t>
    </r>
    <r>
      <rPr>
        <i/>
        <sz val="10"/>
        <rFont val="Arial"/>
        <family val="2"/>
      </rPr>
      <t xml:space="preserve"> + Transparencia, sobre: Participa en la construcción del Plan Anticorrupción y de Atención al Ciudadano 2022. Ayúdanos a diligenciar esta encuesta; con tu opinión lograremos mejores resultados en la lucha contra la corrupción.
</t>
    </r>
    <r>
      <rPr>
        <sz val="10"/>
        <rFont val="Arial"/>
        <family val="2"/>
      </rPr>
      <t>-  Anticorrupcion Boletín Interno No. 182 del 17/12/2021</t>
    </r>
    <r>
      <rPr>
        <i/>
        <sz val="10"/>
        <rFont val="Arial"/>
        <family val="2"/>
      </rPr>
      <t xml:space="preserve">, </t>
    </r>
    <r>
      <rPr>
        <sz val="10"/>
        <rFont val="Arial"/>
        <family val="2"/>
      </rPr>
      <t>Sección</t>
    </r>
    <r>
      <rPr>
        <i/>
        <sz val="10"/>
        <rFont val="Arial"/>
        <family val="2"/>
      </rPr>
      <t xml:space="preserve"> + Transparencia, sobre: Es importante que conozcas cuál es la ruta de atención de la linea anticorrupción.</t>
    </r>
  </si>
  <si>
    <t>1.2</t>
  </si>
  <si>
    <t>Actualizar los Planes de Mejoramiento de auditorias de los Órganos  de control en Portal Web de la Entidad.</t>
  </si>
  <si>
    <t>Planes de Mejoramiento de auditorias de los Órganos  de control actualizados en el Portal Web de la Entidad.</t>
  </si>
  <si>
    <t>Oficina de Control Interno</t>
  </si>
  <si>
    <t>Elizabeth Castillo R.
Lucerito Achury C.</t>
  </si>
  <si>
    <r>
      <t xml:space="preserve">Se evidenció la publicación del Informe de seguimiento de avance semestral corte 30/12/20 y la formulación del Plan de Mejoramiento Auditoría de cumplimiento Banco Nacional de Oferentes. 
</t>
    </r>
    <r>
      <rPr>
        <b/>
        <sz val="10"/>
        <color theme="1"/>
        <rFont val="Arial"/>
        <family val="2"/>
      </rPr>
      <t xml:space="preserve">Evidencia:
</t>
    </r>
    <r>
      <rPr>
        <sz val="10"/>
        <color theme="1"/>
        <rFont val="Arial"/>
        <family val="2"/>
      </rPr>
      <t xml:space="preserve">
- https://www.icbf.gov.co/planeacion/planes-de-mejoramiento
</t>
    </r>
    <r>
      <rPr>
        <i/>
        <sz val="10"/>
        <rFont val="Arial"/>
        <family val="2"/>
      </rPr>
      <t xml:space="preserve">- </t>
    </r>
    <r>
      <rPr>
        <sz val="10"/>
        <rFont val="Arial"/>
        <family val="2"/>
      </rPr>
      <t xml:space="preserve">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t>
    </r>
  </si>
  <si>
    <r>
      <t xml:space="preserve">Para este cuatrimestre se evidenció lo siguiente:
1. En mayo se recibió DENUNCIA_ CTO1121/16_APFNUH_MIS JUGUETES y la Auditoria de Cumplimiento del Banco de Oferentes, para la cual se procedió a la formulación de acciones por parte de los responsables y se realizó el cargue y transmisión en el aplicativo SIRECI, posteriormente se publicó en la página web del ICBF.
2. En junio se recibió el Informe de Auditoria Financiera vigencia 2020 para la cual se procede a su comunicación a los responsables para el correspondiente análisis, formulación de acciones y posterior reporte mediante el SIRECI ante la CGR.
</t>
    </r>
    <r>
      <rPr>
        <b/>
        <sz val="10"/>
        <rFont val="Arial"/>
        <family val="2"/>
      </rPr>
      <t xml:space="preserve">Evidencia:
- </t>
    </r>
    <r>
      <rPr>
        <sz val="10"/>
        <rFont val="Arial"/>
        <family val="2"/>
      </rPr>
      <t>Plantilla Reporte Plan de Mejoramiento Corte 22 de Abril 2021.msg, 
- correo del 21/05/2021 asunto: Certificado_ FORMULACION_PLAN_DE_MEJORAMIENTO_DENUNCIA_ CTO1121_16_APFNUH_MIS JUGUETES_ .msg, 
- Correo del 21/05/2021 asunto: Publicación_ FORMULACION_PLAN_DE_MEJORAMIENTO_DENUNCIA_ CTO1121_16_APFNUH_MIS JUGUETES_ 
- Correo del 12/07/2021 asunto: RV_ COMUNICACIÓN Informe Auditoría Financiera CGR - Vigencia 2020.msg,
- archivo 53_000000454_20210630.xlsx, 
- INFORME EFECTIVIDAD ICBF 300621.pdf.
- Correo del 04/08/2021 asunto: Soportes Informe Semestral 30_06_21 PMCGR Y Seguimiento Efectividad.msg
Información publicada en el portal web: ruta https://www.icbf.gov.co/transparencia/control/planes-de-mejoramiento
- Formulación PM CGR Aud Cumplimiento Banco Nacional de Oferentes de Primera Infancia
- Certificado PM CGR Aud Cumplimiento Banco Nacional de Oferentes de Primera Infancia Consecutivo: 45402020-12-15 del CGR del 2021-02-12 
- Formulación PM CGR Denuncia CTO1121/16 APFNUH MIS JUGUETES
- Certificado Acuse de aceptación de Rendición, Consecutivo: 45462020-04-22 del CGR del 2020/05/21 
-  Consolidado Avance Actividades Plan de Mejoramiento SIRECI Jun 2021
- Certificado Acuse de Aceptación de Rendición Consecutivo No. 45462021-06-30 del 2021/07/29</t>
    </r>
  </si>
  <si>
    <r>
      <t xml:space="preserve">El 17 de diciembre/21 se recibieron 4 informes producto de auditorías de cumplimiento y actuación especial de fiscalización los cuales se encuentran en proceso de formulación y serán reportados   conforme las fechas determinadas por el Ente de Control y posteriormente publicados en la pàgina Web de la Entidad:
- Auditoría de Cumplimiento Recursos Ejecutados en la Atención Integral a la Primera Infancia ICBF, Regional Bolívar - Vigencia 2020, 2021 (Corte a junio 30)
- Auditoría de Cumplimiento Recursos Ejecutados en la Atención Integral a la Primera Infancia ICBF, Regional Cesar- Vigencia 2020
- Actuación Especial de Fiscalización ICBF Entrega 5 Alertas DIARI - Vigencia 2020
- Auditoría de Cumplimiento ICBF - CDI
</t>
    </r>
    <r>
      <rPr>
        <sz val="10"/>
        <rFont val="Arial"/>
        <family val="2"/>
      </rPr>
      <t xml:space="preserve">
</t>
    </r>
  </si>
  <si>
    <t>1.3</t>
  </si>
  <si>
    <t>Publicación de la ejecución de los contratos</t>
  </si>
  <si>
    <t>Publicar mensualmente la ejecución de la contratación en la página web de la Entidad</t>
  </si>
  <si>
    <t>Dirección de Contratación</t>
  </si>
  <si>
    <t>01/01/2021 -31/12/2021</t>
  </si>
  <si>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 xml:space="preserve">ejecución_contractual_icbf_21.4.21 </t>
    </r>
    <r>
      <rPr>
        <sz val="10"/>
        <rFont val="Arial"/>
        <family val="2"/>
      </rPr>
      <t xml:space="preserve">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t>
    </r>
    <r>
      <rPr>
        <b/>
        <i/>
        <sz val="10"/>
        <rFont val="Arial"/>
        <family val="2"/>
      </rPr>
      <t>urlproceso</t>
    </r>
    <r>
      <rPr>
        <sz val="10"/>
        <rFont val="Arial"/>
        <family val="2"/>
      </rPr>
      <t xml:space="preserve"> contenida en el archivo se puede consultar en internet la información del contrato y desde allí en el link </t>
    </r>
    <r>
      <rPr>
        <b/>
        <i/>
        <sz val="10"/>
        <rFont val="Arial"/>
        <family val="2"/>
      </rPr>
      <t>ver contrato</t>
    </r>
    <r>
      <rPr>
        <sz val="10"/>
        <rFont val="Arial"/>
        <family val="2"/>
      </rPr>
      <t xml:space="preserve"> se puede consultar la ejecución del contrato.
Por otra parte, en el portal web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t>
    </r>
    <r>
      <rPr>
        <b/>
        <i/>
        <sz val="10"/>
        <rFont val="Arial"/>
        <family val="2"/>
      </rPr>
      <t>directorio_contratistas_2021_marzo</t>
    </r>
    <r>
      <rPr>
        <sz val="10"/>
        <rFont val="Arial"/>
        <family val="2"/>
      </rPr>
      <t xml:space="preserve">- en este archivo se encuentra la información de los contratos por prestación de servicios profesionales y de apoyo a la gestión 2021 (4.936 contratos) en la fila 1 del mismo archivo se encuentra la siguiente instrucción </t>
    </r>
    <r>
      <rPr>
        <b/>
        <i/>
        <sz val="10"/>
        <rFont val="Arial"/>
        <family val="2"/>
      </rPr>
      <t>*Para consultar los procesos en SECOP II puede utilizar la estructura que se muestre en el siguiente ejemplo: ICBF-CPS-79509-2020SEN .</t>
    </r>
    <r>
      <rPr>
        <sz val="10"/>
        <rFont val="Arial"/>
        <family val="2"/>
      </rPr>
      <t xml:space="preserve">
Se observó el envío por correo electrónico de "Recomendaciones supervisores seguimiento y cargue en SECOPII" dirigido a los supervisores de contratos/convenios,  para el seguimiento y cargue de los documentos relacionados con la etapa de ejecución en la plataforma SECOP II.
</t>
    </r>
    <r>
      <rPr>
        <b/>
        <sz val="10"/>
        <rFont val="Arial"/>
        <family val="2"/>
      </rPr>
      <t>Evidencia:</t>
    </r>
    <r>
      <rPr>
        <sz val="10"/>
        <rFont val="Arial"/>
        <family val="2"/>
      </rPr>
      <t xml:space="preserve">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t>
    </r>
  </si>
  <si>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ejecucion_contractual_icbf_corte_31.08.2021</t>
    </r>
    <r>
      <rPr>
        <sz val="10"/>
        <rFont val="Arial"/>
        <family val="2"/>
      </rPr>
      <t xml:space="preserve"> de los meses de enero, febrero, marzo, abril, mayo, junio, julio y agosto con un total de 1.515 contratos modalidad: Concurso de méritos abierto, Contratación directa, Contratación directa con ofertas, contratación régimen especial, contratación régimen especial con ofertas, Enajenación de bienes con sobre cerrado, Licitación pública, Mínima Cuantía, Selección Abreviada de Menor Cuantía y Selección Subasta Inversa; tipo de contrato: prestación de servicios, suministros, consultoría y otros, vigencia 2021 con corte al 31/08/2021, con la </t>
    </r>
    <r>
      <rPr>
        <b/>
        <i/>
        <sz val="10"/>
        <rFont val="Arial"/>
        <family val="2"/>
      </rPr>
      <t>urlproceso</t>
    </r>
    <r>
      <rPr>
        <sz val="10"/>
        <rFont val="Arial"/>
        <family val="2"/>
      </rPr>
      <t xml:space="preserve"> contenida en el archivo se puede consultar en internet la información del contrato y desde allí en el link</t>
    </r>
    <r>
      <rPr>
        <b/>
        <i/>
        <sz val="10"/>
        <rFont val="Arial"/>
        <family val="2"/>
      </rPr>
      <t>ver contrato</t>
    </r>
    <r>
      <rPr>
        <sz val="10"/>
        <rFont val="Arial"/>
        <family val="2"/>
      </rPr>
      <t xml:space="preserve"> se puede consultar la ejecución del contrato.
Por otra parte, en el portal web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t>
    </r>
    <r>
      <rPr>
        <b/>
        <i/>
        <sz val="10"/>
        <rFont val="Arial"/>
        <family val="2"/>
      </rPr>
      <t>directorio_contratistas_con_corte_julio_2021</t>
    </r>
    <r>
      <rPr>
        <sz val="10"/>
        <rFont val="Arial"/>
        <family val="2"/>
      </rPr>
      <t xml:space="preserve"> en este archivo se encuentra la información de los contratos por prestación de servicios profesionales y de apoyo a la gestión 2021 (4.320 contratos) en la columna X del mismo archivo se encuentra el vínculo SECOP que direcciona a la plataforma SECOP II se puede consultar en internet la información del contrato y desde allí en el link ver contrato se puede consultar la ejecución del contrato.
</t>
    </r>
    <r>
      <rPr>
        <b/>
        <sz val="10"/>
        <rFont val="Arial"/>
        <family val="2"/>
      </rPr>
      <t>Evidencia:</t>
    </r>
    <r>
      <rPr>
        <sz val="10"/>
        <rFont val="Arial"/>
        <family val="2"/>
      </rPr>
      <t xml:space="preserve">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03/06/2021 asunto: Solicitud Actualización data 3.3 botón de transparencia - Ejecución contractual
Correo del 03/06/2021 asunto: Actualización data 3.3 botón de transparencia - Ejecución contractual
archivo Ejecución Contractual ICBF corte 31-05-2021.xls
Correo del 05/04/2021 asunto: Actualización data 3.3 botón de transparencia con archivo adjunto Ejecución contractual ICBF 4.4.21
Correo del 02/07/2021 asunto: Solicitud actualización data 3.3 boton de transparencia - ejecución contractual
Correo del 06/07/2021 asunto: Actualización data 3.3 botón de transparencia - Ejecución contractual 
Archivo Ejecución contractual ICBF corte 30.06.2021.xlsx
Correo del 03/08/2021 asunto: Correo_ solicitud Ejecución contractual PAAC Julio
Correo del 05/08/2021 asunto: Correo_ publicación pagina web Ejecución contractual PAAC corte 31 de julio
Achivo Ejecución contractual ICBF corte 31.07.2021.xlsx fecha de publicación Agosto 12 de 2021</t>
    </r>
  </si>
  <si>
    <r>
      <t xml:space="preserve">De acuerdo con las evidencias aportadas se encontró en la pagina web del ICBF en la sección de </t>
    </r>
    <r>
      <rPr>
        <b/>
        <i/>
        <sz val="10"/>
        <rFont val="Arial"/>
        <family val="2"/>
      </rPr>
      <t>Transparencia y acceso a la información pública</t>
    </r>
    <r>
      <rPr>
        <sz val="10"/>
        <rFont val="Arial"/>
        <family val="2"/>
      </rPr>
      <t xml:space="preserve"> en el numeral</t>
    </r>
    <r>
      <rPr>
        <b/>
        <i/>
        <sz val="10"/>
        <rFont val="Arial"/>
        <family val="2"/>
      </rPr>
      <t xml:space="preserve"> 3. Contratación, sub numeral 3.3 Publicación de la Ejecución de Contratos </t>
    </r>
    <r>
      <rPr>
        <sz val="10"/>
        <rFont val="Arial"/>
        <family val="2"/>
      </rPr>
      <t xml:space="preserve">archivo en excel  </t>
    </r>
    <r>
      <rPr>
        <b/>
        <i/>
        <sz val="10"/>
        <rFont val="Arial"/>
        <family val="2"/>
      </rPr>
      <t>ejecucion_contractual_corte_diciembre_15.xlsx</t>
    </r>
    <r>
      <rPr>
        <sz val="10"/>
        <rFont val="Arial"/>
        <family val="2"/>
      </rPr>
      <t xml:space="preserve"> de los meses de enero, febrero, marzo, abril, mayo, junio, julio, agosto, septiembre, octubre, noviembre y diciembre (con corte a 15/12/2021) con un total de 1.649 contratos modalidad: Concurso de méritos abierto, Contratación directa, Contratación directa con ofertas, contratación régimen especial, contratación régimen especial con ofertas, Enajenación de bienes con sobre cerrado, Licitación pública, Licitación obra pública, Mínima Cuantía, Selección Abreviada de Menor Cuantía y Selección Subasta Inversa; tipo de contrato: Compraventa, consultoría, Interventoría, prestación de servicios, obra, seguros, suministros, venta inmuebles y otros, vigencia 2021 con corte al 15/12/2021, con la </t>
    </r>
    <r>
      <rPr>
        <b/>
        <i/>
        <sz val="10"/>
        <rFont val="Arial"/>
        <family val="2"/>
      </rPr>
      <t>urlproceso</t>
    </r>
    <r>
      <rPr>
        <sz val="10"/>
        <rFont val="Arial"/>
        <family val="2"/>
      </rPr>
      <t xml:space="preserve"> contenida en el archivo se puede consultar en internet la información del contrato y desde allí en el link </t>
    </r>
    <r>
      <rPr>
        <b/>
        <i/>
        <sz val="10"/>
        <rFont val="Arial"/>
        <family val="2"/>
      </rPr>
      <t>ver contrato</t>
    </r>
    <r>
      <rPr>
        <sz val="10"/>
        <rFont val="Arial"/>
        <family val="2"/>
      </rPr>
      <t xml:space="preserve"> se puede consultar la ejecución del contrato.
Por otra parte, en el portal </t>
    </r>
    <r>
      <rPr>
        <i/>
        <sz val="10"/>
        <rFont val="Arial"/>
        <family val="2"/>
      </rPr>
      <t>web</t>
    </r>
    <r>
      <rPr>
        <sz val="10"/>
        <rFont val="Arial"/>
        <family val="2"/>
      </rPr>
      <t xml:space="preserve"> en la sección de</t>
    </r>
    <r>
      <rPr>
        <b/>
        <i/>
        <sz val="10"/>
        <rFont val="Arial"/>
        <family val="2"/>
      </rPr>
      <t xml:space="preserve"> Transparencia y acceso a la información pública</t>
    </r>
    <r>
      <rPr>
        <sz val="10"/>
        <rFont val="Arial"/>
        <family val="2"/>
      </rPr>
      <t xml:space="preserve"> en el Numeral</t>
    </r>
    <r>
      <rPr>
        <b/>
        <i/>
        <sz val="10"/>
        <rFont val="Arial"/>
        <family val="2"/>
      </rPr>
      <t xml:space="preserve"> 3.2 Publicación de la información contractual</t>
    </r>
    <r>
      <rPr>
        <sz val="10"/>
        <rFont val="Arial"/>
        <family val="2"/>
      </rPr>
      <t xml:space="preserve">, Procesos de contratación ICBF en el link </t>
    </r>
    <r>
      <rPr>
        <b/>
        <i/>
        <sz val="10"/>
        <rFont val="Arial"/>
        <family val="2"/>
      </rPr>
      <t>Directorio de Contratistas</t>
    </r>
    <r>
      <rPr>
        <sz val="10"/>
        <rFont val="Arial"/>
        <family val="2"/>
      </rPr>
      <t xml:space="preserve"> se encuentran publicados los directorios de contratistas año por año por Regional y de la Sede de la Dirección General  -archivo en excel con fecha de publicación </t>
    </r>
    <r>
      <rPr>
        <i/>
        <sz val="10"/>
        <rFont val="Arial"/>
        <family val="2"/>
      </rPr>
      <t>Jueves, Diciembre 9, 2021 - 08:42</t>
    </r>
    <r>
      <rPr>
        <sz val="10"/>
        <rFont val="Arial"/>
        <family val="2"/>
      </rPr>
      <t xml:space="preserve"> </t>
    </r>
    <r>
      <rPr>
        <b/>
        <i/>
        <sz val="10"/>
        <rFont val="Arial"/>
        <family val="2"/>
      </rPr>
      <t xml:space="preserve">directorio_contratistas_con_corte_noviembre_2021_0.xls </t>
    </r>
    <r>
      <rPr>
        <sz val="10"/>
        <rFont val="Arial"/>
        <family val="2"/>
      </rPr>
      <t xml:space="preserve"> en este archivo se encuentra la información de los contratos por prestación de servicios profesionales y de apoyo a la gestión 2021 (6.046 contratos) en la columna X del mismo archivo se encuentra el vínculo SECOP que direcciona a la plataforma SECOP II donde se puede consultar en internet la información del contrato y desde allí en el link </t>
    </r>
    <r>
      <rPr>
        <i/>
        <sz val="10"/>
        <rFont val="Arial"/>
        <family val="2"/>
      </rPr>
      <t>ver contrato</t>
    </r>
    <r>
      <rPr>
        <sz val="10"/>
        <rFont val="Arial"/>
        <family val="2"/>
      </rPr>
      <t xml:space="preserve"> se puede consultar la ejecución del contrato.
</t>
    </r>
    <r>
      <rPr>
        <b/>
        <sz val="10"/>
        <rFont val="Arial"/>
        <family val="2"/>
      </rPr>
      <t>Evidencia:</t>
    </r>
    <r>
      <rPr>
        <sz val="10"/>
        <rFont val="Arial"/>
        <family val="2"/>
      </rPr>
      <t xml:space="preserve">
links:
https://www.icbf.gov.co/transparencia-y-acceso-informacion-publica/contratacion
https://www.icbf.gov.co/contratacion/directorio-contratistas
Correo del 02/11/2021 asunto: Solicitud publicación de información página web
Correo del 02/11/2021 asunto: Ejecución contractual mes de octubre
Correo del 03/11/2021 asunto: RE: Solicitud publicación de información página web
archivo Ejecución contractual 31 De OCTUBRE 2021.xlsx
Correo del 30/11/2021 asunto: Ejecución contractual mes de noviembre
Correo del 02/12/2021 asunto: Solicitud publicación de información página web
Correo del 03/12/2021 asunto: RE: Solicitud publicación de información página web
Archivo Ejecución contractual Corte 30 de Nov 2021.xlsx
Correo del 20/12/2021 asunto: Solicitud publicación de información página web
Correo del 20/12/2021 asunto: RE Ejecución contractual 1 al 15 de diciembre
Correo del 20/12/2021 asunto: RE: Solicitud publicación de información página web
Archivo: Ejecución contractual corte Diciembre 15.xlsx</t>
    </r>
  </si>
  <si>
    <t>1.4</t>
  </si>
  <si>
    <t>Publicar o divulgar de forma externa el Plan Anticorrupción y de Atención al Ciudadano del ICBF.</t>
  </si>
  <si>
    <t xml:space="preserve">Publicacion o divulgacion de mensajes en redes sociales y/o correo masivo externo para la prevención de la corrupción y promoción de la transparencia en la Entidad </t>
  </si>
  <si>
    <t>3/02/2021 - /20/12/2021</t>
  </si>
  <si>
    <r>
      <t xml:space="preserve">Se evidenció la publicación de mensajes en la red social Twitter durante el primer cuatrimestre del 2021.
</t>
    </r>
    <r>
      <rPr>
        <b/>
        <sz val="10"/>
        <rFont val="Arial"/>
        <family val="2"/>
      </rPr>
      <t>Evidencia:</t>
    </r>
    <r>
      <rPr>
        <sz val="10"/>
        <rFont val="Arial"/>
        <family val="2"/>
      </rPr>
      <t xml:space="preserve">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t>
    </r>
  </si>
  <si>
    <r>
      <t xml:space="preserve">Se evidenció la publicación de mensajes en la red social Twitter durante el segundo cuatrimestre del 2021.
</t>
    </r>
    <r>
      <rPr>
        <b/>
        <sz val="10"/>
        <rFont val="Arial"/>
        <family val="2"/>
      </rPr>
      <t>Evidencia:</t>
    </r>
    <r>
      <rPr>
        <sz val="10"/>
        <rFont val="Arial"/>
        <family val="2"/>
      </rPr>
      <t xml:space="preserve">
- Post Anticorrupción Twitter 19/05/2021 sobre:El contrato de servicios de transporte especial de pasajeros del @ICBFColombia se adjudicó mediante el Acuerdo Marco de 
@colombiacompra. Se garantizó agilidad, competitividad y transparencia en el proceso de selección.
https://twitter.com/ICBFColombia/status/1395057322880290822
- Post Anticorrupción Twitter 27/05/2021 sobre: ¡Atención Luz giratoria de coches de policía! ¡No se deje estafar! El @ICBFColombia no solicita anticipos, ni ningún tipo de recurso para realizar trámites. Absténgase de entregar dinero o productos y escríbanos a los correos anticorrupcion@icbf.gov.co o atencionalciudadano@icbf.gov.co
https://twitter.com/ICBFColombia/status/1397936323403694084
- Post Anticorrupción Twitter 28/05/2021 sobre: En el #BalanceDeEquidad les contaremos las acciones que se incluyeron en este Plan y que entraron a fortalecer y mantener la integridad, el diálogo público y el control social, para lo cual se promovió la participación y el acompañamiento ciudadano en su formulación y seguimiento
https://twitter.com/ICBFColombia/status/1398308464875745282 
- Post Anticorrupción Twitter 03/06/2021 sobre: #ICBFesTransparencia | Los recursos destinados a la primera infancia, niñez y adolescencia no se roban ni se malgastan, es deber de todos protegerlos. ¡Juntos luchamos contra la corrupción!  #PrimeroLaNiñez 
https://twitter.com/ICBFColombia/status/1415710555344674817
- Post Anticorrupción Twitter 15/07/2021 sobre: #ICBFesTransparencia | Los recursos destinados a la primera infancia, niñez y adolescencia no se roban ni se malgastan, es deber de todos protegerlos. ¡Juntos luchamos contra la corrupción!  #PrimeroLaNiñez  Denuncia a la línea 018000918080 opción 4.
https://twitter.com/ICBFColombia/status/1415710555344674817
- Del 1 al 31/08/2021 se publicó en la página web del ICBF, banner anticorrupción sobre: Quieres saber cuales son los objetivos del Plan Anticorrupción y de Atención al Ciudadano 2021.
https://www.icbf.gov.co/</t>
    </r>
  </si>
  <si>
    <r>
      <t xml:space="preserve">Se evidenció la publicación de mensajes en la red social Twitter y facebook durante el tercer cuatrimestre del 2021.
</t>
    </r>
    <r>
      <rPr>
        <b/>
        <sz val="10"/>
        <rFont val="Arial"/>
        <family val="2"/>
      </rPr>
      <t>Evidencia:</t>
    </r>
    <r>
      <rPr>
        <sz val="10"/>
        <rFont val="Arial"/>
        <family val="2"/>
      </rPr>
      <t xml:space="preserve">
- Post Anticorrupción Twitter 24/09/2021 sobre: #ICBFesTransparencia | Los recursos destinados a la primera infancia, niñez y adolescencia no se roban ni se malgastan, es deber de todos protegerlos. ¡Juntos luchamos contra la corrupción!  #ElPaísDeLaNiñez 
TeléfonoOjosDenuncia a la línea 018000918080 opción 4
https://twitter.com/ICBFColombia/status/1441474815236399104
- Post Anticorrupción Twitter 25/10/2021 sobre: #ICBFesTransparencia | Los recursos destinados a la primera infancia, niñez y adolescencia no se roban ni se malgastan, es deber de todos protegerlos. ¡Juntos luchamos contra la corrupción!  Colombia 🇨🇴 #ElPaísDeLaNiñez 
‪☎️👀Denuncia a la línea 018000918080 opción 4
- Post Anticorrupción Twitter 30/11/2021 sobre:  #ICBFesTransparencia | Los recursos destinados a la primera infancia, niñez y adolescencia no se roban ni se malgastan, es deber de todos protegerlos. ¡Juntos luchamos contra la corrupción!  #ElPaísDeLaNiñez  
☎️👀Denuncia a la línea 018000918080 opción 4
- Post Anticorrupción Twitter y Facebook 01/12/2021 sobre: ICBF te invita a participar en la construcción del Plan Anticorrupción y de Atención al Ciudadano 2022. ¡Tu participación fortalece nuestra gestión! #ICBFesTransparencia, Link https://forms.office.com/Pages/ResponsePage.aspx...
https://www.facebook.com/ICBFColombia
https://twitter.com/ICBFColombia/status/1466138069820661774
- Post Anticorrupción Facebook 09/12/2021 sobre: #ICBFesTransparencia | Los recursos destinados a la primera infancia, niñez y adolescencia no se roban ni se malgastan, es deber de todos protegerlos. ¡Juntos luchamos contra la corrupción!  Colombia #ElPaísDeLaNiñez 
☎️👀Denuncia a la línea 018000918080 opción 4.</t>
    </r>
  </si>
  <si>
    <t>1.5</t>
  </si>
  <si>
    <t>Informe del estado de las denuncias de presuntos actos de corrupción recibidas por el ICBF.</t>
  </si>
  <si>
    <t>Informe trimestral publicado en el Boletín de PQRS del ICBF.</t>
  </si>
  <si>
    <t xml:space="preserve">Oficina Asesora Jurídica </t>
  </si>
  <si>
    <r>
      <t xml:space="preserve">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t>
    </r>
    <r>
      <rPr>
        <b/>
        <sz val="10"/>
        <rFont val="Arial"/>
        <family val="2"/>
      </rPr>
      <t xml:space="preserve">Evidencia:
</t>
    </r>
    <r>
      <rPr>
        <sz val="10"/>
        <rFont val="Arial"/>
        <family val="2"/>
      </rPr>
      <t>- Informe de PQRS, Reporte de Amenazas o Vulneración de Derechos y solicitudes de acceso a la información Diciembre 2020, Denuncias por Presuntos Actos de Corrupción, página 14.</t>
    </r>
    <r>
      <rPr>
        <b/>
        <sz val="10"/>
        <rFont val="Arial"/>
        <family val="2"/>
      </rPr>
      <t xml:space="preserve">
- </t>
    </r>
    <r>
      <rPr>
        <sz val="10"/>
        <rFont val="Arial"/>
        <family val="2"/>
      </rPr>
      <t>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t>
    </r>
  </si>
  <si>
    <r>
      <t xml:space="preserve">Aunque la actividad indica su periodicidad es cuatrimestral se evidenciaron las denuncias por presuntos actos de corrupción inmersos en los Informes PQRSD de diciembre 2020, abril, mayo, junio y julio de 2021 publicados en el portal web y en la intranet, asimismo se aportaron los Informes de Denuncias Cerradas de junio 2021.
</t>
    </r>
    <r>
      <rPr>
        <b/>
        <sz val="10"/>
        <rFont val="Arial"/>
        <family val="2"/>
      </rPr>
      <t xml:space="preserve">Evidencia:
</t>
    </r>
    <r>
      <rPr>
        <sz val="10"/>
        <rFont val="Arial"/>
        <family val="2"/>
      </rPr>
      <t>- Informe de PQRS, Reporte de Amenazas o Vulneración de Derechos y solicitudes de acceso a la información abril 2020, Denuncias por Presuntos Actos de Corrupción, página 13.</t>
    </r>
    <r>
      <rPr>
        <b/>
        <sz val="10"/>
        <rFont val="Arial"/>
        <family val="2"/>
      </rPr>
      <t xml:space="preserve">
- </t>
    </r>
    <r>
      <rPr>
        <sz val="10"/>
        <rFont val="Arial"/>
        <family val="2"/>
      </rPr>
      <t>Informe de PQRS, Reporte de Amenazas o Vulneración de Derechos y solicitudes de acceso a la información mayo 2021, Denuncias por Presuntos Actos de Corrupción, página 13.
- Informe de PQRS, Reporte de Amenazas o Vulneración de Derechos y solicitudes de acceso a la información junio 2021, Denuncias por Presuntos Actos de Corrupción, página 13.
- Informe de PQRS, Reporte de Amenazas o Vulneración de Derechos y solicitudes de acceso a la información julio 2021, Denuncias por Presuntos Actos de Corrupción, página 13.
- Informe de PQRS, Reporte de Amenazas o Vulneración de Derechos y solicitudes de acceso a la información, Denuncias por Presuntos Actos de Corrupción,  Semestre I 2021.
- Correo del 14/07/2021 asunto: Informe Trimestral Abril - Junio 2021 E Informe Denuncias Cerradas Junio 2021
Documento word Informe Denuncias Cerradas Junio 2021.pdf
Documento word Archivo Informe del Estado de las denuncias de presuntos actos de corrupción recibidas por el ICBF.
Portal web: ruta: https://www.icbf.gov.co/servicios/informes-pqrs
Intranet ruta: https://intranet.icbf.gov.co/secretaria-general/direccion-de-servicios-y-atencion/procesos-y-eventos</t>
    </r>
  </si>
  <si>
    <r>
      <t xml:space="preserve">Aunque la actividad indica que su periodicidad es trimestral se evidenciaron las denuncias por presuntos actos de corrupción inmersas en los Informes PQRSD agosto, septiembre, octubre y noviembre de 2021 publicados en el portal web y en la intranet.
</t>
    </r>
    <r>
      <rPr>
        <b/>
        <sz val="10"/>
        <rFont val="Arial"/>
        <family val="2"/>
      </rPr>
      <t xml:space="preserve">Evidencia:
</t>
    </r>
    <r>
      <rPr>
        <sz val="10"/>
        <rFont val="Arial"/>
        <family val="2"/>
      </rPr>
      <t>- Informe de PQRS, Reporte de Amenazas o Vulneración de Derechos y solicitudes de acceso a la información agosto 2021, Denuncias por Presuntos Actos de Corrupción, página 14.</t>
    </r>
    <r>
      <rPr>
        <b/>
        <sz val="10"/>
        <rFont val="Arial"/>
        <family val="2"/>
      </rPr>
      <t xml:space="preserve">
- </t>
    </r>
    <r>
      <rPr>
        <sz val="10"/>
        <rFont val="Arial"/>
        <family val="2"/>
      </rPr>
      <t>Informe de PQRS, Reporte de Amenazas o Vulneración de Derechos y solicitudes de acceso a la información julio - septiembre 2021, Denuncias por Presuntos Actos de Corrupción, página 14.
- Informe de PQRS, Reporte de Amenazas o Vulneración de Derechos y solicitudes de acceso a la información octubre 2021, Denuncias por Presuntos Actos de Corrupción, página 14.
- Informe de PQRS, Reporte de Amenazas o Vulneración de Derechos y solicitudes de acceso a la información noviembre 2021, Denuncias por Presuntos Actos de Corrupción, página 14.
Documento word Informe Denuncias Cerradas Septiembre 2021.pdf
Documento pdf Informe Denuncias Cerradas Octubre 2021.pdf
Correo del 06/10/2021 con el asunto: Informe Trimestral Julio - Septiembre 2021 E Informe Denuncias Cerradas Septiembre 2021
Documento word Reporte Actividad 1.5 Componente 5 PAAC Julio - Septiembre 2021.docx
Documento word Informe Denuncias Cerradas Noviembre 2021.pdf
Documento pdf Reporte Actividad 1.5 Componente 5 PAAC Octubre - Diciembre 2021.pdf
Correo del 22/12/2021 asunto: RV: Informe Trimestral Octubre - Diciembre 2021
Correo del 23/12/2021 asunto: RE: RV: Informe Trimestral Octubre - Diciembre 2021
Documento pdf Informe del estado de las denuncias de presuntos actos de corrupción recibidas por el ICBF, Octubre -diciembre2021
Portal web: ruta: https://www.icbf.gov.co/servicios/informes-pqrs
Intranet ruta: https://intranet.icbf.gov.co/secretaria-general/direccion-de-servicios-y-atencion/procesos-y-eventos</t>
    </r>
  </si>
  <si>
    <t>1.6</t>
  </si>
  <si>
    <t xml:space="preserve">Mantener actualizada la información en el proceso presupuestal de la entidad, en lo concerniente al presupuesto general asignado, ejecución presupuestal y estados financieros. </t>
  </si>
  <si>
    <t>Información institucional actualizada en el Portal Web de la Entidad.</t>
  </si>
  <si>
    <t>Dirección Financiera</t>
  </si>
  <si>
    <r>
      <t xml:space="preserve">Se evidenció la publicación de la información del presupuesto General Asignado, ejecución presupuestal y Estados Financieros en la página web de loa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 </t>
    </r>
    <r>
      <rPr>
        <sz val="10"/>
        <rFont val="Arial"/>
        <family val="2"/>
      </rPr>
      <t xml:space="preserve">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t>
    </r>
    <r>
      <rPr>
        <b/>
        <sz val="10"/>
        <rFont val="Arial"/>
        <family val="2"/>
      </rPr>
      <t xml:space="preserve">
Estados Financieros</t>
    </r>
    <r>
      <rPr>
        <sz val="10"/>
        <rFont val="Arial"/>
        <family val="2"/>
      </rPr>
      <t>:  Estados Financieros Corte 31 de Diciembre 2020
NOTAS ESTADOS FINANCIEROS CORTE 31 DE DICIEMBRE 2020
Portal web ruta: https://www.icbf.gov.co/informacion-financiera/estados-financieros
Estados financieron de Enero y Febrero se publicaron el 10 de mayo/21.</t>
    </r>
  </si>
  <si>
    <r>
      <t xml:space="preserve">Se evidenció la publicación de la información del presupuesto General Asignado, ejecución presupuestal y Estados Financieros en la página web de la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t>
    </r>
    <r>
      <rPr>
        <sz val="10"/>
        <rFont val="Arial"/>
        <family val="2"/>
      </rPr>
      <t xml:space="preserve">- eejecucion_presupuestal_a_abril_cierre_areas_definitivo_2021.xlsx
- ejecucion_presupuestal_a_abril_cierre_sin_areas_definitivo_2021.xlsx
- ejecucion_presupuestal_a_mayo_cierre_areas_definitivo_2021.xlsx
- ejecucion_presupuestal_a_mayo_cierre_sin_areas_definitivo_2021.xlsx
- bd_ejecucion_vigencia_a_junio_areas_cierre_definitivo_2021.xlsx
- bd_ejecucion_vigencia_a_junio_cierre_sin_areas_definitivo_2021.xlsx
- bd_ejecucion_vigencia_a_julio_areas_cierre_definitivo_2021.xlsx
- bd_ejecucion_vigencia_a_julio_cierre_sin_areas_definitivo_2021.xlsx
Portal web ruta: https://www.icbf.gov.co/informacion-financiera/ejecucion-presupuestal-historica
</t>
    </r>
    <r>
      <rPr>
        <b/>
        <sz val="10"/>
        <rFont val="Arial"/>
        <family val="2"/>
      </rPr>
      <t xml:space="preserve">
Estados Financieros</t>
    </r>
    <r>
      <rPr>
        <sz val="10"/>
        <rFont val="Arial"/>
        <family val="2"/>
      </rPr>
      <t>:  
- Estados Financieros con corte a 31 de marzo de 2021, Fecha de publicación: 18/Mayo/2021
- Notas Estados Financieros con corte al 31 de marzo de 2021, Fecha de publicación: 18/Mayo/2021
- Estados Financieros con corte al 30 de abril de 2021, Fecha de publicación: 01/Jul/2021
- Notas Estados Financieros con corte al 30 de abril de 2021, Fecha de publicación: 01/Jul/2021
- ESTADOS FINANCIEROS CON CORTE DE 31 DE MAYO DE 2021: Fecha de publicación: 08/Sep/2021
- NOTAS ESTADOS FINANCIEROS CON CORTE DE 31 DE MAYO DE 2021: Fecha de publicación: 08/Sep/2021
- Estados Financieros con corte a 30 de junio de 2021, Fecha de publicación: 31/Ago/2021
- notas_estados_financieros_con_corte_30_de_junio_de_2021.pdf, Fecha de publicación: 31/Ago/2021
- ESTADOS FINANCIEROS CON CORTE DE 31 DE JULIO DE 2021: Fecha de publicación: 08/Sep/2021
- NOTAS ESTADOS FINANCIEROS CON CORTE DE 31 DE JULIO DE 2021: Fecha de publicación: 08/Sep/2021
Portal web ruta: https://www.icbf.gov.co/informacion-financiera/estados-financieros</t>
    </r>
  </si>
  <si>
    <t>Subcomponente 2.
Transparencia Pasiva</t>
  </si>
  <si>
    <t>Transparencia Pasiva</t>
  </si>
  <si>
    <t>Mejorar la experiencia del micrositio de Transparencia en el portal web, con el fin de garantizar la gestión de contenidos con las áreas respondables de la información por cada item de la ley 1712 de 2014 y normativa vigente</t>
  </si>
  <si>
    <t>Matriz de verificación y seguimiento de contenidos actualizada por item del micrositio de transparencia.</t>
  </si>
  <si>
    <t>Subdirección de mejoramiento organizacional.</t>
  </si>
  <si>
    <r>
      <t xml:space="preserve">Se evidencian mejoras en la actualización del micrositio de </t>
    </r>
    <r>
      <rPr>
        <b/>
        <sz val="10"/>
        <rFont val="Arial"/>
        <family val="2"/>
      </rPr>
      <t>Transparencia y Acceso a Información Pública</t>
    </r>
    <r>
      <rPr>
        <sz val="10"/>
        <rFont val="Arial"/>
        <family val="2"/>
      </rPr>
      <t xml:space="preserve"> para el 2021 de acuerdo con la Resolución 1519 de 2020, de igual manera se observó la actualización y el seguimiento del contenido con corte abril de 2021 através de la </t>
    </r>
    <r>
      <rPr>
        <b/>
        <i/>
        <sz val="10"/>
        <rFont val="Arial"/>
        <family val="2"/>
      </rPr>
      <t>Matriz de seguimiento - Micrositio de Transparencia 2021- ABRIL</t>
    </r>
    <r>
      <rPr>
        <sz val="10"/>
        <rFont val="Arial"/>
        <family val="2"/>
      </rPr>
      <t>.</t>
    </r>
    <r>
      <rPr>
        <b/>
        <sz val="10"/>
        <rFont val="Arial"/>
        <family val="2"/>
      </rPr>
      <t xml:space="preserve">
Evidencias:</t>
    </r>
    <r>
      <rPr>
        <sz val="10"/>
        <rFont val="Arial"/>
        <family val="2"/>
      </rPr>
      <t xml:space="preserve">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t>
    </r>
    <r>
      <rPr>
        <sz val="10"/>
        <color rgb="FFFF0000"/>
        <rFont val="Arial"/>
        <family val="2"/>
      </rPr>
      <t xml:space="preserve">
</t>
    </r>
  </si>
  <si>
    <r>
      <t xml:space="preserve">Se observó que se hizo el seguimiento del contenido al micrositio de Transparencia y acceso a la información con corte a agosto de 2021, de acuerdo con el archivo aportado </t>
    </r>
    <r>
      <rPr>
        <i/>
        <sz val="10"/>
        <rFont val="Arial"/>
        <family val="2"/>
      </rPr>
      <t xml:space="preserve">Matriz de seguimiento - Micrositio de Transparencia 2021- ABRIL.
</t>
    </r>
    <r>
      <rPr>
        <b/>
        <sz val="10"/>
        <rFont val="Arial"/>
        <family val="2"/>
      </rPr>
      <t xml:space="preserve">Evidencia:
</t>
    </r>
    <r>
      <rPr>
        <sz val="10"/>
        <rFont val="Arial"/>
        <family val="2"/>
      </rPr>
      <t>- Archivo excel Matriz de seguimiento - Micrositio de Transparencia 2021- ABRIL</t>
    </r>
    <r>
      <rPr>
        <b/>
        <sz val="10"/>
        <rFont val="Arial"/>
        <family val="2"/>
      </rPr>
      <t xml:space="preserve">
</t>
    </r>
  </si>
  <si>
    <t>Lucerito Achury Carrion
William Alvarado Ordoñez</t>
  </si>
  <si>
    <r>
      <t xml:space="preserve">Se observó que se realizo el seguimiento del contenido al micrositio de Transparencia y acceso a la información con corte a diciembre de 2021, de acuerdo con el archivo aportado </t>
    </r>
    <r>
      <rPr>
        <i/>
        <sz val="10"/>
        <rFont val="Arial"/>
        <family val="2"/>
      </rPr>
      <t xml:space="preserve">Matriz de seguimiento - Micrositio de Transparencia 2021- DICIEMBRE.xlsx
</t>
    </r>
    <r>
      <rPr>
        <b/>
        <sz val="10"/>
        <rFont val="Arial"/>
        <family val="2"/>
      </rPr>
      <t xml:space="preserve">Evidencia:
</t>
    </r>
    <r>
      <rPr>
        <sz val="10"/>
        <rFont val="Arial"/>
        <family val="2"/>
      </rPr>
      <t>- Archivo excel Matriz de seguimiento - Micrositio de Transparencia 2021- DICIEMBRE.xlsx</t>
    </r>
    <r>
      <rPr>
        <b/>
        <sz val="10"/>
        <rFont val="Arial"/>
        <family val="2"/>
      </rPr>
      <t xml:space="preserve">
</t>
    </r>
  </si>
  <si>
    <t>Subcomponente 3.
Instrumentos de Gestión de la Información</t>
  </si>
  <si>
    <t>Instrumentos de Gestión de la Información</t>
  </si>
  <si>
    <t>Actualizar el  instrumento de inventario de activos de Información del ICBF.</t>
  </si>
  <si>
    <t>(1) Matriz consolidada del Inventario de activos de información.</t>
  </si>
  <si>
    <t>Dirección de Información y Tecnología</t>
  </si>
  <si>
    <t>Actividad programada para el tercer cuatrimestre.</t>
  </si>
  <si>
    <r>
      <t>Para esta actividad se evidenció el avance en los siguientes aspectos:
La Dirección de Información y Tecnología solicitó el 27/07/2021 a la Subdirección de Mejoramiento la publicación de las matrices de activos de información vigencia 2021 en cada uno de los procesos.
En la cual se pudo constatar verificando en la intranet la publicación de las matrices de activos de información en cada uno de los procesos a excepción del proceso de Mejora e Innovación.</t>
    </r>
    <r>
      <rPr>
        <sz val="10"/>
        <color rgb="FFFF0000"/>
        <rFont val="Arial"/>
        <family val="2"/>
      </rPr>
      <t xml:space="preserve">
</t>
    </r>
    <r>
      <rPr>
        <sz val="10"/>
        <rFont val="Arial"/>
        <family val="2"/>
      </rPr>
      <t xml:space="preserve">
</t>
    </r>
    <r>
      <rPr>
        <b/>
        <sz val="10"/>
        <rFont val="Arial"/>
        <family val="2"/>
      </rPr>
      <t>Evidencia:</t>
    </r>
    <r>
      <rPr>
        <sz val="10"/>
        <rFont val="Arial"/>
        <family val="2"/>
      </rPr>
      <t xml:space="preserve">
- Correo del 27/07/2021 de la DIT a la Subidrección de Mejoramiento con el asunto: RV: Publicación Matrices de Activos de Información.</t>
    </r>
  </si>
  <si>
    <r>
      <t>Para esta actividad se evidenció publicado en el micrositio de Transparencia y Acceso a la Información Pública en el numeral 7. Datos Abiertos, sub numeral 7.1 Instrumentos de gestión de la información, el 7.1.1 Registro de Activos de Información ICBF 2020 (Actualizado Septiembre 2021), asimismo se evidenció publicada en el enlalce la</t>
    </r>
    <r>
      <rPr>
        <i/>
        <sz val="10"/>
        <rFont val="Arial"/>
        <family val="2"/>
      </rPr>
      <t xml:space="preserve"> 7.1.1.1 Resolución No. 9788 del 2021 Por la cual se actualizan los instrumentos de gestión de la información pública en el ICBF </t>
    </r>
    <r>
      <rPr>
        <sz val="10"/>
        <rFont val="Arial"/>
        <family val="2"/>
      </rPr>
      <t>en el que se incluye el Registro de Activos de Información.
Por otra parte se pudo constatar verificando en la intranet la publicación de las matrices de activos de información en cada uno de los procesos.</t>
    </r>
    <r>
      <rPr>
        <sz val="10"/>
        <color rgb="FFFF0000"/>
        <rFont val="Arial"/>
        <family val="2"/>
      </rPr>
      <t xml:space="preserve">
</t>
    </r>
    <r>
      <rPr>
        <sz val="10"/>
        <rFont val="Arial"/>
        <family val="2"/>
      </rPr>
      <t xml:space="preserve">
</t>
    </r>
    <r>
      <rPr>
        <b/>
        <sz val="10"/>
        <rFont val="Arial"/>
        <family val="2"/>
      </rPr>
      <t>Evidencia:</t>
    </r>
    <r>
      <rPr>
        <sz val="10"/>
        <rFont val="Arial"/>
        <family val="2"/>
      </rPr>
      <t xml:space="preserve">
https://www.icbf.gov.co/transparencia-y-acceso-informacion-publica/datos-abiertos
Enlace</t>
    </r>
    <r>
      <rPr>
        <i/>
        <sz val="10"/>
        <rFont val="Arial"/>
        <family val="2"/>
      </rPr>
      <t xml:space="preserve"> 7.1.1 Registro de Activos de Información ICBF 2020 (Actualizado Septiembre 2021)
</t>
    </r>
    <r>
      <rPr>
        <sz val="10"/>
        <rFont val="Arial"/>
        <family val="2"/>
      </rPr>
      <t>Enlace</t>
    </r>
    <r>
      <rPr>
        <i/>
        <sz val="10"/>
        <rFont val="Arial"/>
        <family val="2"/>
      </rPr>
      <t xml:space="preserve"> 7.1.1.1 Resolución No. 9788 del 2021 Por la cual se actualizan los instrumentos de gestión de la información pública en el ICBF</t>
    </r>
  </si>
  <si>
    <t>Actualizar el  Esquema de publicación de información del ICBF.</t>
  </si>
  <si>
    <t>(1) Esquema de Publicación actualizado a corte 31 de diciembre de 2020</t>
  </si>
  <si>
    <r>
      <t>Para esta actividad se evidenció publicado en el micrositio de Transparencia y Acceso a la Información Pública en el numeral 7. Datos Abiertos, sub numeral 7.1 Instrumentos de gestión de la información, el 7.1.3 Esquema de Publicación ICBF (V: 12-2021), asimismo se evidenció publicada en el enlace la</t>
    </r>
    <r>
      <rPr>
        <i/>
        <sz val="10"/>
        <rFont val="Arial"/>
        <family val="2"/>
      </rPr>
      <t xml:space="preserve"> 7.1.1.1 Resolución No. 9788 del 2021 Por la cual se actualizan los instrumentos de gestión de la información pública en el ICBF </t>
    </r>
    <r>
      <rPr>
        <sz val="10"/>
        <rFont val="Arial"/>
        <family val="2"/>
      </rPr>
      <t>en el que se incluye el Esquema de Publicación del ICBF.</t>
    </r>
    <r>
      <rPr>
        <sz val="10"/>
        <color rgb="FFFF0000"/>
        <rFont val="Arial"/>
        <family val="2"/>
      </rPr>
      <t xml:space="preserve">
</t>
    </r>
    <r>
      <rPr>
        <sz val="10"/>
        <rFont val="Arial"/>
        <family val="2"/>
      </rPr>
      <t xml:space="preserve">
</t>
    </r>
    <r>
      <rPr>
        <b/>
        <sz val="10"/>
        <rFont val="Arial"/>
        <family val="2"/>
      </rPr>
      <t>Evidencia:</t>
    </r>
    <r>
      <rPr>
        <sz val="10"/>
        <rFont val="Arial"/>
        <family val="2"/>
      </rPr>
      <t xml:space="preserve">
https://www.icbf.gov.co/transparencia-y-acceso-informacion-publica/datos-abiertos
Enlace</t>
    </r>
    <r>
      <rPr>
        <i/>
        <sz val="10"/>
        <rFont val="Arial"/>
        <family val="2"/>
      </rPr>
      <t xml:space="preserve"> 7.1.3 Esquema de Publicación ICBF (V: 12-2021)
</t>
    </r>
    <r>
      <rPr>
        <sz val="10"/>
        <rFont val="Arial"/>
        <family val="2"/>
      </rPr>
      <t>Enlace</t>
    </r>
    <r>
      <rPr>
        <i/>
        <sz val="10"/>
        <rFont val="Arial"/>
        <family val="2"/>
      </rPr>
      <t xml:space="preserve"> 7.1.1.1 Resolución No. 9788 del 2021 Por la cual se actualizan los instrumentos de gestión de la información pública en el ICBF</t>
    </r>
  </si>
  <si>
    <t>3.3</t>
  </si>
  <si>
    <t>Actualizar el  Índice de Información Clasificada y Reservada del ICBF.</t>
  </si>
  <si>
    <t>(1) Índice de Información clasificada y reservada actualizado.</t>
  </si>
  <si>
    <t>Dirección Servicios y atención y Oficina Asesora Jurídica</t>
  </si>
  <si>
    <t>20/12/2021 /25/12/2021</t>
  </si>
  <si>
    <r>
      <t>Para esta actividad se evidenció publicado en el micrositio de Transparencia y Acceso a la Información Pública en el numeral 7. Datos Abiertos, sub numeral 7.1 Instrumentos de gestión de la información, el 7.1.2 Indice de Información Clasificada y Reservada ICBF (V: 12-2020), asimismo se evidenció publicada en el enlace la</t>
    </r>
    <r>
      <rPr>
        <i/>
        <sz val="10"/>
        <rFont val="Arial"/>
        <family val="2"/>
      </rPr>
      <t xml:space="preserve"> 7.1.1.1 Resolución No. 9788 del 2021 Por la cual se actualizan los instrumentos de gestión de la información pública en el ICBF </t>
    </r>
    <r>
      <rPr>
        <sz val="10"/>
        <rFont val="Arial"/>
        <family val="2"/>
      </rPr>
      <t>en el que se incluye el índice de Información Clasificada y Reservada.</t>
    </r>
    <r>
      <rPr>
        <sz val="10"/>
        <color rgb="FFFF0000"/>
        <rFont val="Arial"/>
        <family val="2"/>
      </rPr>
      <t xml:space="preserve">
</t>
    </r>
    <r>
      <rPr>
        <sz val="10"/>
        <rFont val="Arial"/>
        <family val="2"/>
      </rPr>
      <t xml:space="preserve">
</t>
    </r>
    <r>
      <rPr>
        <b/>
        <sz val="10"/>
        <rFont val="Arial"/>
        <family val="2"/>
      </rPr>
      <t>Evidencia:</t>
    </r>
    <r>
      <rPr>
        <sz val="10"/>
        <rFont val="Arial"/>
        <family val="2"/>
      </rPr>
      <t xml:space="preserve">
https://www.icbf.gov.co/transparencia-y-acceso-informacion-publica/datos-abiertos
Enlace</t>
    </r>
    <r>
      <rPr>
        <i/>
        <sz val="10"/>
        <rFont val="Arial"/>
        <family val="2"/>
      </rPr>
      <t xml:space="preserve">  7.1.2 Indice de Información Clasificada y Reservada ICBF (V: 12-2020)
</t>
    </r>
    <r>
      <rPr>
        <sz val="10"/>
        <rFont val="Arial"/>
        <family val="2"/>
      </rPr>
      <t>Enlace</t>
    </r>
    <r>
      <rPr>
        <i/>
        <sz val="10"/>
        <rFont val="Arial"/>
        <family val="2"/>
      </rPr>
      <t xml:space="preserve"> 7.1.1.1 Resolución No. 9788 del 2021 Por la cual se actualizan los instrumentos de gestión de la información pública en el ICBF</t>
    </r>
  </si>
  <si>
    <t>3.4</t>
  </si>
  <si>
    <t xml:space="preserve">Realizar seguimiento a la  convalidación de las tablas de valoración documental por parte del Archivo General de la Nación - AGN, para su posterior aplicación. </t>
  </si>
  <si>
    <t xml:space="preserve">Tablas de Valoración Documental - TVD </t>
  </si>
  <si>
    <t>Dirección Administrativa- Gestión Documental</t>
  </si>
  <si>
    <r>
      <t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t>
    </r>
    <r>
      <rPr>
        <b/>
        <sz val="10"/>
        <color theme="1"/>
        <rFont val="Arial"/>
        <family val="2"/>
      </rPr>
      <t>Evidencia:</t>
    </r>
    <r>
      <rPr>
        <sz val="10"/>
        <color theme="1"/>
        <rFont val="Arial"/>
        <family val="2"/>
      </rPr>
      <t xml:space="preserve">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t>
    </r>
  </si>
  <si>
    <r>
      <t xml:space="preserve">Se evidenció el cumplimiento de la actividad por cuanto  el 5 de mayo de 2021 la Dirección Administrativa recibió oficio por parte del AGN donde remitieron el Certificado de Convalidación de las Tablas de Valoración Documental del ICBF, dado lo anterior da por terminado el proceso de convalidación de las TVD del ICBF ante el AGN.
</t>
    </r>
    <r>
      <rPr>
        <b/>
        <sz val="10"/>
        <color theme="1"/>
        <rFont val="Arial"/>
        <family val="2"/>
      </rPr>
      <t>Evidencia:</t>
    </r>
    <r>
      <rPr>
        <sz val="10"/>
        <color theme="1"/>
        <rFont val="Arial"/>
        <family val="2"/>
      </rPr>
      <t xml:space="preserve">
- 2-2021-4341_OFICIO_REMISORIO_CERTIFICADO Y RUSD_TVD ICBF (1).pdf
- 2-2021-4341 CERTIFICADO_CONVALIDACION_TVD ICBF (3).pdf
- CERTIFICADO_RUSD_TVD_ICBF (1).pdf
</t>
    </r>
  </si>
  <si>
    <t>Esta actividad finalizó en el II cuatrimestre.</t>
  </si>
  <si>
    <t>3.5</t>
  </si>
  <si>
    <t>Dar continuidad al plan de capacitación archivística</t>
  </si>
  <si>
    <t>Plan de capacitación archivística desarrollado</t>
  </si>
  <si>
    <r>
      <t xml:space="preserve">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t>
    </r>
    <r>
      <rPr>
        <b/>
        <sz val="10"/>
        <color theme="1"/>
        <rFont val="Arial"/>
        <family val="2"/>
      </rPr>
      <t>Evidencia:</t>
    </r>
    <r>
      <rPr>
        <sz val="10"/>
        <color theme="1"/>
        <rFont val="Arial"/>
        <family val="2"/>
      </rPr>
      <t xml:space="preserve">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t>
    </r>
  </si>
  <si>
    <t>La Dirección Administrativa informa que con las actividades adelantadas en el primer cuatrimestre finalizaron la actividad por lo tanto se da por cumplida teniendo en cuenta la verificación realizada en el anterior cuatrimestre.</t>
  </si>
  <si>
    <t>Esta actividad finalizó en el II trimestre.</t>
  </si>
  <si>
    <t>Subcomponente 4.
Criterio diferencial de accesibilidad</t>
  </si>
  <si>
    <t>Criterio diferencial de accesibilidad</t>
  </si>
  <si>
    <t>Promover videos institucionales en lenguaje de señas</t>
  </si>
  <si>
    <t>(5)Videos institucionales en lenguaje de señas promovido</t>
  </si>
  <si>
    <t xml:space="preserve">3/02/2021- 20/12/2021 </t>
  </si>
  <si>
    <r>
      <t>Para esta actividad se evidenció el avance en el siguiente aspecto:
- Imagen del video institucional en lenguaje de señas publicado en twitter (@ICBFColombia) el 08/02/2021: sobre</t>
    </r>
    <r>
      <rPr>
        <i/>
        <sz val="10"/>
        <color theme="1"/>
        <rFont val="Arial"/>
        <family val="2"/>
      </rPr>
      <t xml:space="preserve"> ¿Qué se debe tener en cuenta para la elaboración de los menús para la población en condición de discapacidad?.</t>
    </r>
    <r>
      <rPr>
        <sz val="10"/>
        <color theme="1"/>
        <rFont val="Arial"/>
        <family val="2"/>
      </rPr>
      <t xml:space="preserve">
- Imagen del del video institucional en lenguaje de señas publicado en facebook sobre:</t>
    </r>
    <r>
      <rPr>
        <i/>
        <sz val="10"/>
        <rFont val="Arial"/>
        <family val="2"/>
      </rPr>
      <t xml:space="preserve"> ¿Qué se debe hacer si el NNA, en condición de discapacidad, tiene problemas para masticar?
</t>
    </r>
    <r>
      <rPr>
        <sz val="10"/>
        <color theme="1"/>
        <rFont val="Arial"/>
        <family val="2"/>
      </rPr>
      <t xml:space="preserve">
</t>
    </r>
    <r>
      <rPr>
        <b/>
        <sz val="10"/>
        <color theme="1"/>
        <rFont val="Arial"/>
        <family val="2"/>
      </rPr>
      <t>Evidencias:</t>
    </r>
    <r>
      <rPr>
        <sz val="10"/>
        <color theme="1"/>
        <rFont val="Arial"/>
        <family val="2"/>
      </rPr>
      <t xml:space="preserve">
- https://twitter.com/ICBFColombia/status/1358808789785448448
- video publicado en youtube https://youtu.be/iAKzYPmawV4
- https://www.facebook.com/277742535585449/posts/6182233805136263/
- video publicado en yootube https://youtu.be/JI1byi2Tgxk</t>
    </r>
  </si>
  <si>
    <r>
      <t xml:space="preserve">Para esta actividad se evidenció el avance en el siguiente aspecto:
- Imagen del video institucional en lenguaje de señas publicado en Facebook (@ICBFColombia) el 03/06/2021: sobre ¿La población con discapacidad puede consumir la #Bienestarina que produce el ICBF?.
</t>
    </r>
    <r>
      <rPr>
        <b/>
        <sz val="10"/>
        <color theme="1"/>
        <rFont val="Arial"/>
        <family val="2"/>
      </rPr>
      <t>Evidencias:</t>
    </r>
    <r>
      <rPr>
        <sz val="10"/>
        <color theme="1"/>
        <rFont val="Arial"/>
        <family val="2"/>
      </rPr>
      <t xml:space="preserve">
- video publicado en youtube https://youtu.be/cNVMw4Gfrko
https://l.facebook.com/l.php?u=https%3A%2F%2Fyoutu.be%2FcNVMw4Gfrko%3Ffbclid%3DIwAR0uCcB16-TsPwe0dNLCmVV3tdvpojaxvSsfH2Dw7NIW01Ef8A_98Mz2TAk&amp;h=AT2hQTrGkVzcYC-ivVOmWIq-xek2S0nyVWjJ8be1mF1rDe1hCauKNqIaYGQD2_exvSyKjs6rqP6aRUs6Q4kUjRlhaUXEgR9MegMrJTx0ZFgCfBnywSxXl54S55xBdyxsmA&amp;__tn__=%2CmH-R&amp;c[0]=AT0FrpsYpjYMS_sgBSLNpNwPam_xzpSD2tonPj6eFWJrbH2iyCOfx0wKXPHHOehQOuTH6hYnxNII7_A_9yuhIzVcHG_rJMdgOe0GtZrLkIdcLSv-FtS4as7WU7x7P5BbVbXQgcWLUEtmdeHcX-B8rdanTzFLpOc56FNAzLZz4DjfEpI</t>
    </r>
  </si>
  <si>
    <r>
      <t xml:space="preserve">Para esta actividad se evidenció lo siguiente:
- Video institucional en lenguaje de señas publicado en Facebook (@ICBFColombia) el 29/09/2021: sobre ¿Quiénes son competentes para el restablecimiento de los derechos de los NNA indígenas?  Publicación en facebook con link en videos de youtube.
- Video institucional en lenguaje de señas publicado en Facebook (@ICBFColombia) el 23/11/2021: sobre ¿Qué es la diversidad sexual y de género?? .Publicaciones con link en videos de youtube.
</t>
    </r>
    <r>
      <rPr>
        <b/>
        <sz val="10"/>
        <color theme="1"/>
        <rFont val="Arial"/>
        <family val="2"/>
      </rPr>
      <t>Evidencias:</t>
    </r>
    <r>
      <rPr>
        <sz val="10"/>
        <color theme="1"/>
        <rFont val="Arial"/>
        <family val="2"/>
      </rPr>
      <t xml:space="preserve">
1. Imagen del video institucional en lenguaje de señas publicado en Facebook (@ICBFColombia) el 29/09/2021: sobre ¿Quiénes son competentes para el restablecimiento de los derechos de los NNA indígenas?  Publicación en facebook con link en videos de youtube.
* Lenguaje de señas_Facebook_29 de septiembre.jpg
https://www.youtube.com/watch?v=8JstulSq8j8&amp;list=PL95L1GDSvl5_rqK0CydC-dpTtg-1-qyEF&amp;index=11
2. Imagen del video institucional en lenguaje de señas publicado en Facebook (@ICBFColombia) el 23/11/2021: sobre ¿Qué es la diversidad sexual y de género??.Publicaciones con link en videos de youtube.
* Lenguaje de señas_Facebook 23 de noviembre
https://www.youtube.com/watch?v=BFNjrIvUpWc</t>
    </r>
  </si>
  <si>
    <t>Subcomponente 5.
Monitoreo del Acceso a la Información Pública</t>
  </si>
  <si>
    <t>Monitoreo del Acceso a la Información Pública</t>
  </si>
  <si>
    <t>Seguimiento al indicador de oportunidad en la gestión de peticiones</t>
  </si>
  <si>
    <t>Correos electrónicos de seguimiento a los indicadores del proceso Relación con el Ciudadano, y reporte del resultado de indicadores final.</t>
  </si>
  <si>
    <r>
      <t xml:space="preserve">Para el I Cuatrimestre del 2021 se evidenciaron correos electrónicos suscritos por Oscar Javier Bernal Parra (Dirección de Servicios y Antención) y Dirigidos a los responsables de responsables de SYA Regional; CZ- SyA y Enlaces SIM.
</t>
    </r>
    <r>
      <rPr>
        <b/>
        <sz val="10"/>
        <color theme="1"/>
        <rFont val="Arial"/>
        <family val="2"/>
      </rPr>
      <t xml:space="preserve">Evidencia:
</t>
    </r>
    <r>
      <rPr>
        <sz val="10"/>
        <color theme="1"/>
        <rFont val="Arial"/>
        <family val="2"/>
      </rPr>
      <t xml:space="preserve">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t>
    </r>
  </si>
  <si>
    <r>
      <t xml:space="preserve">Para el II Cuatrimestre del 2021 se evidenciaron correos electrónicos suscritos por el Profesional Oscar Javier Bernal Parra (Dirección de Servicios y Antención) y dirigidos a los responsables de Servicios y Atención Regional, Centro Zonal - Servicios y Atención Enlaces SIM.
</t>
    </r>
    <r>
      <rPr>
        <b/>
        <sz val="10"/>
        <color theme="1"/>
        <rFont val="Arial"/>
        <family val="2"/>
      </rPr>
      <t>Evidencia:</t>
    </r>
    <r>
      <rPr>
        <sz val="10"/>
        <color theme="1"/>
        <rFont val="Arial"/>
        <family val="2"/>
      </rPr>
      <t xml:space="preserve">
1) Correo electrónico del 20/05/2021;  INDICADORES RELACIÓN CON EL CIUDADANO ABRIL 2021 (CARGUE DE RESULTADOS SIMEI)
Attachments: IND_Abril_Entrega2_20210520.xlsx (279.28 KB)
2) Correo electrónico 17/06/2021; INDICADORES RELACIÓN CON EL CIUDADANO MAYO 2021 (CARGUE DE RESULTADOS SIMEI)
Attachments: IND_Mayo_Entrega2_20210617.xlsx (284.8 KB)
Proceso de Relación con el Ciudadano, correspondientes al mes de Mayo 2021   
3) Correo electrónico; 19/07/2021; INDICADORES RELACIÓN CON EL CIUDADANO JUNIO 2021 (CARGUE DE RESULTADOS SIMEI)
Attachments: IND_Junio_Entrega2_20210719.xlsx (374.78 KB)
Proceso de Relación con el Ciudadano, correspondientes al mes de Junio 2021,
4) Correo electrónico; 20/08/2021; INDICADORES RELACIÓN CON EL CIUDADANO JULIO 2021 (CARGUE DE RESULTADOS SIMEI)
Attachments: IND_Julio_Entrega2_20210819.xlsx (331.09 KB)
Proceso de Relación con el Ciudadano, correspondientes al mes de Julio 2021</t>
    </r>
  </si>
  <si>
    <r>
      <t xml:space="preserve">Para el III Cuatrimestre del 2021 se evidenciaron correos electrónicos sobre el seguimiento al indicador de oportunidad en la gestión de peticiones remitido por la Dirección de Servicios y Atención y dirigidos a Responsable SYA; Responsables CZSYA; Enlaces SIM 
</t>
    </r>
    <r>
      <rPr>
        <b/>
        <sz val="10"/>
        <color theme="1"/>
        <rFont val="Arial"/>
        <family val="2"/>
      </rPr>
      <t xml:space="preserve">
Evidencia: </t>
    </r>
    <r>
      <rPr>
        <sz val="10"/>
        <color theme="1"/>
        <rFont val="Arial"/>
        <family val="2"/>
      </rPr>
      <t xml:space="preserve">
1) Correo electrónico del September 17, 2021 11:52:00 PM; IINDICADORES RELACIÓN CON EL CIUDADANO AGOSTO 2021 (CARGUE DE RESULTADOS SIMEI)
Attachments: IND_Agosto_Entrega2_20210917.xlsx (386.36 KB)
2).Correo electrónico del September 14, 2021 12:17:21 AM; INDICADORES RELACIÓN CON EL CIUDADANO AGOSTO 2021 (PRELIMINAR)
Attachments: IND_Agosto_Entrega1_20210913.xlsx (576.25 KB)
3).Correo electrónico del martes 21/09/2021 7:44 p. m. INDICADORES RELACIÓN CON EL CIUDADANO AGOSTO 2021 (FINAL)
Attachments:  IND_Agosto_Entrega3_20210921
4).Correo electrónico del miércoles 20/10/2021 6:59 p. m; INDICADORES RELACIÓN CON EL CIUDADANO SEPTIEMBRE 2021 (CARGUE DE RESULTADOS SIMEI)
Attachments: IND_Septiembre_Entrega2_20211020.xlsx (293.63 KB)
5).Correo electrónico del miércoles 13/10/2021 8:00 p. m.; INDICADORES RELACIÓN CON EL CIUDADANO SEPTIEMBRE 2021 (PRELIMINAR)
Attachments: IND_Septiembre_Entrega1_20211013.xlsx (353.26 KB)
6).Correo electrónico del viernes 22/10/2021 7:23 p. m.; INDICADORES RELACIÓN CON EL CIUDADANO SEPTIEMBRE 2021 (FINAL)
Attachments: IND_Septiembre_Entrega3_20211022.xlsx (274.97 KB)
7).Correo electrónico del viernes 19/11/2021 5:02 p. m;  INDICADORES RELACIÓN CON EL CIUDADANO OCTUBRE 2021 (CARGUE DE RESULTADOS SIMEI)
Attachments: IND_Octubre_Entrega2_20211119.xlsx (276.26 KB)
8).Correo electrónico del jueves 18/11/2021 9:54 a. m.;INDICADORES RELACIÓN CON EL CIUDADANO OCTUBRE 2021 (CARGUE SIMEI)
Attachments: Novedad ajuste en el cronograma del mes de noviembre (corte octubre) - SIMEI.msg (544 KB)
9).Correo electrónico del jueves 11/11/2021 9:10 p. m..;INDICADORES RELACIÓN CON EL CIUDADANO OCTUBRE 2021 (PRELIMINAR)
Attachments: IND_Octubre_Entrega1_20211111.xlsx (347.31 KB)
10).Correo electrónico del lunes 20/12/2021 5:32 p. m; INDICADORES RELACIÓN CON EL CIUDADANO NOVIEMBRE 2021 (CARGUE DE RESULTADOS SIMEI)
Attachments: IND_Noviembre_Entrega2_20211220.xlsx (286.48 KB)
11).Correo electrónico del lunes 13/12/2021 8:15 p. m.; INDICADORES RELACIÓN CON EL CIUDADANO NOVIEMBRE 2021 (PRELIMINAR)
Attachments: IND_Noviembre_Entrega1_20211213.xlsx (353.01 KB)
12.) Correo electrónico del 23/12/2021; INDICADORES RELACIÓN CON EL CIUDADANO NOVIEMBRE 2021 (FINAL) Attachments: IND_Noviembre_Entrega3_20211222.xlsx (256.95 KB)
Nota: De acuerdo con lo informado por la Dirección de Servicios y Atención el seguimiento a los indicadores se realiza mes vencido por lo tanto los indicadores de diciembre se reportan en enero de 2022.</t>
    </r>
  </si>
  <si>
    <t>Subcomponente 6. Código de Integridad</t>
  </si>
  <si>
    <t>Código de Ética y Código de Buen gobierno</t>
  </si>
  <si>
    <t>6.1</t>
  </si>
  <si>
    <t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t>
  </si>
  <si>
    <t xml:space="preserve">Planes anuales de Bienestar Social con las actividades de Código de Integridad incluidas.
Seguimientos semestrales de ejecución de actividades de implementación Código de Integridad del ICBF incluidas en el Plan de Bienestar. </t>
  </si>
  <si>
    <t>Dirección de Gestión Humana</t>
  </si>
  <si>
    <t xml:space="preserve">Actividad con periodicidad semestral. Al 30 de Abril no se evidenció avance de la actividad.
</t>
  </si>
  <si>
    <r>
      <rPr>
        <b/>
        <sz val="10"/>
        <color theme="1"/>
        <rFont val="Arial"/>
        <family val="2"/>
      </rPr>
      <t xml:space="preserve">Para el II Cuatrimestre se evidenció el avance de las siguientes actividades: 
Primer semestre 2021:
</t>
    </r>
    <r>
      <rPr>
        <sz val="10"/>
        <color theme="1"/>
        <rFont val="Arial"/>
        <family val="2"/>
      </rPr>
      <t>1. La primera actividad consistió en incluir en el Plan de Bienestar Social e Incentivos la actividad (</t>
    </r>
    <r>
      <rPr>
        <i/>
        <sz val="10"/>
        <color theme="1"/>
        <rFont val="Arial"/>
        <family val="2"/>
      </rPr>
      <t>identificación e interiorización de los valores</t>
    </r>
    <r>
      <rPr>
        <sz val="10"/>
        <color theme="1"/>
        <rFont val="Arial"/>
        <family val="2"/>
      </rPr>
      <t xml:space="preserve">). Por otra parte, se ajustaron los Planes de Acción Código de Integridad y establecieron el cronograma de actividades para llevar a cabo la interiorización de los siete valores institucionales  por cada una de las 33 regionales y la Sede de la Dirección General.
2. La Dirección de Gestión Humana realizó seguimiento de las actividades del primer trimestre establecidas en cada uno de los Cronogramas en el archivo </t>
    </r>
    <r>
      <rPr>
        <i/>
        <sz val="10"/>
        <color theme="1"/>
        <rFont val="Arial"/>
        <family val="2"/>
      </rPr>
      <t>Seguimiento Trimestral Planes de Codigo de Integridad 2021</t>
    </r>
    <r>
      <rPr>
        <sz val="10"/>
        <color theme="1"/>
        <rFont val="Arial"/>
        <family val="2"/>
      </rPr>
      <t xml:space="preserve">, donde cada regional y la Sede de la Dirección General.
</t>
    </r>
    <r>
      <rPr>
        <b/>
        <sz val="10"/>
        <color theme="1"/>
        <rFont val="Arial"/>
        <family val="2"/>
      </rPr>
      <t xml:space="preserve"> Evidencias:
* </t>
    </r>
    <r>
      <rPr>
        <sz val="10"/>
        <color theme="1"/>
        <rFont val="Arial"/>
        <family val="2"/>
      </rPr>
      <t xml:space="preserve"> Carpeta con el seguimiento a la primera actividad de las regionales Amazonas, Antioquia, Arauca, Atlántico, Bogotá, Bolívar, Boyacá, Caldas, Caquetá, Casanare, Cesar, Chocó, Córdoba, Cundinamarca, Guainía, Putumayo, Vaupés, Cauca, Guaviare, Huila, La Guajira, Magdalena, Meta, Nariño, Norte De Santander, Quindío, Risaralda, San Andrés, Santander, Sucre, Tolima, Valle y Vichada y la sede de la Dirección General el cual contiene correo evidencia del Ajuste de Codigo de Integridad y correo del Cronograma de actividades.
*  Carpeta del seguimiento segunda actividad trimestral donde se observó correo de la Dirección de Gestión Humana para cada una de las 33 regionales y la Sede de la Dirección General informando el seguimiento de las actividades del Cronograma.
*Archivo Seguimiento Trimestral Planes de Codigo de Integridad 2021.xls</t>
    </r>
  </si>
  <si>
    <r>
      <t xml:space="preserve">Para el III Cuatrimestre se evidenciaron las siguientes actividades: 
- Ejecución del Plan Específico de Bienestar Social e Incentivos y Plan de acción del Código de integridad de las 33 Regionales y de la Sede de la Dirección General.
- Seguimiento a la ejecución de las actividades del Plan de Acción del Código de integridad de las 33 Regionales y de la Sede de la Dirección General correspondientes al segundo semestre 2021.
</t>
    </r>
    <r>
      <rPr>
        <b/>
        <sz val="10"/>
        <rFont val="Arial"/>
        <family val="2"/>
      </rPr>
      <t>Evidencias:</t>
    </r>
    <r>
      <rPr>
        <sz val="10"/>
        <rFont val="Arial"/>
        <family val="2"/>
      </rPr>
      <t xml:space="preserve"> 
* Seguimiento Tercera Actividad Trimestral, Seguimiento Cuarta Actividad Trimestral, Plan De Acción Código De Integridad 2021 y Plan De Bienestar Social 2021, para las regionales de : Amazonas, Antioquia, Arauca, Atlántico, Bogotá, Bolívar, Boyacá, Caldas, Caquetá, Casanare, Cauca,  Cesar, Chocó, Córdoba, Cundinamarca, Guainía, Guaviare, Huila, La Guajira, Magdalena, Meta, Nariño, Norte de Santander, Putumayo, Quindío, Risaralda, San Andrés, Santander, Sucre, Tolima, Valle, Vaupés, Vichada.
*Archivo Seguimiento Trimestral Planes de Código de Integridad 2021.xls</t>
    </r>
  </si>
  <si>
    <t>6.2</t>
  </si>
  <si>
    <t>Sensibilización y divulgación del Código de Integridad del ICBF a nivel nacional con el fin de guiar el actuar de los colaboradores.</t>
  </si>
  <si>
    <t>Campaña de sensibilización y divulgación nacional del Código de Integridad ICBF.</t>
  </si>
  <si>
    <r>
      <t xml:space="preserve">Para el II Cuatrimestre se evidenció avance en las siguientes actividades cuyo objetivo es sensibilización y divulgación del Código de Integridad: 
1. Semana de la Integridad realizada del 24 al 30 de marzo de 2021, actividad que consistió en enviar por correo electrónico el concepto de uno o dos valores por día a los colaboradores, cada funcionario podía descargar un rompecabezas y al armarlo se visualizaba el nombre del valor que debía ser enviado por correo a la Dirección de Gestión Humana y mencionar como se vivía en el día a día el valor.
2. Concurso </t>
    </r>
    <r>
      <rPr>
        <i/>
        <sz val="10"/>
        <color theme="1"/>
        <rFont val="Arial"/>
        <family val="2"/>
      </rPr>
      <t xml:space="preserve">EL ICBF VIVE SUS VALORES - ¡el ICBF Vive su Valores! La Huerta de la Integridad – Sembrando Valores con Conciencia Ambiental- </t>
    </r>
    <r>
      <rPr>
        <sz val="10"/>
        <color theme="1"/>
        <rFont val="Arial"/>
        <family val="2"/>
      </rPr>
      <t xml:space="preserve">del 11 de mayo al 25 de junio cuyo objetivo fue reflejar en una huerta ecológica los siete valores institucionales, esta actividad se realizó con el apoyo del Eje Ambiental y el Jardín Botánico quien dictó una capacitación de como elaborar una huerta ecológica y fue dirigido a los funcionarios planta, una vez recibieron la sensibilización se realizaron las inscripciones y luego la elaboración y envío del producto, posteriormente en el día del servidor público y a traves de correo se dieron a conocer los ganadores del concurso así:
*Primer puesto a nivel nacional – Regional Santander Equipo: Hierba - Buena "un Equipo Íntegro y Consciente".
*Segundo puesto a nivel nacional – Regional Caquetá Equipo: Los Semilleros de Puerto Rico.
*Tercer puesto a nivel nacional – Regional Guaviare Equipo: Coconuco Ancestral.
3.  A traves de los Boletines 150 y 153 </t>
    </r>
    <r>
      <rPr>
        <i/>
        <sz val="10"/>
        <color theme="1"/>
        <rFont val="Arial"/>
        <family val="2"/>
      </rPr>
      <t xml:space="preserve">VIVE ICBF </t>
    </r>
    <r>
      <rPr>
        <sz val="10"/>
        <color theme="1"/>
        <rFont val="Arial"/>
        <family val="2"/>
      </rPr>
      <t xml:space="preserve">del 7 y 22 de mayo se socializaron los valores Respeto y Honestidad a los colaboradores ICBF. 
</t>
    </r>
    <r>
      <rPr>
        <b/>
        <sz val="10"/>
        <color theme="1"/>
        <rFont val="Arial"/>
        <family val="2"/>
      </rPr>
      <t xml:space="preserve">Evidencias: 
Semana de la Integridad:
</t>
    </r>
    <r>
      <rPr>
        <sz val="10"/>
        <color theme="1"/>
        <rFont val="Arial"/>
        <family val="2"/>
      </rPr>
      <t xml:space="preserve">- 26 correos recibidos RV_ Semana de la Integridad 
- 8 correos rompecabezas Semana de la Integridad - pieza de expectativa, Semana de la Integridad - valor 2, Semana de la Integridad - valor 3, Semana de la Integridad - valor 4, Semana de la Integridad - valor 5, Semana de la Integridad - valor 6, Semana de la Integridad - valor 7 y Semana de la Integridad -valor 1.
- Carpeta formularios de opinión archivos donde se evidenció listados de los servidores que participaron en las diferentes fechas.
* (DÍA 1)(1-498) HONESTIDAD - RESPETO 
* DÍA 2)(1-402) COMPROMISO-DILIGENCIA 
* (DÍA 3)(1-258) JUSTICIA - INTEGRIDAD.xlsx
* (DÍA 4)(1-137) SERVICIO.xlsx
- Archivo PANTALLAZOS ROMPECABEZAS.docx
</t>
    </r>
    <r>
      <rPr>
        <b/>
        <sz val="10"/>
        <color theme="1"/>
        <rFont val="Arial"/>
        <family val="2"/>
      </rPr>
      <t>Concurso El ICBF Vive sus Valores - Huerta de la Integridad</t>
    </r>
    <r>
      <rPr>
        <sz val="10"/>
        <color theme="1"/>
        <rFont val="Arial"/>
        <family val="2"/>
      </rPr>
      <t xml:space="preserve">
- Carpeta Calificaciones: correos de: Calificación Jennifer Gonzalez, Calificación John Guzmán, Calificación jurado Andrés Mina, Calificación jurado Neyffe Gamboa y Calificación jurado Yeymy Munevar
- Archivo Consolidado calificación videos.xlsx
- Correo del 30/06/2021 de la Dirección de Gestión Humana, asunto: Bonos de turismo familiar ganadores concurso ¡el ICBF Vive su Valores! La Huerta de la Integridad.</t>
    </r>
  </si>
  <si>
    <r>
      <t xml:space="preserve">Para el III Cuatrimestre se evidenciaron las siguientes actividades cuyo objetivo fue la sensibilización y divulgación del Código de Integridad: 
1. Boletines Viveicbf: su objetivo fue la apropiación de los valores institucionales. 
2. Vacuna Integrilina: Actividad lúdica virtual con propósito de reforzar los 7 valores institucionales a través de la vacuna virtual Integrilína y así combatir el virus de la “nointegribiosis”.
3. Jornada de Actualización Código de Integridad: realizada a nivel nacional y liderada por el equipo de capacitaciones donde se trataron temas relacionados con los 7 valores del Código de integridad del ICBF.
4. Dulces Valores: En esta actividad se compartieron nueve tarjetas virtuales con temática de Halloween (1 con la posición de la integridad, 7 tarjetas con los valores y 1 de agradecimiento).
5. Grupos Focales: apropiación de los valores institucionales.
</t>
    </r>
    <r>
      <rPr>
        <b/>
        <sz val="10"/>
        <color theme="1"/>
        <rFont val="Arial"/>
        <family val="2"/>
      </rPr>
      <t>Evidencias:</t>
    </r>
    <r>
      <rPr>
        <sz val="10"/>
        <color theme="1"/>
        <rFont val="Arial"/>
        <family val="2"/>
      </rPr>
      <t xml:space="preserve"> 
 Carpeta de Boletines Viveicbf 
               * Carpeta Septiembre
                    * Semana 10 de Septiembre
                                * Justicia - Boletin 168
                                * vive_icbf_168
                    * Semana 24 de Septiembre
                               * vive_icbf_170
                    * Semana 3 de Septiembre
                                 * Respeto - Boletin 167.pdf
                                 * vive_icbf_167.pdf 
               * Carpeta  Octubre 
                    *  Semana 1 de Octubre
                             *   Los 7 valores del Codigo de Integridad.pdf 
                             *   vive_icbf_171
                    *  Semana 15 de Octubre
                               * Integridad.pdf
                                * vive_icbf_173.pdf 
                     * Semana 22 de Octubre
                               * Servicio.pdf
                               * vive_icbf_174
                   * Semana 8 de Octubre
                             *  172_boletin_.pdf
                              * Compromiso.pdf  
                    * Semana 3 de Septiembre
                                 * Respeto - Boletin 167.pdf
                                  * vive_icbf_167.pdf 
          * Carpeta Noviembre
                        * 12 de Noviembre
                                 * Codigo de Integridad.pdf
                                  * vive_icbf_177_0.pdf 
                 * 19 de Noviembre
                                  + boletin_-178.pdf 
                                  * Justicia.pdf 
                          * 26 de Noviembre
                                   * Integridad.pdf 
                                   * vive_icbf_179.pdf
           * Carpeta Diciembre
                   * 10 de Diciembre
                                  * 181_vive_icbf.pdf
                                  * Claves de Liderazgo.pdf
                            * 17 de Diciembre
                                   * Respeto.pdf 
                                   * vive_icbf_182.pdf
                          * 24 de Diciembre
                                   * Programación Boletín Vive Icbf
                          * 3 de Diciembre
                                   * Feria de la Silleta.pdf
                                   * vive_icbf_180_1.pdf 
                          * 31 de Diciembre
                                    * Programación Boletín Vive Icbf
* Carpeta de Vacuna Integrilina: * Carpeta de Correos De Envío De Certificados De Vacunación , ¡Ya puedes descargar tu certificado  Integrilína-2.msg , ¡Ya puedes descargar tu certificado  Integrilína-3.msg , ¡Ya puedes descargar tu certificado  Integrilína-4.msg , ¡Ya puedes descargar tu certificado  Integrilína-1.msg , Inscritos para certificado de vacunación.xls .
* Carpeta de  Correos Enviados Desde La Dirección General  A Nivel Nacional Con La Actividad : 
 1. Reforcemos los valores institucionales ¡Vacúnate!.msg, 2. Reforcemos los valores institucionales - Felicitaciones.msg 
* Carpeta Imagenes De Piezas Actividad
    1.jpg,  2.jpg, 3.jpg, 4.jpg,, Contenido Para Solictud De Piezas Informativas.doc Formulario final personas inscritas para envío de certificado de vacunación (1-773).xls, piezas ajustadas y aprobadas por la Oficina Asesora de Comunicaciones.msg,   RE_ Link para obtener certificado de vacunación Integrilína,msg,  RV_ Reforcemos los valores institucionales ¡Vacúnate!,msgg
* Carpeta de Jornada De Actualización C.I,
*  Carpeta de Correos Con Invitación: ¡Hoy! Jornada de Actualización - Código de Integridad ICBF.msj,     Jornada de Actualización - Código de Integridad ICBF.msg.
* Carpeta de Correos Memorias Y Logística: Evidencias_ jornada de actualización en código de integridad.msg, Memorias y satisfacción_ Jornada de Actualización en Código de Integridad ICBF_.msg, RE_ Jornada de Actualización - Código de Integridad ICBF.msg, RE_ Solicitud apoyo_ Actividades de capacitación_.msg. Solicitud apoyo_ Actividades de capacitación_.msg., Asistencia Jornada de Actualización en Código de Integridad(1-403).xls,  Jornada De Actualización Código De Integridad Icbf.ppt, Satisfacción_ Jornada de actualización en Código de Integridad (1-119).xls,  Solicittud Para Certificado De Vacuna (1-91).xls 
* Carpeta de Dulces Valores : Correos Enviados Desde Direccion de Gestion Humana, con la  Actividad a todos los funcionarios de planta dando a conocer los valores.
adjunto se muestran  los nombres de las piezas enviadas. 
1. PIEZA 1 POCIÓN,msg, 2. PIEZA RESPETO.msg, 3. PIEZA HONESTIDAD.msg, 4. PIEZA SERVICIO.msg, 5. PIEZA JUSTICIA.msg, 6. PIEZA.DILIGENCIA.msg, 7. PIEZA COMPROMISO.msg, 8. PIEZA INTEGRIDAD.msg, 9. PIEZA AGRADECIMIENTO.msg.
* Correos Envío De Tarjetas:  se evidencia envio de correos desdela Dirección de Gestión Humana. a los funcionarios, con asunto de Feliciation por los valores, se registran los correos enviados: 
¡Felicitaciones! - Tienes el valor de la Honestidad.msg, ¡Felicitaciones! - Tienes el valor del Respeto.msg, ¡Felicitaciones! ya puedes descargar la tarjeta del valor de la Diligencia,msg. ¡Felicitaciones! ya puedes descargar la tarjeta del valor de la Integridad.msg, ¡Felicitaciones! ya puedes descargar la tarjeta del valor de la Justicia.msg, ¡Felicitaciones! ya puedes descargar la tarjeta del valor del Compromiso.msg, ¡Felicitaciones! ya puedes descargar la tarjeta del valor del Servicio.msg, ¡Felicitaciones! ya puedes descargar la tarjeta Valores Código de Integridad.msg
* Carpeta de Formularios tajetas valores: Dulces valores - Tarjeta de agradecimiento(1-107) (1).xls, Dulces valores - Tarjeta Valor de la Diligencia(1-139).xls, Dulces valores - Tarjeta Valor de la Honestidad(1-145).xls, Dulces valores - Tarjeta Valor de la Integridad(1-125).xls, Dulces valores - Tarjeta Valor de la Justicia(1-114).xls, Dulces valores - Tarjeta Valor del Compromiso(1-109) (1).xls, Dulces valores - Tarjeta Valor del Respeto(1-251).xls, Dulces valores - Tarjeta Valor del Servicio(1-149).xls.
* Carpetas de Tarjetas: Poción de la Integridad.jpg.  Valor de la Diligencia.jpg, Valor de la Honestidad,jpg, Valor de la Integridad.jpg, Valor de la Justicia.jpg,  Valor del Compromiso.jpg, Valor del Respeto.jpg, Valor del Servicio,jpg. Valores Código de Integridad ICBF,jpg.
Pantallazos envío de formularios.doc,  piezas dulces valores ultima.doc, RV_ Dulces valores - Poción del Código de Integridad,msg.
* Carpeta de Grupos Focales: Se  identificó que hay carpetas adicionales con presentacion de los valores, listados de asistencia y pantallazos de las presentaciones de los valores: 
* Carpeta de Julio, Carpeta Tercer Grupo focal, APROPIACIÓN DE VALORES CÓDIGODE INTEGRIDAD ICBF - TERCER GRUPO FOCAL.XLSX, Diapositivas Compromiso,pptx. Pantallazos,pdf.
* Carpeta de Agosto , Carpeta Cuarto Grupo focal, APROPIACIÓN DE VALORES CÓDIGODE INTEGRIDAD ICBF -CUARTO  GRUPO FOCAL ,XLSX, PRESENTACIÓN VALOR DE LA DILIGENCIA,pptx. Pantallazos,pdf.
* Carpeta de septiembre , Carpeta Quinto Grupo focal, APROPIACIÓN DE VALORES CÓDIGODE INTEGRIDAD ICBF - QUINTO GRUPO FOCAL,XLSX, Diapositivas Justicia. pptx. Pantallazos,pdf.
* Carpeta de  Octubre , Carpeta Exto  Grupo focal, APROPIACIÓN DE VALORES CÓDIGODE INTEGRIDAD ICBF - SEXTO  GRUPO FOCAL,XLSX, Diapositivas Justicia. pptx. Pantallazos,pdf.
* Carpeta de  Noviembre,  Carpeta Exto  Grupo focal, APROPIACIÓN DE VALORES CÓDIGODE INTEGRIDAD ICBF - SEPTIMO   GRUPO FOCAL,XLSX, Diapositivas Integridad. pptx. Pantallazos,pdf.</t>
    </r>
  </si>
  <si>
    <t>6.3</t>
  </si>
  <si>
    <t>Capacitación en Conflicto de intereses, con énfasis en los siguientes temas:            Tipificación del conflicto de intereses según la normativa colombiana._x000B_-Forma de presentar la Declaración de Situaciones de Conflicto de Intereses. _x000B_-Consecuencias derivadas de estas conductas. _x000B_-Diferencias entre Conflicto Real, Potencial o Aparente.</t>
  </si>
  <si>
    <t>Capacitación en Conflicto de intereses</t>
  </si>
  <si>
    <r>
      <t xml:space="preserve">Para el III Cuatrimestre se pudo evidenciar el envio de un correo electrónico por parte del Grupo de Desarrollo del Talento Humano en el que comunicaron la inscripción para la participación a la Jornada de Actualización en Conflicto de Intereses el 29 de Septiembre de 2021 de 9:00 am a 11:00 a.m., la cual fue desarrollada por el Departamento Administrativo de la Función Pública – DAFP, aportando la presentación, listado de asistencia y la encuesta de satisfacción con un resultado del  98.1% Optima. Asimismo se observó en la agenda de la presentación los siguientes temas tratados: Política de Integridad, Identificación de Conflictos de Intereses, Gestión de Conflictos de Intereses, Aplicativo Ley 2013 de 2019 y preguntas.
</t>
    </r>
    <r>
      <rPr>
        <b/>
        <sz val="10"/>
        <rFont val="Arial"/>
        <family val="2"/>
      </rPr>
      <t xml:space="preserve">Evidencias: </t>
    </r>
    <r>
      <rPr>
        <sz val="10"/>
        <rFont val="Arial"/>
        <family val="2"/>
      </rPr>
      <t xml:space="preserve">
* Enlace de conexión HOY 9 am - Jornada de actualización en conflicto de intereses.msj
* Presentación_ Conflicto de intereses.pdf
* Registro participación_ Jornada de actualización Conflicto de intereses (1-399) (2).XLSX
* Satisfacción_ Jornada de conflicto de intereses- DAFP.(1-119).XLSX
* Encuesta f7.p7.gth_formato_encuesta_de_satisfaccion_programas_de_aprendizaje_v3 (1)</t>
    </r>
  </si>
  <si>
    <t>MATRIZ DE PLANEACIÓN DEL PLAN DE PARTICIPACIÓN CIUDADANA - PPC 2021</t>
  </si>
  <si>
    <t>ENERO - FEBRERO</t>
  </si>
  <si>
    <t xml:space="preserve">OBSERVACIONES MONITOREO DYSA PERIODO: </t>
  </si>
  <si>
    <t xml:space="preserve">CALCULO AVANCE PPC </t>
  </si>
  <si>
    <t>SEGUIMIENTO OCI
CORTE ENERO - FEBRERO 2021</t>
  </si>
  <si>
    <t>EVIDENCIA</t>
  </si>
  <si>
    <t>MARZO</t>
  </si>
  <si>
    <t>SEGUIMIENTO OCI
CORTE MARZO 2021</t>
  </si>
  <si>
    <t>ABRIL</t>
  </si>
  <si>
    <t>SEGUIMIENTO OCI
CORTE ABRIL 2021</t>
  </si>
  <si>
    <t>MAYO</t>
  </si>
  <si>
    <t>SEGUIMIENTO OCI
CORTE MAYO 2021</t>
  </si>
  <si>
    <t>JUNIO</t>
  </si>
  <si>
    <t>SEGUIMIENTO OCI
CORTE JUNIO 2021</t>
  </si>
  <si>
    <t>JULIO</t>
  </si>
  <si>
    <t>SEGUIMIENTO OCI
CORTE JULIO 2021</t>
  </si>
  <si>
    <t>AGOSTO</t>
  </si>
  <si>
    <t>SEGUIMIENTO OCI
CORTE AGOSTO 2021</t>
  </si>
  <si>
    <t>SEGUIMIENTO II CUATRIMESTRE 2021
Mayo - Agosto 2021</t>
  </si>
  <si>
    <t>SEPTIEMBRE</t>
  </si>
  <si>
    <t>SEGUIMIENTO OCI
CORTE SEPTIEMBRE 2021</t>
  </si>
  <si>
    <t>OCTUBRE</t>
  </si>
  <si>
    <t>SEGUIMIENTO OCI
CORTE OCTUBRE 2021</t>
  </si>
  <si>
    <t xml:space="preserve">Noviembre </t>
  </si>
  <si>
    <t>SEGUIMIENTO OCI
CORTE NOVIEMBRE 2021</t>
  </si>
  <si>
    <t xml:space="preserve">Diciembre </t>
  </si>
  <si>
    <t>SEGUIMIENTO OCI
CORTE DICIEMBRE 2021</t>
  </si>
  <si>
    <t>SEGUIMIENTO III CUATRIMESTRE 2021
Septiembre - Diciembre 2021</t>
  </si>
  <si>
    <t>SEGUIMIENTO III CUATRIMESTRE 2021</t>
  </si>
  <si>
    <t xml:space="preserve">No. </t>
  </si>
  <si>
    <t xml:space="preserve">NOMBRE DE LA ACTIVIDAD </t>
  </si>
  <si>
    <t>DESCRIPCIÓN DE LA ACTIVIDAD O ESTRATEGIA DE PARTICIPACIÓN</t>
  </si>
  <si>
    <t>OBJETIVO ESTRATÉGICO RELACIONADO</t>
  </si>
  <si>
    <t xml:space="preserve">NIVEL DE INCIDENCIA  </t>
  </si>
  <si>
    <t xml:space="preserve">MOMENTO DEL CICLO DE GESTIÓN  </t>
  </si>
  <si>
    <t>GRUPO DE VALOR OBJETIVO</t>
  </si>
  <si>
    <t>ALCANCE</t>
  </si>
  <si>
    <t>DEPENDENCIA RESPONSABLE</t>
  </si>
  <si>
    <t>PROGRAMA</t>
  </si>
  <si>
    <t>META PPC</t>
  </si>
  <si>
    <t>UNIDAD DE MEDIDA</t>
  </si>
  <si>
    <t>FECHA INICIO</t>
  </si>
  <si>
    <t xml:space="preserve">FECHA FINALIZACIÓN </t>
  </si>
  <si>
    <t>ESPACIO</t>
  </si>
  <si>
    <t>Reporte de gestión</t>
  </si>
  <si>
    <t>Reporte de avance en el cumplimiento de la meta</t>
  </si>
  <si>
    <t>Número de avance en la meta</t>
  </si>
  <si>
    <t xml:space="preserve">Descripción </t>
  </si>
  <si>
    <t>GRUPOS DE VALOR PARTICIPANTES</t>
  </si>
  <si>
    <t>Observaciones, propuestas y recomendaciones de los grupos de valor</t>
  </si>
  <si>
    <t>Compromisos adquiridos de cara a la ciudadanía</t>
  </si>
  <si>
    <t xml:space="preserve">Evidencias </t>
  </si>
  <si>
    <t>Reporte de avance en meta</t>
  </si>
  <si>
    <t xml:space="preserve">¿Las evidencias dan cuenta de lo reportado? </t>
  </si>
  <si>
    <t xml:space="preserve">Observaciones </t>
  </si>
  <si>
    <t xml:space="preserve">Estado de la meta </t>
  </si>
  <si>
    <t xml:space="preserve">Valor porcentual de la actividad en el PPC  </t>
  </si>
  <si>
    <t xml:space="preserve">Valor desagregado de la meta </t>
  </si>
  <si>
    <t>Avance realización de la meta</t>
  </si>
  <si>
    <t xml:space="preserve">Avance cumplimiento PPC  </t>
  </si>
  <si>
    <t>% Avance realización de la meta</t>
  </si>
  <si>
    <t xml:space="preserve">Número </t>
  </si>
  <si>
    <t>Capacitar acerca de la Estrategia de Participación ciudadana y el Control Social</t>
  </si>
  <si>
    <t xml:space="preserve">Capacitar acerca de la estrategia de Participación ciudadana y Control Social a la ciudadaníam, con especial atención en  beneficiarios y enlaces de control social en las regiones. </t>
  </si>
  <si>
    <t xml:space="preserve">Promover de manera efectiva la conformación de grupos de control social y/o veedurías ciudadanas. </t>
  </si>
  <si>
    <t xml:space="preserve">Control, evalución y ejecución participativa </t>
  </si>
  <si>
    <t xml:space="preserve">Ejecución/implementación participativa y evaluación y control ciudadano </t>
  </si>
  <si>
    <t xml:space="preserve">Enlaces de Control social, beneficiarios y grupos de control social </t>
  </si>
  <si>
    <t xml:space="preserve">Nacional </t>
  </si>
  <si>
    <t>Dirección Primera Infancia</t>
  </si>
  <si>
    <t xml:space="preserve">Dirección Primera Infancia </t>
  </si>
  <si>
    <t>Regionales con información técnica sobre promoción de la participación ciudadana en los servicios de primera infancia del ICBF</t>
  </si>
  <si>
    <t>Febrero</t>
  </si>
  <si>
    <t>30 de noviembre</t>
  </si>
  <si>
    <t>Presencial y/o virtual</t>
  </si>
  <si>
    <t xml:space="preserve">Para el presente periodo la Dirección de Primera Infancia ha avanzado en la estructuración de un memorando con las indicaciones para desarrollar la capacitación acerca de la Estrategia de Participación ciudadana y el Control Social, a las 33 regionales del ICBF en el país, y la estructuración de un plan de acción para el año 2021. 
El día 26 de febrero se brindó capacitación a los enlaces regionales encargados de realizar la réplica de la capacitación, de la cual se adjunta el listado de asistencia emitido por la plataforma Teams.  </t>
  </si>
  <si>
    <t>Capacitación inicial desarrollada a los enlaces de asistencia técnica de la Direcciones Regionales</t>
  </si>
  <si>
    <t>Enlaces de asistencia técnica Regional</t>
  </si>
  <si>
    <t>Se realizan recomendaciones al equipo encargado para presentar las evidencias en próximos reportes.</t>
  </si>
  <si>
    <t>Desarrollo de capacitación en cada una de las regionales.</t>
  </si>
  <si>
    <t>https://icbfgob.sharepoint.com/:f:/s/MICROSITIOPLANANTICORRUPCINYDEATENCINALCIUDADANO2021/Eic2Nb20y9JCrFtIfzP-ppgBgWRYlnY3OjTNRr5zkEPXFA?e=Q7p5Q8</t>
  </si>
  <si>
    <t>La dirección de primera infancia realiza reporte de 1 actividad durante el periodo.</t>
  </si>
  <si>
    <t>SI</t>
  </si>
  <si>
    <t>n/a</t>
  </si>
  <si>
    <t>En avance</t>
  </si>
  <si>
    <r>
      <t>Se evidenció Acta de Asistencia Técnica No. 1 del 26/02/2021 cuyo objetivo fue "</t>
    </r>
    <r>
      <rPr>
        <i/>
        <sz val="9"/>
        <rFont val="Calibri"/>
        <family val="2"/>
        <scheme val="minor"/>
      </rPr>
      <t>Brindar orientaciones técnicas y operativas para realizar el ejercicio de control social a los servicios de Primera Infancia que implementar las EAS en el territorio Nacional</t>
    </r>
    <r>
      <rPr>
        <sz val="9"/>
        <rFont val="Calibri"/>
        <family val="2"/>
        <scheme val="minor"/>
      </rPr>
      <t>." así como el correspondiente listado de asistencia. 
Adicionalmente los responsables de la Dirección de Primera Infancia informan que se está estructurando un memorando  con las indicaciones para desarrollar la capacitación en torno a la Estrategia de Participación Ciudadana y el Control Social, a las 33 regionales.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</si>
  <si>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01%20enero%20febrero
Word: "</t>
    </r>
    <r>
      <rPr>
        <i/>
        <sz val="9"/>
        <rFont val="Calibri"/>
        <family val="2"/>
        <scheme val="minor"/>
      </rPr>
      <t>Acta N°1.AT Control social Regionales</t>
    </r>
    <r>
      <rPr>
        <sz val="9"/>
        <rFont val="Calibri"/>
        <family val="2"/>
        <scheme val="minor"/>
      </rPr>
      <t>".
Listado de asistencia Plataforma Teams</t>
    </r>
    <r>
      <rPr>
        <b/>
        <sz val="9"/>
        <rFont val="Calibri"/>
        <family val="2"/>
        <scheme val="minor"/>
      </rPr>
      <t xml:space="preserve"> </t>
    </r>
    <r>
      <rPr>
        <sz val="9"/>
        <rFont val="Calibri"/>
        <family val="2"/>
        <scheme val="minor"/>
      </rPr>
      <t>"</t>
    </r>
    <r>
      <rPr>
        <i/>
        <sz val="9"/>
        <rFont val="Calibri"/>
        <family val="2"/>
        <scheme val="minor"/>
      </rPr>
      <t>PPC 2020 02 26 (1) Asistencia control social regionales</t>
    </r>
    <r>
      <rPr>
        <sz val="9"/>
        <rFont val="Calibri"/>
        <family val="2"/>
        <scheme val="minor"/>
      </rPr>
      <t>".</t>
    </r>
  </si>
  <si>
    <t>Para el presente periodo la Dirección de Primera Infancia realizó las las siguientes acciones de Participación ciudadana y control social:
1.	Asistencia técnica para brindar orientaciones técnicas y operativas a las regionales y centros zonales, sobre la realización del ejercicio de control social a los servicios de Primera Infancia brindados por las EAS en el territorio Nacional, la cual fue realizada el día 11 de marzo del presente año.
2.	Asistencia técnica para brindar orientaciones técnicas y operativas a la regional Sucre y sus centros zonales, sobre la realización del ejercicio de control social a los servicios de Primera Infancia brindados por las EAS en el territorio Nacional, la cual fue realizada el día 26 de marzo del presente año.</t>
  </si>
  <si>
    <t>Capacitación inicial desarrollada a los enlaces de asistencia técnica de la Direcciones Regionales.
Capacitación a regional Sucre.</t>
  </si>
  <si>
    <t>Ene - Feb (43)
Marzo (208)</t>
  </si>
  <si>
    <t>Ninguna</t>
  </si>
  <si>
    <t>Se estan desarrollando reuniones con regionales y CZ</t>
  </si>
  <si>
    <t>https://icbfgob.sharepoint.com/:f:/r/sites/MICROSITIOPLANANTICORRUPCINYDEATENCINALCIUDADANO2021/Documentos%20compartidos/COMPONENTE%206-%20PLAN%20DE%20PARTICIPACI%C3%93N%20CIUDADANA/1%20Direcci%C3%B3n%20de%20primera%20infancia/02%20marzo?csf=1&amp;web=1&amp;e=OF5xB6</t>
  </si>
  <si>
    <t>La dirección de primera infancia realiza reporte de 3 actividad durante el periodo.</t>
  </si>
  <si>
    <r>
      <t>Se evidenciaron dos Actas de reunión realizadas el 11/03/2021 y el 26/03/2021 cuyo objetivo fue "</t>
    </r>
    <r>
      <rPr>
        <i/>
        <sz val="9"/>
        <rFont val="Calibri"/>
        <family val="2"/>
        <scheme val="minor"/>
      </rPr>
      <t>Brindar orientaciones técnicas y operativas para realizar el ejercicio participación ciudadana y de control social a los servicios de Primera Infancia que implementan las EAS en el territorio nacional</t>
    </r>
    <r>
      <rPr>
        <sz val="9"/>
        <rFont val="Calibri"/>
        <family val="2"/>
        <scheme val="minor"/>
      </rPr>
      <t>" dirigida a enlaces de las Regionales y Centros Zonales.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</si>
  <si>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02%20marzo
Dos (2) Word: "</t>
    </r>
    <r>
      <rPr>
        <i/>
        <sz val="9"/>
        <rFont val="Calibri"/>
        <family val="2"/>
        <scheme val="minor"/>
      </rPr>
      <t>2021 03 11 Acta No2. AT Control Social</t>
    </r>
    <r>
      <rPr>
        <sz val="9"/>
        <rFont val="Calibri"/>
        <family val="2"/>
        <scheme val="minor"/>
      </rPr>
      <t>" y "</t>
    </r>
    <r>
      <rPr>
        <i/>
        <sz val="9"/>
        <rFont val="Calibri"/>
        <family val="2"/>
        <scheme val="minor"/>
      </rPr>
      <t>2021 03 26 Acta No3. AT CS Sucre</t>
    </r>
    <r>
      <rPr>
        <sz val="9"/>
        <rFont val="Calibri"/>
        <family val="2"/>
        <scheme val="minor"/>
      </rPr>
      <t>".
Dos (2) listados de asistencia Plataforma Teams:</t>
    </r>
    <r>
      <rPr>
        <b/>
        <sz val="9"/>
        <rFont val="Calibri"/>
        <family val="2"/>
        <scheme val="minor"/>
      </rPr>
      <t xml:space="preserve"> </t>
    </r>
    <r>
      <rPr>
        <sz val="9"/>
        <rFont val="Calibri"/>
        <family val="2"/>
        <scheme val="minor"/>
      </rPr>
      <t>"</t>
    </r>
    <r>
      <rPr>
        <i/>
        <sz val="9"/>
        <rFont val="Calibri"/>
        <family val="2"/>
        <scheme val="minor"/>
      </rPr>
      <t>2021 03 11 Listado de asistencia</t>
    </r>
    <r>
      <rPr>
        <sz val="9"/>
        <rFont val="Calibri"/>
        <family val="2"/>
        <scheme val="minor"/>
      </rPr>
      <t>" y "</t>
    </r>
    <r>
      <rPr>
        <i/>
        <sz val="9"/>
        <rFont val="Calibri"/>
        <family val="2"/>
        <scheme val="minor"/>
      </rPr>
      <t>2021 03 26 Listado de asistencia Sucre</t>
    </r>
    <r>
      <rPr>
        <sz val="9"/>
        <rFont val="Calibri"/>
        <family val="2"/>
        <scheme val="minor"/>
      </rPr>
      <t>".</t>
    </r>
    <r>
      <rPr>
        <i/>
        <sz val="9"/>
        <rFont val="Calibri"/>
        <family val="2"/>
        <scheme val="minor"/>
      </rPr>
      <t xml:space="preserve">
</t>
    </r>
    <r>
      <rPr>
        <sz val="9"/>
        <rFont val="Calibri"/>
        <family val="2"/>
        <scheme val="minor"/>
      </rPr>
      <t>PPT "</t>
    </r>
    <r>
      <rPr>
        <i/>
        <sz val="9"/>
        <rFont val="Calibri"/>
        <family val="2"/>
        <scheme val="minor"/>
      </rPr>
      <t>PPT control social 2021 DPI ICBF</t>
    </r>
    <r>
      <rPr>
        <sz val="9"/>
        <rFont val="Calibri"/>
        <family val="2"/>
        <scheme val="minor"/>
      </rPr>
      <t>": Estrategia de Control y movilización Social.</t>
    </r>
  </si>
  <si>
    <t>Para este periodo la Dirección de Primera Infancia avanzó en las siguientes actividades:
1. Gestión de la emisión de memorando ratificador sobre la redefinición de contrapartida y VTA por concepto de control social.                                                        
2. Realización de asistencias a regionales y centros zonales para brindar orientaciones técnicas y operativas en el marco de la gestión y desarrollo de la participación ciudadana y control social a los servicios de Primera Infancia que implementan las EAS.                                                                                                        
 3. Continuación de asistencias técnicas y operativas a enlaces regionales y zonales de Santander, Putumayo, Cesar, Sucre, Arauca y Amazonas. 
4. Ajuste del formato para la presentación del informe semestral de gestión y desarrollo del proceso de participación y control social.
5. Diseño de propuesta de formato para la formulación del plan de acción a cargo del comité de control social.
6. Ajuste del pendón para promover el control social.
7. Prediseños de cuñas para la selección de la que será usada en el marco de la promoción de la participación ciudadana y el control social a los servicios de Primera infancia.
8. Diseño de boletín informativo para favorecer el canal de comunicación con los enlaces regionales y zonales de control social.       
9. Diseño de presentación sobre la socialización de los servicios de Primera Infancia como insumo para revisión y uso de los enlaces regionales y zonales de control social.</t>
  </si>
  <si>
    <t>Orientaciones y aclaración de inquietudes sobre el proceso de control social y VTA a  Direcciones Regionales y Centros Zonales.
Se ponen a disposición insumos para el desarrollo del informe correspondiente y guía para el plan de acción de los comités de control social.</t>
  </si>
  <si>
    <t>Enlaces de asistencia técnica regionales y zonales</t>
  </si>
  <si>
    <t>Ene - Feb (43)
    Marzo (208)         Abril (194)</t>
  </si>
  <si>
    <t>Se está promoviendo la conformación de los Comités de Control Social en los Servicios de primera infancia de las 33 regionales y sus CZ</t>
  </si>
  <si>
    <t>https://icbfgob.sharepoint.com/:f:/r/sites/MICROSITIOPLANANTICORRUPCINYDEATENCINALCIUDADANO2021/Documentos%20compartidos/COMPONENTE%206-%20PLAN%20DE%20PARTICIPACI%C3%93N%20CIUDADANA/1%20Direcci%C3%B3n%20de%20primera%20infancia/03%20abril?csf=1&amp;web=1&amp;e=vES4Gm</t>
  </si>
  <si>
    <r>
      <t xml:space="preserve">Se evidenciaron actas de reunión de asistencia técnica de fechas: 07/04/2021, 12/04/2021 y 29/04/2021 las cuales tuvieron como objetivo: </t>
    </r>
    <r>
      <rPr>
        <i/>
        <sz val="9"/>
        <rFont val="Calibri"/>
        <family val="2"/>
        <scheme val="minor"/>
      </rPr>
      <t xml:space="preserve">"...Brindar orientaciones técnicas y operativas para realizar el ejercicio de control social a los servicios de Primera Infancia que implementan las EAS en el territorio Nacional" </t>
    </r>
    <r>
      <rPr>
        <sz val="9"/>
        <rFont val="Calibri"/>
        <family val="2"/>
        <scheme val="minor"/>
      </rPr>
      <t xml:space="preserve">y fueron impartidas a los enlaces de Control Social de Regionales y Centros Zonales, adicionalmente se observó presentación </t>
    </r>
    <r>
      <rPr>
        <i/>
        <sz val="9"/>
        <rFont val="Calibri"/>
        <family val="2"/>
        <scheme val="minor"/>
      </rPr>
      <t>"Socialización de los Servicios de Primera Infancia - Dirección de Primera Infancia".</t>
    </r>
    <r>
      <rPr>
        <sz val="9"/>
        <rFont val="Calibri"/>
        <family val="2"/>
        <scheme val="minor"/>
      </rPr>
      <t xml:space="preserve">
Además se observaron documentos relacionados al ejercicio de Control Social como: Memorando de fecha 20/04/2021 acerca de orientaciones sobre la redefinición de las líneas de inversión o acciones de los aportes de las Entidades, Administradoras del Servicios - EAS; el formato</t>
    </r>
    <r>
      <rPr>
        <i/>
        <sz val="9"/>
        <rFont val="Calibri"/>
        <family val="2"/>
        <scheme val="minor"/>
      </rPr>
      <t xml:space="preserve"> Informe Regional de la implementación de la estrategia de participación ciudadana y control socia</t>
    </r>
    <r>
      <rPr>
        <sz val="9"/>
        <rFont val="Calibri"/>
        <family val="2"/>
        <scheme val="minor"/>
      </rPr>
      <t xml:space="preserve">; formato </t>
    </r>
    <r>
      <rPr>
        <i/>
        <sz val="9"/>
        <rFont val="Calibri"/>
        <family val="2"/>
        <scheme val="minor"/>
      </rPr>
      <t>Plan de Acción Comité de Control Social</t>
    </r>
    <r>
      <rPr>
        <sz val="9"/>
        <rFont val="Calibri"/>
        <family val="2"/>
        <scheme val="minor"/>
      </rPr>
      <t>; pendón Comité de Control Social; Boletín Informativo sobre Estrategia de participación y control social.</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</si>
  <si>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03%20abril
Carpeta "</t>
    </r>
    <r>
      <rPr>
        <b/>
        <sz val="9"/>
        <rFont val="Calibri"/>
        <family val="2"/>
        <scheme val="minor"/>
      </rPr>
      <t>4.2_4.3 Asistencias Técnicas</t>
    </r>
    <r>
      <rPr>
        <sz val="9"/>
        <rFont val="Calibri"/>
        <family val="2"/>
        <scheme val="minor"/>
      </rPr>
      <t>" que contiene: 
3 Word: "</t>
    </r>
    <r>
      <rPr>
        <i/>
        <sz val="9"/>
        <rFont val="Calibri"/>
        <family val="2"/>
        <scheme val="minor"/>
      </rPr>
      <t>Acta No4.AT_Participación_CS_07_04_2021</t>
    </r>
    <r>
      <rPr>
        <sz val="9"/>
        <rFont val="Calibri"/>
        <family val="2"/>
        <scheme val="minor"/>
      </rPr>
      <t>", "</t>
    </r>
    <r>
      <rPr>
        <i/>
        <sz val="9"/>
        <rFont val="Calibri"/>
        <family val="2"/>
        <scheme val="minor"/>
      </rPr>
      <t>Acta No5.AT_Participación_CS_12_04_2021</t>
    </r>
    <r>
      <rPr>
        <sz val="9"/>
        <rFont val="Calibri"/>
        <family val="2"/>
        <scheme val="minor"/>
      </rPr>
      <t>" y "</t>
    </r>
    <r>
      <rPr>
        <i/>
        <sz val="9"/>
        <rFont val="Calibri"/>
        <family val="2"/>
        <scheme val="minor"/>
      </rPr>
      <t>Acta No6.AT_Participación_CS_29_04_2021</t>
    </r>
    <r>
      <rPr>
        <sz val="9"/>
        <rFont val="Calibri"/>
        <family val="2"/>
        <scheme val="minor"/>
      </rPr>
      <t>".
Tres (3) Excel "</t>
    </r>
    <r>
      <rPr>
        <i/>
        <sz val="9"/>
        <rFont val="Calibri"/>
        <family val="2"/>
        <scheme val="minor"/>
      </rPr>
      <t>ListadodeAsistencia 07.04.2021</t>
    </r>
    <r>
      <rPr>
        <sz val="9"/>
        <rFont val="Calibri"/>
        <family val="2"/>
        <scheme val="minor"/>
      </rPr>
      <t>", "</t>
    </r>
    <r>
      <rPr>
        <i/>
        <sz val="9"/>
        <rFont val="Calibri"/>
        <family val="2"/>
        <scheme val="minor"/>
      </rPr>
      <t>ListadodeAsistencia 12.04.2021</t>
    </r>
    <r>
      <rPr>
        <sz val="9"/>
        <rFont val="Calibri"/>
        <family val="2"/>
        <scheme val="minor"/>
      </rPr>
      <t>"  y "</t>
    </r>
    <r>
      <rPr>
        <i/>
        <sz val="9"/>
        <rFont val="Calibri"/>
        <family val="2"/>
        <scheme val="minor"/>
      </rPr>
      <t>ListadodeAsistencia 29.04.2021</t>
    </r>
    <r>
      <rPr>
        <sz val="9"/>
        <rFont val="Calibri"/>
        <family val="2"/>
        <scheme val="minor"/>
      </rPr>
      <t xml:space="preserve">". 
Memorando Radicado No: 202116000000045103 del 2021-04-20 con asunto: </t>
    </r>
    <r>
      <rPr>
        <i/>
        <sz val="9"/>
        <rFont val="Calibri"/>
        <family val="2"/>
        <scheme val="minor"/>
      </rPr>
      <t xml:space="preserve">"Orientaciones  sobre  la  redefinición  de  las  líneas  de  inversión  o  acciones  de  los aportes   de   las   Entidades   Administradoras   del   Servicio   -EAS-   por   concepto   de contrapartida y/o valores técnicos agregados, en el marco de la ejecución de los contratos de aporte suscritos a través del Numeral 4.2 del Manual de Contratación del ICBF vigente, Banco Nacional de Oferentes para la prestación de los servicios de   educación   inicial   el   marco   de   la   atención   integral   a   la   Primera   Infancia conformado   a   través   de   la   IP-003-2019,   durante   la   declaración   de   emergencia sanitaria con ocasión al Coronavirus (COVID-19)."
</t>
    </r>
    <r>
      <rPr>
        <sz val="9"/>
        <rFont val="Calibri"/>
        <family val="2"/>
        <scheme val="minor"/>
      </rPr>
      <t>Pdf "P</t>
    </r>
    <r>
      <rPr>
        <i/>
        <sz val="9"/>
        <rFont val="Calibri"/>
        <family val="2"/>
        <scheme val="minor"/>
      </rPr>
      <t>endón Control Social 19.04.2021</t>
    </r>
    <r>
      <rPr>
        <sz val="9"/>
        <rFont val="Calibri"/>
        <family val="2"/>
        <scheme val="minor"/>
      </rPr>
      <t>"
Pdf "</t>
    </r>
    <r>
      <rPr>
        <i/>
        <sz val="9"/>
        <rFont val="Calibri"/>
        <family val="2"/>
        <scheme val="minor"/>
      </rPr>
      <t>Boletín1_Control social</t>
    </r>
    <r>
      <rPr>
        <sz val="9"/>
        <rFont val="Calibri"/>
        <family val="2"/>
        <scheme val="minor"/>
      </rPr>
      <t>": Estrategia de participación y control social 
Pdf "</t>
    </r>
    <r>
      <rPr>
        <i/>
        <sz val="9"/>
        <rFont val="Calibri"/>
        <family val="2"/>
        <scheme val="minor"/>
      </rPr>
      <t>Socialización de servicios 21.04.2021</t>
    </r>
    <r>
      <rPr>
        <sz val="9"/>
        <rFont val="Calibri"/>
        <family val="2"/>
        <scheme val="minor"/>
      </rPr>
      <t>": Socialización de los Servicios de Primera Infancia - Dirección de Primera Infancia
Word: "</t>
    </r>
    <r>
      <rPr>
        <i/>
        <sz val="9"/>
        <rFont val="Calibri"/>
        <family val="2"/>
        <scheme val="minor"/>
      </rPr>
      <t xml:space="preserve">Formato_primer_informe_regionales_control_social_202": </t>
    </r>
    <r>
      <rPr>
        <sz val="9"/>
        <rFont val="Calibri"/>
        <family val="2"/>
        <scheme val="minor"/>
      </rPr>
      <t>PRIMER INFORME REGIONAL DE LA IMPLEMENTACIÓN DE LA ESTRATEGIA DE PARTICIPACIÓN CIUDADANA Y CONTROL SOCIAL EN LOS SERVICIOS DE PRIMERA INFANCIA Y PROPUESTA DE FORTALECIMIENTO AL EJERCICIO DE CONTROL SOCIAL Y PARTICIPACIÓN CIUDADANA EN TIEMPOS DE CORONAVIRU.
Word "</t>
    </r>
    <r>
      <rPr>
        <i/>
        <sz val="9"/>
        <rFont val="Calibri"/>
        <family val="2"/>
        <scheme val="minor"/>
      </rPr>
      <t>4.5 Plan de acción comités 23.04.2021</t>
    </r>
    <r>
      <rPr>
        <sz val="9"/>
        <rFont val="Calibri"/>
        <family val="2"/>
        <scheme val="minor"/>
      </rPr>
      <t xml:space="preserve">": PLAN DE ACCIÓN COMITÉ DE CONTROL SOCIAL  </t>
    </r>
  </si>
  <si>
    <t xml:space="preserve">Se brinda asistencia técnica a regionales y centros zonales, así como orientaciones personalizadas para aclararar inquietudes a enlaces regionales acerca del proceso de control social. Se comparten insumos de acuerdo al cronograma de actividades y requerimientos. </t>
  </si>
  <si>
    <t>Enlaces de control social regionales y zonales</t>
  </si>
  <si>
    <t>Ene - Feb (43) 
Marzo (208) 
Abril (194) 
Mayo (147)</t>
  </si>
  <si>
    <t xml:space="preserve">Compartir las piezas comunitivas (videoclips, cuña) dirigidas a las familias usuarias de los servicios para: i) promover la participación activa en los comités de control social, ii) resaltar la importancia de estos comités, iii) difundir información clave sobre el proceso, y iv) enfatizar en la importancia de generar oportunidades para la participación de niñas y niños en el control social a los servicios. </t>
  </si>
  <si>
    <t>https://icbfgob.sharepoint.com/:f:/r/sites/MICROSITIOPLANANTICORRUPCINYDEATENCINALCIUDADANO2021/Documentos%20compartidos/COMPONENTE%206-%20PLAN%20DE%20PARTICIPACI%C3%93N%20CIUDADANA/1%20Direcci%C3%B3n%20de%20primera%20infancia/04%20mayo?csf=1&amp;web=1&amp;e=3h0scV</t>
  </si>
  <si>
    <r>
      <t xml:space="preserve">Se evidenció Acta de Reunión No. 7 de asistencia técnica de fecha 31/05/2021 con el objetivo: </t>
    </r>
    <r>
      <rPr>
        <i/>
        <sz val="9"/>
        <rFont val="Calibri"/>
        <family val="2"/>
        <scheme val="minor"/>
      </rPr>
      <t xml:space="preserve">"...Brindar orientaciones técnicas y operativas a enlaces regionales y zonales para realizar el ejercicio de control social a los servicios de Primera Infancia que implementan las EAS en el territorio nacional." </t>
    </r>
    <r>
      <rPr>
        <sz val="9"/>
        <rFont val="Calibri"/>
        <family val="2"/>
        <scheme val="minor"/>
      </rPr>
      <t xml:space="preserve">con la participación de enlaces regionales de asistencia técnica, enlaces zonales y Delegado del Grupo de Gestión de la Calidad para el Servicio y la Atención. Adicionalmente se observó presentación </t>
    </r>
    <r>
      <rPr>
        <i/>
        <sz val="9"/>
        <rFont val="Calibri"/>
        <family val="2"/>
        <scheme val="minor"/>
      </rPr>
      <t xml:space="preserve">"Asistencia técnica de participación ciudadana y control social" </t>
    </r>
    <r>
      <rPr>
        <sz val="9"/>
        <rFont val="Calibri"/>
        <family val="2"/>
        <scheme val="minor"/>
      </rPr>
      <t xml:space="preserve">y Listado de Asistencia. 
Además se observaron documentos relacionados al ejercicio de Control Social utilizados en la reunión como: Propuesta de guiones para videoclips animados para promover el control social y la participación desde la primera infancia, propuestas cuñas control social y el cronograma de actividades.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</si>
  <si>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04%20mayo
</t>
    </r>
    <r>
      <rPr>
        <b/>
        <sz val="9"/>
        <rFont val="Calibri"/>
        <family val="2"/>
        <scheme val="minor"/>
      </rPr>
      <t>Mayo</t>
    </r>
    <r>
      <rPr>
        <sz val="9"/>
        <rFont val="Calibri"/>
        <family val="2"/>
        <scheme val="minor"/>
      </rPr>
      <t xml:space="preserve">
2 Pdf "</t>
    </r>
    <r>
      <rPr>
        <i/>
        <sz val="9"/>
        <rFont val="Calibri"/>
        <family val="2"/>
        <scheme val="minor"/>
      </rPr>
      <t>5.1 Acta No7 AT_Participación_CS_31_05_2021</t>
    </r>
    <r>
      <rPr>
        <sz val="9"/>
        <rFont val="Calibri"/>
        <family val="2"/>
        <scheme val="minor"/>
      </rPr>
      <t>" y "5.1 Presentación_CS_31_05_2021"
2 Word "</t>
    </r>
    <r>
      <rPr>
        <i/>
        <sz val="9"/>
        <rFont val="Calibri"/>
        <family val="2"/>
        <scheme val="minor"/>
      </rPr>
      <t xml:space="preserve">5.5 Propuesta de guiones videoclips CS_11_05_2021" </t>
    </r>
    <r>
      <rPr>
        <sz val="9"/>
        <rFont val="Calibri"/>
        <family val="2"/>
        <scheme val="minor"/>
      </rPr>
      <t xml:space="preserve"> y "</t>
    </r>
    <r>
      <rPr>
        <i/>
        <sz val="9"/>
        <rFont val="Calibri"/>
        <family val="2"/>
        <scheme val="minor"/>
      </rPr>
      <t>5.5 Propuesta_cuñas_2021</t>
    </r>
    <r>
      <rPr>
        <sz val="9"/>
        <rFont val="Calibri"/>
        <family val="2"/>
        <scheme val="minor"/>
      </rPr>
      <t xml:space="preserve">  
1 Listados de asistencia Plataforma Teams "5.1 Listado Asistencia No7. AT Participación_CS_31_05_2021"
1 Excel "5.2. Cronograma de actividades_PC_CS_2021"</t>
    </r>
  </si>
  <si>
    <t xml:space="preserve">Durante este mes de junio la Dirección de primera infancia llevó a cabo las siguientes actividades: 
1. Realización de asistencia técnica a enlaces regionales y zonales en la cual se presentaron los compromisos para la atención de hijas, hijos, nietas y nietos de mujeres lideresas, la importancia de promover la participación de niñas y niños en el control social a los servicios de primera infancia y el balance de las actividades desarrolladas en el primer semestre.
2. Diseño y socialización de actividad a desarrollar por parte de los enlaces regionales y zonales, basada en el análisis DOFA de la situación de cada regional frente al proceso de control social a los servicios de primera infancia.
3. Asesorías individuales telefónicas y mediante chats a enlaces regionales para la resolución de inquietudes y apoyo con inconvenientes tecnológicos para subir informes semestrales de control social.
4. Realización de actividad en Padlet sobre el reconocimiento de la importancia de la participación infantil y qué acciones llevan a cabo las regionales para promoverla. 
5. Gestión de la producción de las piezas comunicativas diseñadas (videoclips y cuña radial) desde la oficina de Comunicaciones, a partir de las propuestas compartidas por el equipo de Calidad.                                                                                6. Diseño de encuesta para establecer linea base de los comités de control social.
7. Recopilación en matriz Excel de inquietudes sobre el proceso de control social para diseñar el segundo boletín.  </t>
  </si>
  <si>
    <t xml:space="preserve">Se brindó asistencia técnica a enlaces regionales y zonales. Se comparten insumos de acuerdo al cronograma de actividades y requerimientos realizados por enlaces. </t>
  </si>
  <si>
    <t>Ene - Feb (43) 
Marzo (208) 
Abril (194) 
Mayo (147)       Junio (164)</t>
  </si>
  <si>
    <t xml:space="preserve">Seguir gestionando la grabación de las piezas comunitivas (videoclips, cuña) dirigidas a las familias usuarias de los servicios para: i) promover la participación activa en los comités de control social, ii) resaltar la importancia de estos comités, iii) difundir información clave sobre el proceso, y iv) enfatizar en la importancia de generar oportunidades para la participación de niñas y niños en el control social a los servicios. </t>
  </si>
  <si>
    <t>https://icbfgob.sharepoint.com/:f:/r/sites/MICROSITIOPLANANTICORRUPCINYDEATENCINALCIUDADANO2021/Documentos%20compartidos/COMPONENTE%206-%20PLAN%20DE%20PARTICIPACI%C3%93N%20CIUDADANA/1%20Direcci%C3%B3n%20de%20primera%20infancia/05%20junio?csf=1&amp;web=1&amp;e=6eEsXf</t>
  </si>
  <si>
    <r>
      <t xml:space="preserve">Se evidenció acta de reunión No. 8 de fecha 25/06/2021 con el objetivo: </t>
    </r>
    <r>
      <rPr>
        <i/>
        <sz val="9"/>
        <rFont val="Calibri"/>
        <family val="2"/>
        <scheme val="minor"/>
      </rPr>
      <t xml:space="preserve">"...Brindar orientaciones técnicas y operativas en el marco del control social a los servicios de Primera Infancia que implementan las EAS en el territorio nacional." </t>
    </r>
    <r>
      <rPr>
        <sz val="9"/>
        <rFont val="Calibri"/>
        <family val="2"/>
        <scheme val="minor"/>
      </rPr>
      <t xml:space="preserve">con la participación de enlaces regionales de asistencia técnica y enlaces zonales  de control social; adicionalmente se observó presentación </t>
    </r>
    <r>
      <rPr>
        <i/>
        <sz val="9"/>
        <rFont val="Calibri"/>
        <family val="2"/>
        <scheme val="minor"/>
      </rPr>
      <t>"Balances de control social primer semestre".</t>
    </r>
    <r>
      <rPr>
        <sz val="9"/>
        <rFont val="Calibri"/>
        <family val="2"/>
        <scheme val="minor"/>
      </rPr>
      <t xml:space="preserve">
Adicionalmente se observaron documentos utilizados en la reunión relacionados al ejercicio de Control Social como son: Boletín informativo "</t>
    </r>
    <r>
      <rPr>
        <i/>
        <sz val="9"/>
        <rFont val="Calibri"/>
        <family val="2"/>
        <scheme val="minor"/>
      </rPr>
      <t>Estrategia de participación y control social</t>
    </r>
    <r>
      <rPr>
        <sz val="9"/>
        <rFont val="Calibri"/>
        <family val="2"/>
        <scheme val="minor"/>
      </rPr>
      <t>", ACTIVIDAD CONJUNTA 2021 Participación ciudadana y control social a los servicios de primera infancia, listados de asistencia y</t>
    </r>
    <r>
      <rPr>
        <b/>
        <sz val="9"/>
        <color rgb="FFFF0000"/>
        <rFont val="Calibri"/>
        <family val="2"/>
        <scheme val="minor"/>
      </rPr>
      <t xml:space="preserve"> </t>
    </r>
    <r>
      <rPr>
        <sz val="9"/>
        <rFont val="Calibri"/>
        <family val="2"/>
        <scheme val="minor"/>
      </rPr>
      <t>link donde se puede responder la encuesta por los líderes de comités y veedurías de control social - 2021 del ICBF</t>
    </r>
    <r>
      <rPr>
        <b/>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</si>
  <si>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05%20junio
</t>
    </r>
    <r>
      <rPr>
        <b/>
        <sz val="9"/>
        <rFont val="Calibri"/>
        <family val="2"/>
        <scheme val="minor"/>
      </rPr>
      <t>junio</t>
    </r>
    <r>
      <rPr>
        <sz val="9"/>
        <rFont val="Calibri"/>
        <family val="2"/>
        <scheme val="minor"/>
      </rPr>
      <t xml:space="preserve">
3 Pdf  "</t>
    </r>
    <r>
      <rPr>
        <i/>
        <sz val="9"/>
        <rFont val="Calibri"/>
        <family val="2"/>
        <scheme val="minor"/>
      </rPr>
      <t xml:space="preserve">6.11 Acta No78. AT_Participación_CS_325_06_2021",  </t>
    </r>
    <r>
      <rPr>
        <sz val="9"/>
        <rFont val="Calibri"/>
        <family val="2"/>
        <scheme val="minor"/>
      </rPr>
      <t>"</t>
    </r>
    <r>
      <rPr>
        <i/>
        <sz val="9"/>
        <rFont val="Calibri"/>
        <family val="2"/>
        <scheme val="minor"/>
      </rPr>
      <t>61 Presentación_CS_25_06_2021</t>
    </r>
    <r>
      <rPr>
        <sz val="9"/>
        <rFont val="Calibri"/>
        <family val="2"/>
        <scheme val="minor"/>
      </rPr>
      <t>" y  "</t>
    </r>
    <r>
      <rPr>
        <i/>
        <sz val="9"/>
        <rFont val="Calibri"/>
        <family val="2"/>
        <scheme val="minor"/>
      </rPr>
      <t>6.7 Boletín 2 Control Social</t>
    </r>
    <r>
      <rPr>
        <sz val="9"/>
        <rFont val="Calibri"/>
        <family val="2"/>
        <scheme val="minor"/>
      </rPr>
      <t>"
3 Word "</t>
    </r>
    <r>
      <rPr>
        <i/>
        <sz val="9"/>
        <rFont val="Calibri"/>
        <family val="2"/>
        <scheme val="minor"/>
      </rPr>
      <t>6.2 Actividad conjunta_PC-CS_DOFA_2021</t>
    </r>
    <r>
      <rPr>
        <sz val="9"/>
        <rFont val="Calibri"/>
        <family val="2"/>
        <scheme val="minor"/>
      </rPr>
      <t>", "</t>
    </r>
    <r>
      <rPr>
        <i/>
        <sz val="9"/>
        <rFont val="Calibri"/>
        <family val="2"/>
        <scheme val="minor"/>
      </rPr>
      <t>6.4 Link actividad en Padlet</t>
    </r>
    <r>
      <rPr>
        <sz val="9"/>
        <rFont val="Calibri"/>
        <family val="2"/>
        <scheme val="minor"/>
      </rPr>
      <t>" y "</t>
    </r>
    <r>
      <rPr>
        <i/>
        <sz val="9"/>
        <rFont val="Calibri"/>
        <family val="2"/>
        <scheme val="minor"/>
      </rPr>
      <t>6.6 Link de encuesta Comités de Control Social_2021</t>
    </r>
    <r>
      <rPr>
        <sz val="9"/>
        <rFont val="Calibri"/>
        <family val="2"/>
        <scheme val="minor"/>
      </rPr>
      <t>"
1 Listado de asistencia forms: "</t>
    </r>
    <r>
      <rPr>
        <i/>
        <sz val="9"/>
        <rFont val="Calibri"/>
        <family val="2"/>
        <scheme val="minor"/>
      </rPr>
      <t>6.1 Asistencia Técnica 25_06_202</t>
    </r>
    <r>
      <rPr>
        <sz val="9"/>
        <rFont val="Calibri"/>
        <family val="2"/>
        <scheme val="minor"/>
      </rPr>
      <t>".
1 Listados de asistencia Plataforma Teams "</t>
    </r>
    <r>
      <rPr>
        <i/>
        <sz val="9"/>
        <rFont val="Calibri"/>
        <family val="2"/>
        <scheme val="minor"/>
      </rPr>
      <t>6.1 LA Teams 25_06_2021"</t>
    </r>
  </si>
  <si>
    <t xml:space="preserve">Durante este mes se llevaron a cabo las siguientes acciones y actividades desde la Dirección de Primera Infancia: 
1. Gestión de análisis DOFA sobre el proceso de control social en territorio, por parte de los enlaces regionales y zonales a partir de unas orientaciones alrededor de cómo se pueden identificar las debilidades, oportunidades, fortalezas y amenazas en el marco de este proceso.
2. Gestión del desarrollo del segundo análisis DOFA entre enlaces regionales usando como insumo el que se construyó conjuntamente con los enlaces zonales.
3. Realización de inducción con la nueva enlace de control social de la regional Putumayo.                                                                                 4. Realización de reunión con docente de la Universidad de la Salle para la gestión de actividades conjuntas en pro del proceso de control social en articulación con la academia.                               
5. Desarrollo de asistencia técnica dirigida a enlaces regionales y zonales de control social, que contó con la participación de experta en participación comunitaria de la Universidad de la Salle. 
6. Realización de actividad al inicio de la asistencia técnica para identificar opiniones frente a los valores y principios que las y los enlaces regionales y zonales consideran importantes para la gestión y coordinación del control social en territorio, con lo cual se generó una nube de percepciones.
7. Socialización de dos cuñas para promover el control social en la asistencia técnica, con el fin de que las y los enlaces regionales y zonales votaran por la de preferencia, y de esta forma seleccionar la que se enviaría a la EAS para la respectiva difusión.
8. Análisis y socialización de resultados de las participaciones en el Padlet, actividad realizada en el asistencia técnica de mes de junio, de la cual surgieron unas categorías alrededor de cómo era entendida la participación en el primera infancia y qué se estaba haciendo en las regionales para promoverla.                   </t>
  </si>
  <si>
    <t xml:space="preserve">Se brindan orientaciones por medio de correo electrónico, grupos de WhatsApp y chat privados a los enlaces regionales; se comparten insumos de acuerdo a los compromisos y requerimientos por las y los enlaces. </t>
  </si>
  <si>
    <t>Ene - Feb (43) 
Marzo (208) 
Abril (194) 
Mayo (147)       Junio (164)       Julio (201)</t>
  </si>
  <si>
    <t xml:space="preserve">Continuar gestionando la producción de los videoclips dirigidos a las familias usuarias de los servicios; promover el diseño de estrategia para la participación de niñas y niños en el marco del control social a los servicios. </t>
  </si>
  <si>
    <t>https://icbfgob.sharepoint.com/:f:/r/sites/MICROSITIOPLANANTICORRUPCINYDEATENCINALCIUDADANO2021/Documentos%20compartidos/COMPONENTE%206-%20PLAN%20DE%20PARTICIPACI%C3%93N%20CIUDADANA/1%20Direcci%C3%B3n%20de%20primera%20infancia/06%20julio?csf=1&amp;web=1&amp;e=J3DMlN</t>
  </si>
  <si>
    <r>
      <t xml:space="preserve">Se evidenció Acta de Reunión No. 9 de fecha 29/07/2021 con el objetivo: </t>
    </r>
    <r>
      <rPr>
        <i/>
        <sz val="9"/>
        <rFont val="Calibri"/>
        <family val="2"/>
        <scheme val="minor"/>
      </rPr>
      <t xml:space="preserve">"...Brindar orientaciones técnicas y operativas a enlaces regionales y zonales promover el ejercicio de control social a los servicios de Primera Infancia que implementan las EAS en el territorio nacional." </t>
    </r>
    <r>
      <rPr>
        <sz val="9"/>
        <rFont val="Calibri"/>
        <family val="2"/>
        <scheme val="minor"/>
      </rPr>
      <t>con la participación de enlaces regionales de asistencia técnica, enlaces zonales y Escuela de Humanidades y Estudios Sociales de la Universidad de la Salle. Así mismo, se observó presentación "AT Participación ciudadana y Control social​ 29/07/2021​".
Adicionalmente se observo acta de reunión del 23/07/2021 realizada previamente a la asistencia técnica con el representante de la Universidad de la Salle y diferentes documentos relacionados al ejercicio de Control Social como: documentos correspondiente a análisis DOFA y listados de asistencia.</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</si>
  <si>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06%20julio
Julio
4 Pdf  "</t>
    </r>
    <r>
      <rPr>
        <i/>
        <sz val="9"/>
        <rFont val="Calibri"/>
        <family val="2"/>
        <scheme val="minor"/>
      </rPr>
      <t>7.5 Acta N9. AT_PC_CS_29_07_2021</t>
    </r>
    <r>
      <rPr>
        <sz val="9"/>
        <rFont val="Calibri"/>
        <family val="2"/>
        <scheme val="minor"/>
      </rPr>
      <t>" y  "</t>
    </r>
    <r>
      <rPr>
        <i/>
        <sz val="9"/>
        <rFont val="Calibri"/>
        <family val="2"/>
        <scheme val="minor"/>
      </rPr>
      <t>7.4 Acta_9.1-reunión docente Unisalle_23_07_2021</t>
    </r>
    <r>
      <rPr>
        <sz val="9"/>
        <rFont val="Calibri"/>
        <family val="2"/>
        <scheme val="minor"/>
      </rPr>
      <t>", "</t>
    </r>
    <r>
      <rPr>
        <i/>
        <sz val="9"/>
        <rFont val="Calibri"/>
        <family val="2"/>
        <scheme val="minor"/>
      </rPr>
      <t>7.1 Actividad_análisis ODFA_Regionales-Centro zonales</t>
    </r>
    <r>
      <rPr>
        <sz val="9"/>
        <rFont val="Calibri"/>
        <family val="2"/>
        <scheme val="minor"/>
      </rPr>
      <t>" y "7.2 Actividad análisis DOFA_MACROS".
1 Presentación "7.5 PPT_CS-29 de julio 2021-28"
3 Listados de asistencia Plataforma Teams "</t>
    </r>
    <r>
      <rPr>
        <i/>
        <sz val="9"/>
        <rFont val="Calibri"/>
        <family val="2"/>
        <scheme val="minor"/>
      </rPr>
      <t>7.3 Asistencia_Inducción_Enlace Regional Nueva</t>
    </r>
    <r>
      <rPr>
        <sz val="9"/>
        <rFont val="Calibri"/>
        <family val="2"/>
        <scheme val="minor"/>
      </rPr>
      <t>", "7</t>
    </r>
    <r>
      <rPr>
        <i/>
        <sz val="9"/>
        <rFont val="Calibri"/>
        <family val="2"/>
        <scheme val="minor"/>
      </rPr>
      <t>.4 Asistencia_Reunión_docente_Universidad de la Salle</t>
    </r>
    <r>
      <rPr>
        <sz val="9"/>
        <rFont val="Calibri"/>
        <family val="2"/>
        <scheme val="minor"/>
      </rPr>
      <t>" y "</t>
    </r>
    <r>
      <rPr>
        <i/>
        <sz val="9"/>
        <rFont val="Calibri"/>
        <family val="2"/>
        <scheme val="minor"/>
      </rPr>
      <t>7.5 Asistencia técnica_reporte_Teams_social) (7)</t>
    </r>
    <r>
      <rPr>
        <sz val="9"/>
        <rFont val="Calibri"/>
        <family val="2"/>
        <scheme val="minor"/>
      </rPr>
      <t xml:space="preserve">". </t>
    </r>
  </si>
  <si>
    <t>Durante el mes de agosto se realizaron las siguientes actividades y acciones:                                                               
1.	Diseño de infografía conceptual para promover el control social. 
2.	Diseño de concurso de experiencias significativas de los comités y veedurías control social. 
3.	Establecimiento de reporte como seguimiento sobre el reporte de datos de control social.
4.	Diseño y sometimiento a revisión por parte de las y los enlaces del formato para presentar la planeación del evento de control social a cargo de las EAS en categorías 4 y 5.
5.	Diseño de las evaluaciones realizadas por comités, familias y representantes de autoridades/instituciones locales, que asistan al evento de control social que deben gestionar las EAS en categorías 4 y 5.
6.	Establecimiento de los aspectos que soportarán el diseño de la propuesta de fortalecimiento por parte de enlaces regionales (incluidos en la PPT usada en la asistencia técnica).
7.	Realización de la asistencia técnica mensual, en la que se socializó lo siguiente: i) el Plan Anticorrupción y Atención al Ciudadano-PAAC por parte de la Dirección de Planeación-DP, ii) el Plan de Participación Ciudadana-PPC por parte de la  Dirección de Servicios y Atención-DYSA, iii) infografía conceptual dirigida a las familias, iv) orientaciones sobre las condiciones del concurso de experiencias significativas de control social a los servicios, v) actividad de seguimiento del proceso de control social, vi) formato del evento de control social a cargo de las EAS y preguntas incluidas en la encuesta virtual del evento.</t>
  </si>
  <si>
    <t xml:space="preserve">Se desarrolló la asistencia técnica mensual a regionales y a enlaces zonales. Se compartió el material utilizado durante la sesión y los demás insumos socializados en esta. </t>
  </si>
  <si>
    <t>Ene - Feb (43) 
Marzo (208) 
Abril (194) 
Mayo (147)
Junio (164)
Julio (201)
Agosto (24 regionales, 67 enlaces zonales y otros 40 colaboradores del instituto)</t>
  </si>
  <si>
    <t xml:space="preserve">Ninguna </t>
  </si>
  <si>
    <t xml:space="preserve">Continuar gestionando la producción de los videoclips dirigidos a las familias usuarias de los servicios; gestionar la producción de pieza para promover la participación de niñas y niños en el marco del control social a los servicios. </t>
  </si>
  <si>
    <t>https://icbfgob.sharepoint.com/:f:/r/sites/MICROSITIOPLANANTICORRUPCINYDEATENCINALCIUDADANO2021/Documentos%20compartidos/COMPONENTE%206-%20PLAN%20DE%20PARTICIPACI%C3%93N%20CIUDADANA/1%20Direcci%C3%B3n%20de%20primera%20infancia/07%20agosto?csf=1&amp;web=1&amp;e=LeitsM</t>
  </si>
  <si>
    <r>
      <t xml:space="preserve">Se evidenció Acta de Reunión No. 10 de fecha 26/08/2021 con el objetivo: </t>
    </r>
    <r>
      <rPr>
        <i/>
        <sz val="9"/>
        <rFont val="Calibri"/>
        <family val="2"/>
        <scheme val="minor"/>
      </rPr>
      <t xml:space="preserve">"...Brindar orientaciones técnicas y operativas a enlaces regionales y zonales promover el ejercicio de control social a los servicios de Primera Infancia que implementan las EAS en el territorio nacional." </t>
    </r>
    <r>
      <rPr>
        <sz val="9"/>
        <rFont val="Calibri"/>
        <family val="2"/>
        <scheme val="minor"/>
      </rPr>
      <t>con la participación de Dirección de Planeación y Dirección de Servicios y Atención -DSyA. Así mismo, se observaron las presentaciones: Modelo de Transparencia y Plan Anticorrupción y Atención al Ciudadano, Asistencia técnica de control social, Participación ciudadana y Control social​ de agosto y de la DSyA.".
Adicionalmente se observaron documentos relacionados al ejercicio de Control Social como: infografía correspondiente a participación ciudadana y control social, formato de la propuesta para el evento de control social EAS categorías 4-5 y criterios a verificar, link para el registro de seguimiento, concurso y evaluaciones de evento, encuesta de evaluación virtual del evento de control social y listado de asistencia.</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</si>
  <si>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07%20agosto
1 Pdf  "</t>
    </r>
    <r>
      <rPr>
        <i/>
        <sz val="9"/>
        <rFont val="Calibri"/>
        <family val="2"/>
        <scheme val="minor"/>
      </rPr>
      <t>8.1 Infografía_participación ciudadana y control social</t>
    </r>
    <r>
      <rPr>
        <sz val="9"/>
        <rFont val="Calibri"/>
        <family val="2"/>
        <scheme val="minor"/>
      </rPr>
      <t>".
4 Word "</t>
    </r>
    <r>
      <rPr>
        <i/>
        <sz val="9"/>
        <rFont val="Calibri"/>
        <family val="2"/>
        <scheme val="minor"/>
      </rPr>
      <t>8.2 Propuesta para el evento de control social</t>
    </r>
    <r>
      <rPr>
        <sz val="9"/>
        <rFont val="Calibri"/>
        <family val="2"/>
        <scheme val="minor"/>
      </rPr>
      <t>", "</t>
    </r>
    <r>
      <rPr>
        <i/>
        <sz val="9"/>
        <rFont val="Calibri"/>
        <family val="2"/>
        <scheme val="minor"/>
      </rPr>
      <t>8.3 LINKS seguimiento, concurso y evaluaciones</t>
    </r>
    <r>
      <rPr>
        <sz val="9"/>
        <rFont val="Calibri"/>
        <family val="2"/>
        <scheme val="minor"/>
      </rPr>
      <t>", "</t>
    </r>
    <r>
      <rPr>
        <i/>
        <sz val="9"/>
        <rFont val="Calibri"/>
        <family val="2"/>
        <scheme val="minor"/>
      </rPr>
      <t>8.4_8.5 Evaluación del evento de control social</t>
    </r>
    <r>
      <rPr>
        <sz val="9"/>
        <rFont val="Calibri"/>
        <family val="2"/>
        <scheme val="minor"/>
      </rPr>
      <t>", "</t>
    </r>
    <r>
      <rPr>
        <i/>
        <sz val="9"/>
        <rFont val="Calibri"/>
        <family val="2"/>
        <scheme val="minor"/>
      </rPr>
      <t>8.7 Acta N10 AT_PC_CS_08_26_2021</t>
    </r>
    <r>
      <rPr>
        <sz val="9"/>
        <rFont val="Calibri"/>
        <family val="2"/>
        <scheme val="minor"/>
      </rPr>
      <t>".
1 Listados de asistencia Forms del 26/08/2021 "</t>
    </r>
    <r>
      <rPr>
        <i/>
        <sz val="9"/>
        <rFont val="Calibri"/>
        <family val="2"/>
        <scheme val="minor"/>
      </rPr>
      <t>8.7 Acta N10 at_pc_cs_08-26_2021</t>
    </r>
    <r>
      <rPr>
        <sz val="9"/>
        <rFont val="Calibri"/>
        <family val="2"/>
        <scheme val="minor"/>
      </rPr>
      <t>"
3 Presentaciones: "</t>
    </r>
    <r>
      <rPr>
        <i/>
        <sz val="9"/>
        <rFont val="Calibri"/>
        <family val="2"/>
        <scheme val="minor"/>
      </rPr>
      <t>8.6 PPC DSYA 08_2021</t>
    </r>
    <r>
      <rPr>
        <sz val="9"/>
        <rFont val="Calibri"/>
        <family val="2"/>
        <scheme val="minor"/>
      </rPr>
      <t>", "</t>
    </r>
    <r>
      <rPr>
        <i/>
        <sz val="9"/>
        <rFont val="Calibri"/>
        <family val="2"/>
        <scheme val="minor"/>
      </rPr>
      <t>8.6 Presentación Transparencia y PAAC inducción - 2021 julio</t>
    </r>
    <r>
      <rPr>
        <sz val="9"/>
        <rFont val="Calibri"/>
        <family val="2"/>
        <scheme val="minor"/>
      </rPr>
      <t>" y "8</t>
    </r>
    <r>
      <rPr>
        <i/>
        <sz val="9"/>
        <rFont val="Calibri"/>
        <family val="2"/>
        <scheme val="minor"/>
      </rPr>
      <t>.7 2021 08 26 Presentación AT Control Socia</t>
    </r>
    <r>
      <rPr>
        <sz val="9"/>
        <rFont val="Calibri"/>
        <family val="2"/>
        <scheme val="minor"/>
      </rPr>
      <t>l".</t>
    </r>
  </si>
  <si>
    <r>
      <t>Se evidenciaron los siguientes avances:</t>
    </r>
    <r>
      <rPr>
        <b/>
        <sz val="9"/>
        <rFont val="Calibri"/>
        <family val="2"/>
        <scheme val="minor"/>
      </rPr>
      <t xml:space="preserve">
mayo
</t>
    </r>
    <r>
      <rPr>
        <sz val="9"/>
        <rFont val="Calibri"/>
        <family val="2"/>
        <scheme val="minor"/>
      </rPr>
      <t xml:space="preserve">Se evidenció Acta de Reunión No. 7 de asistencia técnica de fecha 31/05/2021 con el objetivo: "...Brindar orientaciones técnicas y operativas a enlaces regionales y zonales para realizar el ejercicio de control social a los servicios de Primera Infancia que implementan las EAS en el territorio nacional." con la participación de enlaces regionales de asistencia técnica, enlaces zonales y Delegado del Grupo de Gestión de la Calidad para el Servicio y la Atención. Adicionalmente se observó presentación "Asistencia técnica de participación ciudadana y control social" y Listado de Asistencia. 
Además se observaron documentos relacionados al ejercicio de Control Social utilizados en la reunión como: Propuesta de guiones para videoclips animados para promover el control social y la participación desde la primera infancia, propuestas cuñas control social y el cronograma de actividades. 
</t>
    </r>
    <r>
      <rPr>
        <b/>
        <sz val="9"/>
        <rFont val="Calibri"/>
        <family val="2"/>
        <scheme val="minor"/>
      </rPr>
      <t xml:space="preserve">junio
</t>
    </r>
    <r>
      <rPr>
        <sz val="9"/>
        <rFont val="Calibri"/>
        <family val="2"/>
        <scheme val="minor"/>
      </rPr>
      <t xml:space="preserve">Se evidenció acta de reunión No. 8 de fecha 25/06/2021 con el objetivo: "...Brindar orientaciones técnicas y operativas en el marco del control social a los servicios de Primera Infancia que implementan las EAS en el territorio nacional." con la participación de enlaces regionales de asistencia técnica y enlaces zonales  de control social; adicionalmente se observó presentación "Balances de control social primer semestre".
Adicionalmente se observaron documentos utilizados en la reunión relacionados al ejercicio de Control Social como son: Boletín informativo "Estrategia de participación y control social", ACTIVIDAD CONJUNTA 2021 Participación ciudadana y control social a los servicios de primera infancia, listados de asistencia y link donde se puede responder la encuesta por los líderes de comités y veedurías de control social - 2021 del ICBF.
</t>
    </r>
    <r>
      <rPr>
        <b/>
        <sz val="9"/>
        <rFont val="Calibri"/>
        <family val="2"/>
        <scheme val="minor"/>
      </rPr>
      <t xml:space="preserve">
Julio
</t>
    </r>
    <r>
      <rPr>
        <sz val="9"/>
        <rFont val="Calibri"/>
        <family val="2"/>
        <scheme val="minor"/>
      </rPr>
      <t xml:space="preserve">Se evidenció Acta de Reunión No. 9 de fecha 29/07/2021 con el objetivo: "...Brindar orientaciones técnicas y operativas a enlaces regionales y zonales promover el ejercicio de control social a los servicios de Primera Infancia que implementan las EAS en el territorio nacional." con la participación de enlaces regionales de asistencia técnica, enlaces zonales y Escuela de Humanidades y Estudios Sociales de la Universidad de la Salle. Así mismo, se observó presentación "AT Participación ciudadana y Control social​ 29/07/2021​".
Adicionalmente se observo acta de reunión del 23/07/2021 realizada previamente a la asistencia técnica con el representante de la Universidad de la Salle y diferentes documentos relacionados al ejercicio de Control Social como: documentos correspondiente a análisis DOFA y listados de asistencia.
</t>
    </r>
    <r>
      <rPr>
        <b/>
        <sz val="9"/>
        <rFont val="Calibri"/>
        <family val="2"/>
        <scheme val="minor"/>
      </rPr>
      <t xml:space="preserve">
Agosto
</t>
    </r>
    <r>
      <rPr>
        <sz val="9"/>
        <rFont val="Calibri"/>
        <family val="2"/>
        <scheme val="minor"/>
      </rPr>
      <t xml:space="preserve">Se evidenció Acta de Reunión No. 10 de fecha 26/08/2021 con el objetivo: "...Brindar orientaciones técnicas y operativas a enlaces regionales y zonales promover el ejercicio de control social a los servicios de Primera Infancia que implementan las EAS en el territorio nacional." con la participación de Dirección de Planeación y Dirección de Servicios y Atención -DSyA. Así mismo, se observaron las presentaciones: Modelo de Transparencia y Plan Anticorrupción y Atención al Ciudadano, Asistencia técnica de control social, Participación ciudadana y Control social​ de agosto y de la DSyA.".
Adicionalmente se observaron documentos relacionados al ejercicio de Control Social como: infografía correspondiente a participación ciudadana y control social, formato de la propuesta para el evento de control social EAS categorías 4-5 y criterios a verificar, link para el registro de seguimiento, concurso y evaluaciones de evento, encuesta de evaluación virtual del evento de control social y listado de asistencia.
</t>
    </r>
    <r>
      <rPr>
        <b/>
        <sz val="9"/>
        <rFont val="Calibri"/>
        <family val="2"/>
        <scheme val="minor"/>
      </rPr>
      <t xml:space="preserve">
EVIDENCIA</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20Direcci%C3%B3n%20de%20primera%20infancia%2F07%
</t>
    </r>
    <r>
      <rPr>
        <b/>
        <sz val="9"/>
        <rFont val="Calibri"/>
        <family val="2"/>
        <scheme val="minor"/>
      </rPr>
      <t xml:space="preserve">
Mayo
</t>
    </r>
    <r>
      <rPr>
        <sz val="9"/>
        <rFont val="Calibri"/>
        <family val="2"/>
        <scheme val="minor"/>
      </rPr>
      <t xml:space="preserve">2 Pdf "5.1 Acta No7 AT_Participación_CS_31_05_2021" y "5.1 Presentación_CS_31_05_2021"
2 Word "5.5 Propuesta de guiones videoclips CS_11_05_2021"  y "5.5 Propuesta_cuñas_2021  
1 Listados de asistencia Plataforma Teams "5.1 Listado Asistencia No7. AT Participación_CS_31_05_2021"
1 Excel "5.2. Cronograma de actividades_PC_CS_2021"
</t>
    </r>
    <r>
      <rPr>
        <b/>
        <sz val="9"/>
        <rFont val="Calibri"/>
        <family val="2"/>
        <scheme val="minor"/>
      </rPr>
      <t>junio</t>
    </r>
    <r>
      <rPr>
        <sz val="9"/>
        <rFont val="Calibri"/>
        <family val="2"/>
        <scheme val="minor"/>
      </rPr>
      <t xml:space="preserve">
3 Pdf  "6.11 Acta No78. AT_Participación_CS_325_06_2021",  "61 Presentación_CS_25_06_2021" y  "6.7 Boletín 2 Control Social"
3 Word "6.2 Actividad conjunta_PC-CS_DOFA_2021", "6.4 Link actividad en Padlet" y "6.6 Link de encuesta Comités de Control Social_2021"
1 Listado de asistencia forms: "6.1 Asistencia Técnica 25_06_202".
1 Listados de asistencia Plataforma Teams "6.1 LA Teams 25_06_2021"
</t>
    </r>
    <r>
      <rPr>
        <b/>
        <sz val="9"/>
        <rFont val="Calibri"/>
        <family val="2"/>
        <scheme val="minor"/>
      </rPr>
      <t xml:space="preserve">
Julio</t>
    </r>
    <r>
      <rPr>
        <sz val="9"/>
        <rFont val="Calibri"/>
        <family val="2"/>
        <scheme val="minor"/>
      </rPr>
      <t xml:space="preserve">
4 Pdf  "7.5 Acta N9. AT_PC_CS_29_07_2021" y  "7.4 Acta_9.1-reunión docente Unisalle_23_07_2021", "7.1 Actividad_análisis ODFA_Regionales-Centro zonales" y "7.2 Actividad análisis DOFA_MACROS".
1 Presentación "7.5 PPT_CS-29 de julio 2021-28"
3 Listados de asistencia Plataforma Teams "7.3 Asistencia_Inducción_Enlace Regional Nueva", "7.4 Asistencia_Reunión_docente_Universidad de la Salle" y "7.5 Asistencia técnica_reporte_Teams_social) (7)". }
</t>
    </r>
    <r>
      <rPr>
        <b/>
        <sz val="9"/>
        <rFont val="Calibri"/>
        <family val="2"/>
        <scheme val="minor"/>
      </rPr>
      <t xml:space="preserve">Agosto
</t>
    </r>
    <r>
      <rPr>
        <sz val="9"/>
        <rFont val="Calibri"/>
        <family val="2"/>
        <scheme val="minor"/>
      </rPr>
      <t>1 Pdf  "8.1 Infografía_participación ciudadana y control social".
4 Word "8.2 Propuesta para el evento de control social", "8.3 LINKS seguimiento, concurso y evaluaciones", "8.4_8.5 Evaluación del evento de control social", "8.7 Acta N10 AT_PC_CS_08_26_2021".
1 Listados de asistencia Forms del 26/08/2021 "8.7 Acta N10 at_pc_cs_08-26_2021"
3 Presentaciones: "8.6 PPC DSYA 08_2021", "8.6 Presentación Transparencia y PAAC inducción - 2021 julio" y "8.7 2021 08 26 Presentación AT Control Social".</t>
    </r>
  </si>
  <si>
    <t xml:space="preserve">En el periodo de septiembre se realizaron las siguientes actividades: 
1.	Acompañamientos a las regionales por medio de llamadas, correo electrónico y vía chats. 
2.	Gestión de la producción los videoclips por parte de la Oficina de Comunicaciones, los cuales están orientados a promover el control social por parte de las familias frente a los servicios dirigidos a la primera infancia. 
3.	Desarrollo de asistencia técnica sobre el uso de la teoría del comportamiento en el marco de la gestión y coordinación del control social a los servicios por parte de las familias usuarias (se adjunta en la carpeta correspondiente: diapositivas, listado de asistencia en formato Forms). En esta sesión se realizaron dos actividades: i) un sondeo sobre percepciones frente a la importancia y uso de la teoría (se adjuntan resultados en la respectiva carpeta de evidencias) y ii) un ejercicio aplicado sobre la identificación de tres factores clave que se consideran estrechamente relacionados con la generación del resultado “aumento de la participación en los comités de control social”, y la forma como se podrían modificar dichos factores para lograr el resultado seleccionado. Además, se brindaron orientaciones para:
a.	La formulación de un plan de acción por parte de cada regional frente a cada uno de los hallazgos (debilidades y amenazas) del análisis DOFA realizado en meses previos, en el que se refleje cómo se abordarán las situaciones identificadas, estableciendo los objetivos que se espera alcanzar. Para esto se comparte: i) guía para formulación de objetivos SMART; ii) guía orientadora y iii) matriz Excel con los componentes del plan de acción y las orientaciones para facilitar la realización de este ejercicio. 
b.	El diseño de una propuesta de fortalecimiento, la cual implicará lo siguiente: 
•	Selección de una debilidad o amenaza que se considere de abordaje primordial frente al proceso de control social a los servicios de primera infancia. 
•	A partir del análisis DOFA realizado por macro regional las y los enlaces de cada macro seleccionarán conjuntamente uno de los aspectos que se identificó como debilidad o amenaza para construir una propuesta de cambio, considerando constructos planteados en la TCP como soporte para el abordaje del problema.
•	Una vez realizada la selección del problema y el nivel en el cual este será abordado (comité, veeduría, centro zonal, EAS, regional) se diseñará una encuesta con preguntas clave sobre la situación. 
•	Cada regional aplicará cinco encuestas en el nivel correspondiente, cuyos resultados deberán ser tenidos en cuenta para el diseño de la propuesta de fortalecimiento (se brinda estructura y explicación de los contenidos de la misma).
•	Síntesis de la Teoría del Comportamiento Planeado.
c. El informe general de la implementación de la estrategia de participación y control social durante la vigencia 2021, en el que se consolidará información sobre el primer y segundo semestre en cada regional.  
4.	Socialización del balance de la asistencia a las sesiones mensuales de asistencia técnica, que para el primer semestre fue de 50 por ciento y más en el 81 por ciento de las regionales. 
5.	Se recibió vía correo el link para descargar uno de los videoclips orientado a promover el control social a los servicios dirigidos a la primera infancia.
</t>
  </si>
  <si>
    <t xml:space="preserve">Se llevó a cabo sesión de asistencia técnica mensual tanto a regionales como a enlaces zonales. Se compartió el material utilizado durante la sesión y los insumos necesarios para el diseño del plan de acción y propuesta de fortalecimiento. </t>
  </si>
  <si>
    <t>Ene - Feb (16)
Marzo (22)
Abril (27)
Mayo (21)
Junio (28)
Julio (23)
Agosto (27)
Septiembre (30)</t>
  </si>
  <si>
    <t>Se plantean recomendaciones derivadas del análisis DOFA realizado a nivel regional y por macro regiones, las cuales serán socializadas a los enlaces regionales y zonales a través del boletín de control social que se publicará en el mes de octubre.</t>
  </si>
  <si>
    <t>https://icbfgob.sharepoint.com/:f:/r/sites/MICROSITIOPLANANTICORRUPCINYDEATENCINALCIUDADANO2021/Documentos%20compartidos/COMPONENTE%206-%20PLAN%20DE%20PARTICIPACI%C3%93N%20CIUDADANA/1%20Direcci%C3%B3n%20de%20primera%20infancia/09%20Septiembre?csf=1&amp;web=1&amp;e=8X1T3Z</t>
  </si>
  <si>
    <r>
      <t xml:space="preserve">Se evidenció Acta de Reunión de fecha 29/09/2021 con el objetivo: </t>
    </r>
    <r>
      <rPr>
        <i/>
        <sz val="9"/>
        <rFont val="Calibri"/>
        <family val="2"/>
        <scheme val="minor"/>
      </rPr>
      <t xml:space="preserve">"..Brindar orientaciones técnicas y operativas a enlaces regionales y zonales para contribuir con la promoción del control social a los servicios de Primera Infancia en el territorio nacional." </t>
    </r>
    <r>
      <rPr>
        <sz val="9"/>
        <rFont val="Calibri"/>
        <family val="2"/>
        <scheme val="minor"/>
      </rPr>
      <t>donde participaron enlaces de Control Social de Regionales y Centros Zonales. Así mismo, se observo la presentación utilizada ese día: Uso de la teoría ​del comportamiento
Adicionalmente se evidenciaron documentos relacionados como son: Formulación de objetivos SMART, ORIENTACIONES PLAN DE ACCIÓN y la propuesta de Excel, Síntesis de la Teoría del Comportamiento Planeado,  Sondeo sobre uso de la teoría en control social.</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</si>
  <si>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20Direcci%C3%B3n%20de%20primera%20infancia%2F09%20Septiembre&amp;viewid=848cd329%2D4628%2D438a%2Db7b1%2D175890936859
ACTA ASISTENCIA TÉCNICA Nº 10 del  29 de septiembre de 2021 (Es la número No 11)
PPt: Uso de la teoría ​del comportamiento - Asistencia técnica 29 de septiembre de 2021​
Listado de Asistencia del 29/09/2021 con 140 Registros
CARPETA ANEXOS:
Word: Orientaciones para el diseño de la propuesta de fortalecimiento
Word: Orientaciones para el segundo informe semestral de la estrategia de movilización y control social
Excel: PLAN DE ACCIÓN NOVIEMBRE 2021-MAYO 2022 (Formato)
Pdf: Formulación de objetivos SMART
Pdf: ORIENTACIONES PLAN DE ACCIÓN
Pdf: Síntesis de la Teoría del Comportamiento Planeado
Pdf: Sondeo sobre uso de la teoría en control social</t>
  </si>
  <si>
    <t xml:space="preserve">Durante el mes de octubre se realizaron las siguientes actividades: 
1. Revisión y selección de experiencias significativas de control social para establecer las dos mejores que recibirían un reconocimiento. 
2. Asesoría y seguimiento a la construcción y presentación de planes de acción por parte de cada regional (se extiende plazo, en proceso). 
3. Seguimiento y asesoría para la construcción conjunta de la propuesta de fortalecimiento  por parte de cada macro región. 
4. Gestión del encuentro entre líderes de comités que realizan control social a los servicios de primera infancia, que se llevará a cabo en el mes de septiembre. 
5. Gestión del envío de la encuesta sobre el proceso de control social dirigida a líderes de comités y veedurías ciudadanas, lo que implicó la proyección y envío, a la Oficina de Comunicaciones, del mensaje mediante el cual se realizaría la invitación para responder la encuesta. 
6. Se compartió el tercer boletín de control social con recomendaciones derivadas del análisis DOFA realizado por macro regiones. 
7. Realización de la asistencia técnica del mes, en la cual se contó con la participación de un abogado y docente de la Universidad del Valle, que socializó aspectos relacionados con la participación ciudadana y las veedurías. Igualmente, se brindaron orientaciones para el informe general consolidado que debe presentar cada regional. 
8. Acompañamientos a las regionales por medio de llamadas, correo electrónico y vía chats. 
</t>
  </si>
  <si>
    <t xml:space="preserve">Se llevó a cabo sesión de asistencia técnica mensual tanto a regionales como a enlaces zonales. Se envió el material utilizado durante la sesión, así como los insumos necesarios para el diseño del plan de acción y propuesta de fortalecimiento, realizando seguimiento y asesoría por medio de distintos canales de comunicación. </t>
  </si>
  <si>
    <t>Enlaces de control social regionales y zonales (121)</t>
  </si>
  <si>
    <t>Ene - Feb (16)
Marzo (22)
Abril (27)
Mayo (21)
Junio (28)
Julio (23)
Agosto (27)
Septiembre (30)
Octubre (26)</t>
  </si>
  <si>
    <t>Se plantea culminar y realizar la socialización de las propuestas de fortalecimiento construidas por macro regiones. Además, se amplía el plazo para formular y subir a la carpeta de control social el plan de acción a cargo de cada regional.</t>
  </si>
  <si>
    <t>Socialización del segundo videoclip dirigido a las familias, que está orientado a generar espacios de participación para la primera infancia en el marco del control social a los servicios para la primera infancia; desarrollo de encuentro entre 33 líderes representantes de comités de control social de cada regional.</t>
  </si>
  <si>
    <t>https://icbfgob.sharepoint.com/:f:/r/sites/MICROSITIOPLANANTICORRUPCINYDEATENCINALCIUDADANO2021/Documentos%20compartidos/COMPONENTE%206-%20PLAN%20DE%20PARTICIPACI%C3%93N%20CIUDADANA/1%20Direcci%C3%B3n%20de%20primera%20infancia/10%20Octubre?csf=1&amp;web=1&amp;e=J5MIfe</t>
  </si>
  <si>
    <r>
      <t xml:space="preserve">
Se evidenció Acta de Reunión de fecha 29/09/2021 con el objetivo: "</t>
    </r>
    <r>
      <rPr>
        <i/>
        <sz val="9"/>
        <rFont val="Calibri"/>
        <family val="2"/>
        <scheme val="minor"/>
      </rPr>
      <t>Brindar orientaciones técnicas y operativas a enlaces regionales y zonales promover el ejercicio de control social a los servicios de Primera Infancia que implementan las EAS en el territorio nacional</t>
    </r>
    <r>
      <rPr>
        <sz val="9"/>
        <rFont val="Calibri"/>
        <family val="2"/>
        <scheme val="minor"/>
      </rPr>
      <t>" donde participaron enlaces de Control Social de Regionales y Centros Zonales. Así mismo, se observo la presentación utilizada ese día: Asistencia técnica​ Estrategia de Participación ciudadana y control social​.
Adicionalmente se observaron documentos relacionados como son: Mención de las mejores experiencias significativas sobre control social postuladas, Boletín 3 Control Social-octubre, Presentación control social y veedurias_Álvaro Sepúlveda, Video sobre Comités de Control Social.</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</si>
  <si>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20Direcci%C3%B3n%20de%20primera%20infancia%2F10%20Octubre&amp;viewid=848cd329%2D4628%2D438a%2Db7b1%2D175890936859
Acta Asistencia Técnica Nº 10 del 28 de octubre de 2021 (Es la número 12)
Ppt: Asistencia técnica​ Estrategia de Participación ciudadana y control social​ - 28 de octubre de 2021​
Listado de Asistencia Teams del 28/10/2021 con 185 participantes
Listado de Asistencia Forms del 28/10/2021 con 126 registros
CARPETA ANEXOS:
Imagen: Mención de las mejores experiencias significativas sobre control social postuladas
Ppt: Boletín 3 Control Social-octubre.pptx
Ppt: Presentación control social y veedurias_Álvaro Sepúlveda
Video sobre Comités de Control Social</t>
  </si>
  <si>
    <t>Durante el mes de noviembre se realizaron las siguientes actividades: 
1. Revisión y realización de observaciones de los planes de acción presentados por varias regionales (15 en total). 
2. Revisión y generación de observaciones frente a la propuesta de fortalecimiento  presentada por macro regionales. 
3. Gestiones para el envío de la encuesta sobre el proceso de control social a líderes de comités y veedurías ciudadanas por parte de la Dirección de Atención al Ciudadano.
4. Socialización del cuarto boletín de control social con los resultados del concurso sobre experiencias significativas generadas en los comités y veedurías.
5. Apoyo a las regionales a través de los distintos canales de comunicación establecidos (llamadas, correo electrónico y vía chats) para brindar orientaciones sobre el proceso de implementación de la estrategia y generar respuestas a inquietudes.
6. Realización de encuentro entre líderes de comités y control social a los servicios, en el que participaron 44 líderes de 10 departamentos, 24 regionales y centros zonales.</t>
  </si>
  <si>
    <t>Se desarrolla encuentro con personas líderes de comités y veedurías, en el cual se generaron varios espacios para la participación, permitiendo esto identificar varias apreciaciones que respaldan la continuidad de esta actividad el próximo año a principios de la vigencia aumentando su número.</t>
  </si>
  <si>
    <t>Enlaces de control social regionales y zonales (54)</t>
  </si>
  <si>
    <t>Ene - Feb (16)
Marzo (22) 
Abril (27) 
Mayo (21)
Junio (28)
Julio (23) 
Agosto (27)
Septiembre (30)
Octubre (26)
Noviembre (125)</t>
  </si>
  <si>
    <t xml:space="preserve">Es necesario realizar capacitaciones a los comités a nivel territorial para aumentar el conocimiento sobre el funcionamiento de los servicios y de esta manera aumentar las herramientas para realizar el control social. </t>
  </si>
  <si>
    <t>1. Realizar otros encuentros entre líderes de comités y veedurías en los primeros meses del 2022 y en los siguientes, estableciendo esta acción como una actividad periódica. 
2. Compartir las guías de control social  y las diapositivas usadas.</t>
  </si>
  <si>
    <t>https://icbfgob.sharepoint.com/:f:/s/MICROSITIOPLANANTICORRUPCINYDEATENCINALCIUDADANO2021/Ets-IXYOz4dMne_T7sp8fxcBrjNESQb-etjevNelgaashA?e=uHKuGM</t>
  </si>
  <si>
    <r>
      <t>Se evidenció Acta de Reunión No 13 de fecha 29/09/2021 con el objetivo: "</t>
    </r>
    <r>
      <rPr>
        <i/>
        <sz val="9"/>
        <rFont val="Calibri"/>
        <family val="2"/>
        <scheme val="minor"/>
      </rPr>
      <t>Generar un espacio para la interacción con líderes que hacen control social a los servicios de primera infancia y socializar información clave sobre el control social a los mismos</t>
    </r>
    <r>
      <rPr>
        <sz val="9"/>
        <rFont val="Calibri"/>
        <family val="2"/>
        <scheme val="minor"/>
      </rPr>
      <t>". Así mismo, se observo la presentación utilizada ese día: Asistencia Técnica​ Estrategia de Participación ciudadana y control social​.
Adicionalmente se observaron documentos relacionados como son: Mención de las mejores experiencias significativas sobre control social postuladas, Boletín 3 Control Social-octubre, Presentación control social y veedurias_Álvaro Sepúlveda, Video sobre Comités de Control Social.</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</si>
  <si>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20Direcci%C3%B3n%20de%20primera%20infancia%2F11%20Noviembre&amp;viewid=848cd329%2D4628%2D438a%2Db7b1%2D175890936859
Acta Asistencia Técnica Nº 13 (Encuentro de líderes) del 25 de noviembre de 2021
Listado Asistencia Teams con 258 registros
Listado Asistencia Forms con 125 registros
Ppt: Encuentro de líderes de los comités de control social en los servicios de primera infancia ​- 25 de noviembre de 2021
CARPETA ANEXOS
Pdf: Trabajo en Equipo - Universidad de la Salle</t>
  </si>
  <si>
    <t>Actividad finalizada</t>
  </si>
  <si>
    <t>Se finalizó la actividad programada con resultado ÓPTIMO.</t>
  </si>
  <si>
    <t>Actividad finalizada en el mes de noviembre 2021</t>
  </si>
  <si>
    <r>
      <t xml:space="preserve">La Dirección de Primera Infancia indicó: </t>
    </r>
    <r>
      <rPr>
        <i/>
        <sz val="9"/>
        <rFont val="Calibri"/>
        <family val="2"/>
        <scheme val="minor"/>
      </rPr>
      <t>"Actividad finalizada".</t>
    </r>
    <r>
      <rPr>
        <sz val="9"/>
        <rFont val="Calibri"/>
        <family val="2"/>
        <scheme val="minor"/>
      </rPr>
      <t xml:space="preserve">
</t>
    </r>
    <r>
      <rPr>
        <b/>
        <sz val="9"/>
        <color rgb="FF0070C0"/>
        <rFont val="Calibri"/>
        <family val="2"/>
        <scheme val="minor"/>
      </rPr>
      <t xml:space="preserve">CONCLUSIÓN: </t>
    </r>
    <r>
      <rPr>
        <sz val="9"/>
        <rFont val="Calibri"/>
        <family val="2"/>
        <scheme val="minor"/>
      </rPr>
      <t xml:space="preserve">
La OCI revisó los listados de asistencia aportados por el responsable identificando que durante la presente vigencia hubo participación de colaboradores de las 33 Regionales del ICBF a las diferentes reuniones de Asistencia Técnica sobre promoción de la participación ciudadana en los servicios de Primera Infancia del ICBF lideradas por el equipo de la Subdirección de Gestión Técnica para la Atención a la Primera Infancia - SGTAPI, por lo anterior la actividad esta cumplida.</t>
    </r>
  </si>
  <si>
    <t xml:space="preserve">No Aplica. </t>
  </si>
  <si>
    <t>Uso y apropiación de herramientas tecnológicas que coadyuden a la participación ciudadana.</t>
  </si>
  <si>
    <t>Realizar transferencias de conocimiento en herramientas tecnológicas que promuevan las actividades para la participación ciudadana.</t>
  </si>
  <si>
    <t>Consulta (capacitación para)</t>
  </si>
  <si>
    <t>Identificación de necesidades ó diagnóstico</t>
  </si>
  <si>
    <t>Colaboradores ICBF</t>
  </si>
  <si>
    <t xml:space="preserve">Direccción de Información y Tecnología </t>
  </si>
  <si>
    <t>Transferencias de conocimiento realizadas</t>
  </si>
  <si>
    <t>Abril de 2021</t>
  </si>
  <si>
    <t>21 de noviembre</t>
  </si>
  <si>
    <t>Estamos en proceso de planeación de actividades a desarrollar para apoyar el proceso de participación.</t>
  </si>
  <si>
    <r>
      <t>La Dirección de Información y Tecnología informó "</t>
    </r>
    <r>
      <rPr>
        <i/>
        <sz val="9"/>
        <rFont val="Calibri"/>
        <family val="2"/>
        <scheme val="minor"/>
      </rPr>
      <t>Estamos en proceso de planeación de actividades a desarrollar para apoyar el proceso de participación</t>
    </r>
    <r>
      <rPr>
        <sz val="9"/>
        <rFont val="Calibri"/>
        <family val="2"/>
        <scheme val="minor"/>
      </rPr>
      <t>.".</t>
    </r>
  </si>
  <si>
    <t>No Aplica.</t>
  </si>
  <si>
    <t>Las tranferencias de conocimiento no han iniciado ya que se estan realizando las gestiones para determinar el público asistente y las fechas.</t>
  </si>
  <si>
    <r>
      <t>La Dirección de Información y Tecnología informó "</t>
    </r>
    <r>
      <rPr>
        <i/>
        <sz val="9"/>
        <rFont val="Calibri"/>
        <family val="2"/>
        <scheme val="minor"/>
      </rPr>
      <t>Las transferencias de conocimiento no han iniciado ya que se están realizando las gestiones para determinar el público asistente y las fechas.</t>
    </r>
    <r>
      <rPr>
        <sz val="9"/>
        <rFont val="Calibri"/>
        <family val="2"/>
        <scheme val="minor"/>
      </rPr>
      <t>"</t>
    </r>
  </si>
  <si>
    <t>Sin reporte de avance por parte del responsable.</t>
  </si>
  <si>
    <t>Se están realizando las presentaciones para las dos (2) sesiones de transferencia de conocimiento. De igual forma, se tiene previsto la realización de las capacitaciones durante el mes de julio de 2021.
Lo anterior, con el fin de iniciar el proceso de convocatoria.</t>
  </si>
  <si>
    <t>Se encuentran en proceso de realización las presentaciones correspondientes.</t>
  </si>
  <si>
    <t>Los colaboradores de la entidad.</t>
  </si>
  <si>
    <t>Correo de inclusión de la actividad en las acciones de uso y apropiación del mes de julio.</t>
  </si>
  <si>
    <r>
      <t>Se evidenció correo electrónico del 15/06/2021 de la Dirección de Información y Tecnología donde socializan a colaboradores de la DIT "...</t>
    </r>
    <r>
      <rPr>
        <i/>
        <sz val="9"/>
        <rFont val="Calibri"/>
        <family val="2"/>
        <scheme val="minor"/>
      </rPr>
      <t>el resumen de las actividades a realizar de uso y apropiación (...) para la definición de las fechas y el mecanismo de socialización...</t>
    </r>
    <r>
      <rPr>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</si>
  <si>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05%20junio
</t>
    </r>
    <r>
      <rPr>
        <b/>
        <sz val="9"/>
        <rFont val="Calibri"/>
        <family val="2"/>
        <scheme val="minor"/>
      </rPr>
      <t xml:space="preserve">
</t>
    </r>
    <r>
      <rPr>
        <sz val="9"/>
        <rFont val="Calibri"/>
        <family val="2"/>
        <scheme val="minor"/>
      </rPr>
      <t>Correo electrónico del 15/06/2021 con asunto: "</t>
    </r>
    <r>
      <rPr>
        <i/>
        <sz val="9"/>
        <rFont val="Calibri"/>
        <family val="2"/>
        <scheme val="minor"/>
      </rPr>
      <t>Programación de actividades - Uso y apropiación</t>
    </r>
    <r>
      <rPr>
        <sz val="9"/>
        <rFont val="Calibri"/>
        <family val="2"/>
        <scheme val="minor"/>
      </rPr>
      <t xml:space="preserve">-" </t>
    </r>
  </si>
  <si>
    <t>Se realizaron las dos (2) sesiones de transferencia de conocimiento en las siguientes fechas:
Sesión 1: 29 de julio de 2021
Sesión 2: 3 de agosto de 2021</t>
  </si>
  <si>
    <t>Funcionarios y contratistas de la entidad</t>
  </si>
  <si>
    <t>Sesión 1: 
218 participantes
Sesión 2: 
169 participantes</t>
  </si>
  <si>
    <t>Garantizar una conexión estable a internet durante las sesiones de transferencia de conocimiento.</t>
  </si>
  <si>
    <t>NA</t>
  </si>
  <si>
    <t>Presentaciones de las sesiones, listas de asistencia, formatos de estructuración del evento diligenciados y encuestas tabuladas.</t>
  </si>
  <si>
    <t>Se evidenció la realización el 29/07/2021 de la primera sesión de transferencia de conocimiento donde se presentaron temas relacionados con: política de gobierno digital, participación ciudadana, reto de la participación, caracterización de usuarios, entre otros.
Se observaron documentos que soportan la reunión como: presentación, formato de estructuración del evento, listados de asistencia y encuesta de satisfacción.</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</si>
  <si>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06%20julio
1 Presentación "</t>
    </r>
    <r>
      <rPr>
        <i/>
        <sz val="9"/>
        <rFont val="Calibri"/>
        <family val="2"/>
        <scheme val="minor"/>
      </rPr>
      <t>Participación ciudadana - Sesión 1</t>
    </r>
    <r>
      <rPr>
        <sz val="9"/>
        <rFont val="Calibri"/>
        <family val="2"/>
        <scheme val="minor"/>
      </rPr>
      <t>" 
1 Listado de Asistencia Forms del 29/07/2021 "</t>
    </r>
    <r>
      <rPr>
        <i/>
        <sz val="9"/>
        <rFont val="Calibri"/>
        <family val="2"/>
        <scheme val="minor"/>
      </rPr>
      <t>Formulario de Asistencia Webinar Participación Ciudadana Sesión 1(1-218)"  .
1</t>
    </r>
    <r>
      <rPr>
        <sz val="9"/>
        <rFont val="Calibri"/>
        <family val="2"/>
        <scheme val="minor"/>
      </rPr>
      <t xml:space="preserve"> Excel </t>
    </r>
    <r>
      <rPr>
        <i/>
        <sz val="9"/>
        <rFont val="Calibri"/>
        <family val="2"/>
        <scheme val="minor"/>
      </rPr>
      <t xml:space="preserve"> "Estructuración del evemto_Participación  ciudadana_Sesión 1"  </t>
    </r>
    <r>
      <rPr>
        <sz val="9"/>
        <rFont val="Calibri"/>
        <family val="2"/>
        <scheme val="minor"/>
      </rPr>
      <t xml:space="preserve">
1 Excel  "</t>
    </r>
    <r>
      <rPr>
        <i/>
        <sz val="9"/>
        <rFont val="Calibri"/>
        <family val="2"/>
        <scheme val="minor"/>
      </rPr>
      <t>Encuesta  Participación Ciudadana Sesión 1</t>
    </r>
    <r>
      <rPr>
        <sz val="9"/>
        <rFont val="Calibri"/>
        <family val="2"/>
        <scheme val="minor"/>
      </rPr>
      <t>"</t>
    </r>
  </si>
  <si>
    <t>Se realizó la segunda sesión de transferencia de conocimiento en la siguiente fecha:
Sesión 2: 3 de agosto de 2021</t>
  </si>
  <si>
    <t>Sesión 2: 
169 participantes</t>
  </si>
  <si>
    <t>Presentación de la sesión, lista de asistencia, formato de estructuración del evento diligenciado y encuestas tabuladas.</t>
  </si>
  <si>
    <t>Se evidenció la realización el 03/08/2021 de la segunda sesión de transferencia de conocimiento donde se presentaron temas relacionados con: política de gobierno digital, participación ciudadana, reto de la participación, caracterización de usuarios, entre otros.
Adicionalmente se observaron documentos que soportan la reunión como: formato de estructuración del evento, listados de asistencia y encuesta de satisfacción.</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</si>
  <si>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07%20agosto
1 Presentación "</t>
    </r>
    <r>
      <rPr>
        <i/>
        <sz val="9"/>
        <rFont val="Calibri"/>
        <family val="2"/>
        <scheme val="minor"/>
      </rPr>
      <t>Participación ciudadana - Sesión 2</t>
    </r>
    <r>
      <rPr>
        <sz val="9"/>
        <rFont val="Calibri"/>
        <family val="2"/>
        <scheme val="minor"/>
      </rPr>
      <t>" 
1 Listado de Asistencia Forms del 03/08/2021 "</t>
    </r>
    <r>
      <rPr>
        <i/>
        <sz val="9"/>
        <rFont val="Calibri"/>
        <family val="2"/>
        <scheme val="minor"/>
      </rPr>
      <t>Formulario de Asistencia Webinar Participación Ciudadana Sesión 2"  .
1</t>
    </r>
    <r>
      <rPr>
        <sz val="9"/>
        <rFont val="Calibri"/>
        <family val="2"/>
        <scheme val="minor"/>
      </rPr>
      <t xml:space="preserve"> Excel </t>
    </r>
    <r>
      <rPr>
        <i/>
        <sz val="9"/>
        <rFont val="Calibri"/>
        <family val="2"/>
        <scheme val="minor"/>
      </rPr>
      <t xml:space="preserve"> "Estructuración del evemto_Participación  ciudadana_Sesión 2"  </t>
    </r>
    <r>
      <rPr>
        <sz val="9"/>
        <rFont val="Calibri"/>
        <family val="2"/>
        <scheme val="minor"/>
      </rPr>
      <t xml:space="preserve">
1 Excel  "</t>
    </r>
    <r>
      <rPr>
        <i/>
        <sz val="9"/>
        <rFont val="Calibri"/>
        <family val="2"/>
        <scheme val="minor"/>
      </rPr>
      <t>Encuesta  Participación Ciudadana Sesión 2</t>
    </r>
    <r>
      <rPr>
        <sz val="9"/>
        <rFont val="Calibri"/>
        <family val="2"/>
        <scheme val="minor"/>
      </rPr>
      <t>"</t>
    </r>
  </si>
  <si>
    <r>
      <t xml:space="preserve">Durante el cuatrimestre se evidenciaron los siguientes avances:
</t>
    </r>
    <r>
      <rPr>
        <b/>
        <sz val="9"/>
        <rFont val="Calibri"/>
        <family val="2"/>
        <scheme val="minor"/>
      </rPr>
      <t>junio</t>
    </r>
    <r>
      <rPr>
        <sz val="9"/>
        <rFont val="Calibri"/>
        <family val="2"/>
        <scheme val="minor"/>
      </rPr>
      <t xml:space="preserve">
Se evidenció correo electrónico del 15/06/2021 de la Dirección de Información y Tecnología donde socializan a colaboradores de la DIT "...el resumen de las actividades a realizar de uso y apropiación (...) para la definición de las fechas y el mecanismo de socialización...".
</t>
    </r>
    <r>
      <rPr>
        <b/>
        <sz val="9"/>
        <rFont val="Calibri"/>
        <family val="2"/>
        <scheme val="minor"/>
      </rPr>
      <t xml:space="preserve">julio
</t>
    </r>
    <r>
      <rPr>
        <sz val="9"/>
        <rFont val="Calibri"/>
        <family val="2"/>
        <scheme val="minor"/>
      </rPr>
      <t xml:space="preserve">Se evidenció la realización el 29/07/2021 de la primera sesión de transferencia de conocimiento donde se presentaron temas relacionados con: política de gobierno digital, participación ciudadana, reto de la participación, caracterización de usuarios, entre otros.
Se observaron documentos que soportan la reunión como: presentación, formato de estructuración del evento, listados de asistencia y encuesta de satisfacción.
</t>
    </r>
    <r>
      <rPr>
        <b/>
        <sz val="9"/>
        <rFont val="Calibri"/>
        <family val="2"/>
        <scheme val="minor"/>
      </rPr>
      <t>agosto</t>
    </r>
    <r>
      <rPr>
        <sz val="9"/>
        <rFont val="Calibri"/>
        <family val="2"/>
        <scheme val="minor"/>
      </rPr>
      <t xml:space="preserve">
Se evidenció la realización el 03/08/2021 de la segunda sesión de transferencia de conocimiento donde se presentaron temas relacionados con: política de gobierno digital, participación ciudadana, reto de la participación, caracterización de usuarios, entre otros.
Adicionalmente se observaron documentos que soportan la reunión como: formato de estructuración del evento, listados de asistencia y encuesta de satisfacción.
</t>
    </r>
    <r>
      <rPr>
        <b/>
        <sz val="9"/>
        <rFont val="Calibri"/>
        <family val="2"/>
        <scheme val="minor"/>
      </rPr>
      <t xml:space="preserve">
EVIDENCIA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2%2E%20Direcci%C3%B3n%20de%20Informaci%C3%B3n%20y%20Tecnolog%C3%ADa%2F05%20
</t>
    </r>
    <r>
      <rPr>
        <b/>
        <sz val="9"/>
        <rFont val="Calibri"/>
        <family val="2"/>
        <scheme val="minor"/>
      </rPr>
      <t>junio</t>
    </r>
    <r>
      <rPr>
        <sz val="9"/>
        <rFont val="Calibri"/>
        <family val="2"/>
        <scheme val="minor"/>
      </rPr>
      <t xml:space="preserve">
Correo electrónico del 15/06/2021 con asunto: "Programación de actividades - Uso y apropiación-" 
</t>
    </r>
    <r>
      <rPr>
        <b/>
        <sz val="9"/>
        <rFont val="Calibri"/>
        <family val="2"/>
        <scheme val="minor"/>
      </rPr>
      <t xml:space="preserve">julio
</t>
    </r>
    <r>
      <rPr>
        <sz val="9"/>
        <rFont val="Calibri"/>
        <family val="2"/>
        <scheme val="minor"/>
      </rPr>
      <t xml:space="preserve">1 Presentación "Participación ciudadana - Sesión 1" 
1 Listado de Asistencia Forms del 29/07/2021 "Formulario de Asistencia Webinar Participación Ciudadana Sesión 1(1-218)"  .
1 Excel  "Estructuración del evemto_Participación  ciudadana_Sesión 1"  
1 Excel  "Encuesta  Participación Ciudadana Sesión 1"
</t>
    </r>
    <r>
      <rPr>
        <b/>
        <sz val="9"/>
        <rFont val="Calibri"/>
        <family val="2"/>
        <scheme val="minor"/>
      </rPr>
      <t>agosto</t>
    </r>
    <r>
      <rPr>
        <sz val="9"/>
        <rFont val="Calibri"/>
        <family val="2"/>
        <scheme val="minor"/>
      </rPr>
      <t xml:space="preserve">
1 Presentación "Participación ciudadana - Sesión 2" 
1 Listado de Asistencia Forms del 03/08/2021 "Formulario de Asistencia Webinar Participación Ciudadana Sesión 2"  .
1 Excel  "Estructuración del evemto_Participación  ciudadana_Sesión 2"  
1 Excel  "Encuesta  Participación Ciudadana Sesión 2"</t>
    </r>
  </si>
  <si>
    <t>Actividad finalizada en el mes de julio y agosto de 2021</t>
  </si>
  <si>
    <t>Las evidencias fueron cargadas en las carpetas correspondientes de los reportes de los meses de Julio y Agosto.</t>
  </si>
  <si>
    <t>La Dirección de Información y Tecnología menciono: "Actividad finalizada".</t>
  </si>
  <si>
    <t>No Aplica</t>
  </si>
  <si>
    <t>Sesión 1: 
218 participantes</t>
  </si>
  <si>
    <r>
      <t>La Dirección de Información y Tecnología menciono: "</t>
    </r>
    <r>
      <rPr>
        <i/>
        <sz val="9"/>
        <rFont val="Calibri"/>
        <family val="2"/>
        <scheme val="minor"/>
      </rPr>
      <t>Actividad finalizada</t>
    </r>
    <r>
      <rPr>
        <sz val="9"/>
        <rFont val="Calibri"/>
        <family val="2"/>
        <scheme val="minor"/>
      </rPr>
      <t>".</t>
    </r>
  </si>
  <si>
    <r>
      <t>La Dirección de Información y Tecnología menciono:</t>
    </r>
    <r>
      <rPr>
        <i/>
        <sz val="9"/>
        <rFont val="Calibri"/>
        <family val="2"/>
        <scheme val="minor"/>
      </rPr>
      <t xml:space="preserve"> "Actividad finalizada</t>
    </r>
    <r>
      <rPr>
        <sz val="9"/>
        <rFont val="Calibri"/>
        <family val="2"/>
        <scheme val="minor"/>
      </rPr>
      <t xml:space="preserve">".
</t>
    </r>
    <r>
      <rPr>
        <b/>
        <sz val="9"/>
        <color rgb="FF0070C0"/>
        <rFont val="Calibri"/>
        <family val="2"/>
        <scheme val="minor"/>
      </rPr>
      <t>CONCLUSIÓN:</t>
    </r>
    <r>
      <rPr>
        <sz val="9"/>
        <rFont val="Calibri"/>
        <family val="2"/>
        <scheme val="minor"/>
      </rPr>
      <t xml:space="preserve">
La OCI verificó los soportes correspondientes a la realización de 2 transferencias de conocimiento en los meses de julio y agosto de la vigencia 2021, por lo anterior la actividad está cumplida. </t>
    </r>
  </si>
  <si>
    <t xml:space="preserve">La actividad finalizó con corte al Agosto/21 </t>
  </si>
  <si>
    <t>Publicación de acciones  de Participación Ciudadana en la gestión institucional.</t>
  </si>
  <si>
    <t xml:space="preserve">Contribuír con el posicionamiento de la Cultura de la Participación Ciudadana, publicando acciones  de Participación del ICBF, en la divulgación de la información de interés para la ciudadania, como piezas graficas, transmisiones en vivo, etc </t>
  </si>
  <si>
    <t xml:space="preserve">Participación en la información </t>
  </si>
  <si>
    <t>Evaluación y control ciudadano</t>
  </si>
  <si>
    <t>Ciudadanía en general</t>
  </si>
  <si>
    <t xml:space="preserve">Oficina Asesora de Comunicaciones </t>
  </si>
  <si>
    <t xml:space="preserve">Publicaciones realizadas en Redes sociales o Página Web o Boletin interno  o correo masivo  </t>
  </si>
  <si>
    <t xml:space="preserve">Febrero </t>
  </si>
  <si>
    <t>El 22 de febrero se realiza transmisión publica por Facebook live para la ciudadanía sobre: Presentación del informe institucional ante la JEP de casos de niños, niñas y adolescentes víctimas de reclutamiento ilícito por parte de las FARC. https://www.facebook.com/ICBFColombia/videos/331466804947824/</t>
  </si>
  <si>
    <t>Publicaciones en redes sociales</t>
  </si>
  <si>
    <t>La oficina de comunicaciones reporta el avance en la meta de 1 actividad</t>
  </si>
  <si>
    <t>Se evidenció pantallazo del Facebook Live realizado el 22/02/2021 donde se presentó el informe del ICBF ante la JEP de casos de niños, niñas y adolescentes víctimas de reclutamiento ilícito por parte de las FARC.</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</si>
  <si>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01%20enero%20febrero%2FParticipaci%C3%B3n%5F22%20de%20febrero%5F%20Facebook%2Ejpg&amp;parent=%2Fsites%2FMICROSITIOPLANANTICORRUPCINYDEATENCINALCIUDADANO2021%2FDocumentos%20compartidos%2FCOMPONENTE%206%2D%20PLAN%20DE%20PARTICIPACI%C3%93N%20CIUDADANA%2F3%2E%20Oficina%20Asesora%20de%20Comunicaciones%2F01%20enero%20febrero
</t>
    </r>
    <r>
      <rPr>
        <b/>
        <sz val="9"/>
        <rFont val="Calibri"/>
        <family val="2"/>
        <scheme val="minor"/>
      </rPr>
      <t xml:space="preserve">
</t>
    </r>
    <r>
      <rPr>
        <sz val="9"/>
        <rFont val="Calibri"/>
        <family val="2"/>
        <scheme val="minor"/>
      </rPr>
      <t>Pantallazo Facebook Live ICBF 22 de febrero de 2021.</t>
    </r>
  </si>
  <si>
    <t>Se publica post de participación ciudadana en facebook, el 23 de marzo Flive, evento en vivo con la participación de la ciudadanía de Nariño.
La Primera Dama, María Juliana Ruiz; la Directora del ICBF, Lina Arbeláez y la Consejera para la Niñez y Adolescencia, Carolina Salgado lo invitan a seguir este evento de cooperación de la Gran Alianza por la Nutrición, junto con Unicef y Fundación Mapfre, en contribución a la prevención de la desnutrición en Colombia.
https://fb.watch/4JUjCMgnrd/</t>
  </si>
  <si>
    <t>ciudadanía en general</t>
  </si>
  <si>
    <t xml:space="preserve">publicaciones de live en redes sociales </t>
  </si>
  <si>
    <t>Se evidenció soporte del Facebook Live realizado el 23/03/2021 sobre: Gran Alianza por la Nutrición - Nutrición en Cuerpo y Alma; que contó con la participación de la Primera Dama - María Juliana Ruiz; la Directora del ICBF - Lina Arbeláez y la Consejera para la Niñez y Adolescencia - Carolina Salgado, y la cooperación de la Gran Alianza por la Nutrición, Unicef y Fundación Mapfre.</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</si>
  <si>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02%20marzo%2FFlive%5FParticipaci%C3%B3n%5F23%20de%20marzo%2Ejpg&amp;parent=%2Fsites%2FMICROSITIOPLANANTICORRUPCINYDEATENCINALCIUDADANO2021%2FDocumentos%20compartidos%2FCOMPONENTE%206%2D%20PLAN%20DE%20PARTICIPACI%C3%93N%20CIUDADANA%2F3%2E%20Oficina%20Asesora%20de%20Comunicaciones%2F02%20marzo
</t>
    </r>
    <r>
      <rPr>
        <b/>
        <sz val="9"/>
        <rFont val="Calibri"/>
        <family val="2"/>
        <scheme val="minor"/>
      </rPr>
      <t xml:space="preserve">
</t>
    </r>
    <r>
      <rPr>
        <sz val="9"/>
        <rFont val="Calibri"/>
        <family val="2"/>
        <scheme val="minor"/>
      </rPr>
      <t>Pantallazo Facebook Live ICBF 23 de marzo de 2021.</t>
    </r>
  </si>
  <si>
    <t>El 22 de abril se publica Facebook live de participación, teniendo experiencias de los ciudadanos sobre: Un espacio de intercambio de experiencias institucionales y desafíos para la garantía del bienestar integral de la niñez colombiana. Participan la primera dama, María Juliana Ruiz, la consejera Carolina Salgado, la Dir. del ICBF, Lina Arbeláez, la Dir. de Prosperidad Social y los Ministros de Educación Nacional, Cultura y Trabajo.
#ElPaísDeLaNiñez https://fb.watch/5hqgdBEzdV/</t>
  </si>
  <si>
    <t xml:space="preserve">Ciudadanía en general </t>
  </si>
  <si>
    <t xml:space="preserve">Publicaciones en rede socieles </t>
  </si>
  <si>
    <r>
      <t>Se evidenció soporte del Facebook Live realizado el 22/04/2021 sobre: Cumbre Nacional Construyendo el País de la Niñez el cual fue un espacio de intercambio de experiencias institucionales y desafíos para la garantía del bienestar integral de la niñez colombiana. Participan la Primera Dama - María Juliana Ruiz, la consejera Carolina Salgado, la Dir. del ICBF - Lina Arbeláez, la Dir. de Prosperidad Social y los Ministros de Educación Nacional, Cultura y Trabajo</t>
    </r>
    <r>
      <rPr>
        <i/>
        <sz val="9"/>
        <rFont val="Calibri"/>
        <family val="2"/>
        <scheme val="minor"/>
      </rPr>
      <t>.</t>
    </r>
  </si>
  <si>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3%2E%20Oficina%20Asesora%20de%20Comunicaciones%2F03%20abril%2FParticipaci%C3%B3n%5FFacebook%5F22%20de%20abril%2Ejpg&amp;parent=%2Fsites%2FMICROSITIOPLANANTICORRUPCINYDEATENCINALCIUDADANO2021%2FDocumentos%20compartidos%2FCOMPONENTE%206%2D%20PLAN%20DE%20PARTICIPACI%C3%93N%20CIUDADANA%2F3%2E%20Oficina%20Asesora%20de%20Comunicaciones%2F03%20abril
</t>
    </r>
    <r>
      <rPr>
        <b/>
        <sz val="9"/>
        <rFont val="Calibri"/>
        <family val="2"/>
        <scheme val="minor"/>
      </rPr>
      <t xml:space="preserve">
</t>
    </r>
    <r>
      <rPr>
        <sz val="9"/>
        <rFont val="Calibri"/>
        <family val="2"/>
        <scheme val="minor"/>
      </rPr>
      <t>Pantallazo Facebook Live ICBF 22 de abril de 2021.</t>
    </r>
  </si>
  <si>
    <t>El 24 de mayo se publica post de participación ciudadana sobre: Con más de 88 Mesas de Escucha Activa en 20 departamentos, avanza #PactoColombiaConLasJuventudes “Sus voces son escuchadas para dar soluciones a sus necesidades. El diálogo sigue avanzando y todos los jóvenes pueden participar” @linaarbelaez   #ElPactoAvanza https://twitter.com+/ICBFColombia/status/1396913820610727941</t>
  </si>
  <si>
    <t>Publicación en Redes Sociales</t>
  </si>
  <si>
    <r>
      <t>Se evidenció soporte de Twitter del 24/05/2021 donde la Directora del ICBF - Lina Arbeláez informa: "</t>
    </r>
    <r>
      <rPr>
        <i/>
        <sz val="9"/>
        <rFont val="Calibri"/>
        <family val="2"/>
        <scheme val="minor"/>
      </rPr>
      <t>Con más de 88 Mesas de Escucha Activa en 20 deptos,  avanza #PactoColombiaConLasJuventudes “Sus voces son escuchadas para dar soluciones a sus necesidades. El diálogo sigue avanzando y todos los jóvenes pueden participar</t>
    </r>
    <r>
      <rPr>
        <sz val="9"/>
        <rFont val="Calibri"/>
        <family val="2"/>
        <scheme val="minor"/>
      </rPr>
      <t>”.</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</si>
  <si>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3%2E%20Oficina%20Asesora%20de%20Comunicaciones%2F04%20mayo
</t>
    </r>
    <r>
      <rPr>
        <b/>
        <sz val="9"/>
        <rFont val="Calibri"/>
        <family val="2"/>
        <scheme val="minor"/>
      </rPr>
      <t xml:space="preserve">
</t>
    </r>
    <r>
      <rPr>
        <sz val="9"/>
        <rFont val="Calibri"/>
        <family val="2"/>
        <scheme val="minor"/>
      </rPr>
      <t>Pantallazo Twitter "</t>
    </r>
    <r>
      <rPr>
        <i/>
        <sz val="9"/>
        <rFont val="Calibri"/>
        <family val="2"/>
        <scheme val="minor"/>
      </rPr>
      <t>Participación Ciudadana_24 de mayo_twitter</t>
    </r>
    <r>
      <rPr>
        <sz val="9"/>
        <rFont val="Calibri"/>
        <family val="2"/>
        <scheme val="minor"/>
      </rPr>
      <t>".</t>
    </r>
  </si>
  <si>
    <t>No se requirió para el período de junio</t>
  </si>
  <si>
    <r>
      <t>La Oficina Asesora de Comunicaciones informó: "</t>
    </r>
    <r>
      <rPr>
        <i/>
        <sz val="9"/>
        <rFont val="Calibri"/>
        <family val="2"/>
        <scheme val="minor"/>
      </rPr>
      <t>No se requirió para el período de junio</t>
    </r>
    <r>
      <rPr>
        <sz val="9"/>
        <rFont val="Calibri"/>
        <family val="2"/>
        <scheme val="minor"/>
      </rPr>
      <t>".</t>
    </r>
  </si>
  <si>
    <t>No se requirió para el el periodo de julio</t>
  </si>
  <si>
    <r>
      <t>La Oficina Asesora de Comunicaciones informó: "</t>
    </r>
    <r>
      <rPr>
        <i/>
        <sz val="9"/>
        <rFont val="Calibri"/>
        <family val="2"/>
        <scheme val="minor"/>
      </rPr>
      <t>No se requirió para el período de julio</t>
    </r>
    <r>
      <rPr>
        <sz val="9"/>
        <rFont val="Calibri"/>
        <family val="2"/>
        <scheme val="minor"/>
      </rPr>
      <t>".</t>
    </r>
  </si>
  <si>
    <t xml:space="preserve">Actividad finalizada con exito </t>
  </si>
  <si>
    <r>
      <t>La Oficina Asesora de Comunicaciones informó: "</t>
    </r>
    <r>
      <rPr>
        <i/>
        <sz val="9"/>
        <rFont val="Calibri"/>
        <family val="2"/>
        <scheme val="minor"/>
      </rPr>
      <t>Actividad finalizada con éxito</t>
    </r>
    <r>
      <rPr>
        <sz val="9"/>
        <rFont val="Calibri"/>
        <family val="2"/>
        <scheme val="minor"/>
      </rPr>
      <t>".</t>
    </r>
  </si>
  <si>
    <r>
      <t xml:space="preserve">Para este cuatrimestre se evidenciaron avances en:
</t>
    </r>
    <r>
      <rPr>
        <b/>
        <sz val="9"/>
        <rFont val="Calibri"/>
        <family val="2"/>
        <scheme val="minor"/>
      </rPr>
      <t xml:space="preserve">Mayo
</t>
    </r>
    <r>
      <rPr>
        <sz val="9"/>
        <rFont val="Calibri"/>
        <family val="2"/>
        <scheme val="minor"/>
      </rPr>
      <t xml:space="preserve">Se evidenció soporte de Twitter del 24/05/2021 donde la Directora del ICBF - Lina Arbeláez informa: "Con más de 88 Mesas de Escucha Activa en 20 deptos,  avanza #PactoColombiaConLasJuventudes “Sus voces son escuchadas para dar soluciones a sus necesidades. El diálogo sigue avanzando y todos los jóvenes pueden participar”.
La Oficina Asesora de Comunicaciones informó: "No se requirió para el período de junio y julio".  Para el mes de Julio la OAC informó: "Actividad finalizada con éxito"
</t>
    </r>
    <r>
      <rPr>
        <b/>
        <sz val="9"/>
        <rFont val="Calibri"/>
        <family val="2"/>
        <scheme val="minor"/>
      </rPr>
      <t xml:space="preserve">
EVIDENCIAS:
</t>
    </r>
    <r>
      <rPr>
        <sz val="9"/>
        <rFont val="Calibri"/>
        <family val="2"/>
        <scheme val="minor"/>
      </rP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3%2E%20Oficina%20Asesora%20de%20Comunicaciones%2F04%20mayo
Mayo
Pantallazo Twitter "Participación Ciudadana_24 de mayo_twitter".</t>
    </r>
  </si>
  <si>
    <t>ACTIVIDAD FINALIZADA</t>
  </si>
  <si>
    <r>
      <t>La Oficina Asesora de Comunicaciones informó: "</t>
    </r>
    <r>
      <rPr>
        <i/>
        <sz val="9"/>
        <rFont val="Calibri"/>
        <family val="2"/>
        <scheme val="minor"/>
      </rPr>
      <t>Actividad finalizada</t>
    </r>
    <r>
      <rPr>
        <sz val="9"/>
        <rFont val="Calibri"/>
        <family val="2"/>
        <scheme val="minor"/>
      </rPr>
      <t>".</t>
    </r>
  </si>
  <si>
    <t xml:space="preserve">Actividad Finalazada </t>
  </si>
  <si>
    <t>Actividad Cumplida</t>
  </si>
  <si>
    <r>
      <t>La Oficina Asesora de Comunicaciones informó: "</t>
    </r>
    <r>
      <rPr>
        <i/>
        <sz val="9"/>
        <rFont val="Calibri"/>
        <family val="2"/>
        <scheme val="minor"/>
      </rPr>
      <t>Actividad cumplida</t>
    </r>
    <r>
      <rPr>
        <sz val="9"/>
        <rFont val="Calibri"/>
        <family val="2"/>
        <scheme val="minor"/>
      </rPr>
      <t>".</t>
    </r>
  </si>
  <si>
    <t>Actividad Finalizada</t>
  </si>
  <si>
    <r>
      <t>La Oficina Asesora de Comunicaciones informó: "</t>
    </r>
    <r>
      <rPr>
        <i/>
        <sz val="9"/>
        <rFont val="Calibri"/>
        <family val="2"/>
        <scheme val="minor"/>
      </rPr>
      <t>Actividad finalizada</t>
    </r>
    <r>
      <rPr>
        <sz val="9"/>
        <rFont val="Calibri"/>
        <family val="2"/>
        <scheme val="minor"/>
      </rPr>
      <t xml:space="preserve">".
</t>
    </r>
    <r>
      <rPr>
        <b/>
        <sz val="9"/>
        <color rgb="FF0070C0"/>
        <rFont val="Calibri"/>
        <family val="2"/>
        <scheme val="minor"/>
      </rPr>
      <t>CONCLUSIÓN:</t>
    </r>
    <r>
      <rPr>
        <sz val="9"/>
        <rFont val="Calibri"/>
        <family val="2"/>
        <scheme val="minor"/>
      </rPr>
      <t xml:space="preserve">
La OCI verificó los soportes correspondientes a las 4 publicaciones realizadas en redes sociales, página web, boletín interno y  correo masivo, por lo anterior la actividad está cumplida. </t>
    </r>
  </si>
  <si>
    <t>Estrategia de Compras Locales</t>
  </si>
  <si>
    <t xml:space="preserve">La Estrategia de Compras Locales busca apoyar el desarrollo y emprendimiento productivo de las familias y de las comunidades locales, propiciando espacios de encuentro entre los operadores ICBF y los productores locales, estableciendo relaciones comerciales voluntarias de mutuo beneficio.
La estrategia está dirigida principalmente a los pequeños productores agropecuarios y a las industrias que procesan materias primas de origen agropecuario, que contribuyen a la seguridad alimentaria y nutricional, así como al fortalecimiento de las economías locales de Colombia.
Las relaciones con los productores locales se establecen por parte de los operadores de los diferentes programas del ICBF, gracias a la identificación y convocatoria que realizan los Entes Territoriales, agremiaciones y otras entidades de carácter nacional, para realizar ruedas de negocios en los diferentes departamentos del país. </t>
  </si>
  <si>
    <t>Ejecución o Implementación Participativa</t>
  </si>
  <si>
    <t xml:space="preserve">Organizaciones y Asociaciones Productoras
Operadores de Programas Institucionales
Entidades Gubernamentales del nivel Nacional 
Entidades Gubernamentales del nivel Territorial </t>
  </si>
  <si>
    <t>Número de encuentros de compras locales realizados</t>
  </si>
  <si>
    <t>Según el cronograma de trabajo de la Mesa Técnica Nacional de Compras Públicas, definido en el mes de enero de 2021</t>
  </si>
  <si>
    <t>El 10 de febrero se realizó la primera reunión con Entidades del nivel nacional, con el objetivo de presentar el plan de acción para la vigencia 2021, definiendo los departamentos donde se llevarán a cabo los encuentros de compras locales.</t>
  </si>
  <si>
    <r>
      <t>Se evidenció acta de reunión del 10/02/2021, con asunto y objetivo: "</t>
    </r>
    <r>
      <rPr>
        <i/>
        <sz val="9"/>
        <rFont val="Calibri"/>
        <family val="2"/>
        <scheme val="minor"/>
      </rPr>
      <t xml:space="preserve">Presentar el plan de acción  2021, que permita el ajuste a la implementación de circuitos cortos de comercialización (compras publicas locales , mercados campesinos)" </t>
    </r>
    <r>
      <rPr>
        <sz val="9"/>
        <rFont val="Calibri"/>
        <family val="2"/>
        <scheme val="minor"/>
      </rPr>
      <t xml:space="preserve">donde participaron representantes de: Ministerio de Agricultura, Ejercito Nacional, Ministerio del Trabajo, ICBF, Agencia de Renovación del Territorio, entre otros. </t>
    </r>
  </si>
  <si>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01%20enero%20febrero
Acta de Reunión del 10/02/2021. </t>
  </si>
  <si>
    <t>Los días 9 y 11 de marzo, se realizaron capacitaciones virtuales con el objetivo de fortalecer las capacidades técnicas de las entidades del orden nacional y territorial, para la implementación de las compras públicas locales y mercados campesinos a nivel nacional. 
Los días 23, 24, 25 y 26 de marzo se realizaron capacitaciones a nivel nacional, a productores y operadores, con el objetivo de fortalecer temas técnicos en el marco de las compras públicas locales de alimentos, en coordinación cn las diferentes Entidades del nivel nacional.</t>
  </si>
  <si>
    <t xml:space="preserve">Se evidenciaron Invitaciones a las Jornadas de “COMPRAS PÚBLICAS LOCALESY MERCADOS CAMPESINOS” realizadas los días 09/03/2021, 11/03/2021, 23/03/2021, 24/03/2021, 25/03/2021 y 26/03/2021 en donde participaron representantes de entidades del orden nacional y local de lo departamentos: Huila, Santander, Cundinamarca, Antioquia, Sucre, Quindío, Cauca, Boyacá, Nariño, Tolima, Arauca, Cauca, Casanare, Valle del Cauca, Putumayo, Cesar, Guaviare, Norte de Santander, Magdalena, Bolívar, Cartagena y Manizales,  y de ciudades como: Mitú, Barranquilla, Bogotá y Sincelejo, así como representantes de Entidades de Administración de Servicios -EAS.
Estas reuniones se realizan como preparación para los Encuentros de Compras Locales. </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</si>
  <si>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02%20marzo
Invitación “COMPRAS PÚBLICAS LOCALES Y MERCADOS CAMPESINOS” a realizarse los días 09, 11, 23, 24, 25, 26 de marzo. 
Listado de Asistencia Forms del 09/03/2021. 
Listado de Asistencia Forms del 11/03/2021. 
Invitación “COMPRAS PÚBLICAS LOCALES Y MERCADOS CAMPESINOS”: JORNADAS DE PEDAGOGIA INSTITUCIONAL EN LOS TERRITORIOS23, 24, 25 y 26 DE MARZO DE 2021.
Listado de Asistencia Forms del 23/03/2021. 
Listado de Asistencia Forms del 24/03/2021. 
Listado de Asistencia Forms del 25/03/2021.
Listado de Asistencia Forms del 26/03/2021. </t>
  </si>
  <si>
    <t>Durante el mes de abril se realizaron foros de fortalecimiento de capacidades técnicas en los circuitos cortos de comercialización, como preparación para las ruedas de negocios, en cada uno de los departamentos seleccionados para la vigencia 2021:
- Huila: Abril 16 de 2021
- Cauca: Abril 20 y 29 de 2021
- Córdoba: Abril 21 de 2021
- La Guajira: Abril 22 de 2021
- Guaviare: Abril 23 de 2021
- Valle: Abril 27 de 2021
- Caquetá: Abril 27 de 2021
- Magdalena: Abril 28 de 2021
- Cesar: Abril 29 de 2021
- Chocó: Abril 30 de 2021</t>
  </si>
  <si>
    <t>Se evidenciaron soportes de invitación y realización (listados de asistencia) del  FORO DE CIRCUITOS CORTOS DE COMERCIALIZACIÓN - Una Estrategia de Reactivación Económica en los departamentos de: Huila, Cauca, Córdoba, La Guajira, Guaviare, Valle del Cauca, Caquetá, Magdalena, Cesar y Chocó; como preparación para las ruedas de negocios a realizarse en la vigencia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</si>
  <si>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03%20abril
Invitación FORO DE CIRCUITOS CORTOS DE COMERCIALIZACIÓN - Una Estrategia de Reactivación Económica - Huila. Fecha: 16 de abril de 2021. 
Listado de Asistencia Forms del 16/04/2021. 
Invitación FORO DE CIRCUITOS CORTOS DE COMERCIALIZACIÓN - Una Estrategia de Reactivación Económica - Cauca. Fecha: 20 de abril de 2021. 
Listado de Asistencia Forms del 20/04/2021. 
Invitación SOCIALIZACIÓN Y PREPARACIÓN IV FASE: ENCUENTRO DE COMPRAS PUBLICAS LOCALES EN CAUCA 2021. Fecha: 29/04/2021.
Listado de Asistencia Forms del 29/04/2021.
Invitación FORO DE CIRCUITOS CORTOS DE COMERCIALIZACIÓN - Una Estrategia de Reactivación Económica - Córdoba. Fecha: 21 de abril de 2021. 
Listado de Asistencia Forms del 21/04/2021. 
Invitación FORO DE CIRCUITOS CORTOS DE COMERCIALIZACIÓN - Una Estrategia de Reactivación Económica - La Guajira. Fecha: 22 de abril de 2021. 
Listado de Asistencia Forms del 22/04/2021. 
Invitación FORO DE CIRCUITOS CORTOS DE COMERCIALIZACIÓN - Una Estrategia de Reactivación Económica - Guaviare. Fecha: 23 de abril de 2021. 
Listado de Asistencia Forms del 23/04/2021.</t>
    </r>
    <r>
      <rPr>
        <sz val="9"/>
        <color rgb="FFFF0000"/>
        <rFont val="Calibri"/>
        <family val="2"/>
        <scheme val="minor"/>
      </rPr>
      <t xml:space="preserve">
</t>
    </r>
    <r>
      <rPr>
        <sz val="9"/>
        <rFont val="Calibri"/>
        <family val="2"/>
        <scheme val="minor"/>
      </rPr>
      <t>Invitación FORO DE CIRCUITOS CORTOS DE COMERCIALIZACIÓN - Una Estrategia de Reactivación Económica - Valle del Cauca. Fecha: 27 de abril de 2021. 
Listado de Asistencia Forms del 27/04/2021. 
Invitación FORO DE CIRCUITOS CORTOS DE COMERCIALIZACIÓN - Una Estrategia de Reactivación Económica - Caquetá. Fecha: 27 de abril de 2021. 
Listado de Asistencia Forms del 27/04/2021. 
Invitación FORO DE CIRCUITOS CORTOS DE COMERCIALIZACIÓN - Una Estrategia de Reactivación Económica - Magdalena. Fecha: 28 de abril de 2021. 
Listado de Asistencia Forms del 28/04/2021. 
Invitación FORO DE CIRCUITOS CORTOS DE COMERCIALIZACIÓN - Una Estrategia de Reactivación Económica - Cesar. Fecha: 29 de abril de 2021. 
Listado de Asistencia Forms del 29/04/2021. 
Invitación FORO DE CIRCUITOS CORTOS DE COMERCIALIZACIÓN - Una Estrategia de Reactivación Económica - Chocó. Fecha: 30 de abril de 2021. 
Listado de Asistencia Forms del 30/04/2021.</t>
    </r>
  </si>
  <si>
    <t>El 14 de mayo se realizó un encuentro de compras locales virtual con operadores y productores del departamento del Cauca.
El 21 de mayo se realizó un encuentro de compras locales virtual con operadores y productores del departamento de Córdoba.
El 26 de mayo se realizó un encuentro de compras locales virtual con operadores y productores del departamento del Guaviare.</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</si>
  <si>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</si>
  <si>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54
25
71
</t>
  </si>
  <si>
    <t>1. Ficha Técnica de Invitación
2. Acuerdos Protocolarios
3. Listados de Asistencia ICBF -Exel Forms
4. Registro Fotográfico - Microsoft Teams</t>
  </si>
  <si>
    <r>
      <t>Se evidenciaron soportes de la realización de la</t>
    </r>
    <r>
      <rPr>
        <i/>
        <sz val="9"/>
        <rFont val="Calibri"/>
        <family val="2"/>
        <scheme val="minor"/>
      </rPr>
      <t xml:space="preserve"> "Estrategia Nacional de Compras Públicas Locales" </t>
    </r>
    <r>
      <rPr>
        <sz val="9"/>
        <rFont val="Calibri"/>
        <family val="2"/>
        <scheme val="minor"/>
      </rPr>
      <t>en Cauca (14/05/2021), Córdoba (21/05/2021) y Guaviare (26/05/2021)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listados de asistencia y registros fotográficos.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</si>
  <si>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04%20mayo%2F1%20Encuentro%20Cauca
</t>
    </r>
    <r>
      <rPr>
        <b/>
        <sz val="9"/>
        <rFont val="Calibri"/>
        <family val="2"/>
        <scheme val="minor"/>
      </rPr>
      <t xml:space="preserve">
Cauca:
</t>
    </r>
    <r>
      <rPr>
        <sz val="9"/>
        <rFont val="Calibri"/>
        <family val="2"/>
        <scheme val="minor"/>
      </rPr>
      <t>8 Pdf: "</t>
    </r>
    <r>
      <rPr>
        <i/>
        <sz val="9"/>
        <rFont val="Calibri"/>
        <family val="2"/>
        <scheme val="minor"/>
      </rPr>
      <t>1  IFCHA TÉCNICA DE INVITACIÓN RUEDA CAUCA 14 DE MAYO 2021</t>
    </r>
    <r>
      <rPr>
        <sz val="9"/>
        <rFont val="Calibri"/>
        <family val="2"/>
        <scheme val="minor"/>
      </rPr>
      <t>", "</t>
    </r>
    <r>
      <rPr>
        <i/>
        <sz val="9"/>
        <rFont val="Calibri"/>
        <family val="2"/>
        <scheme val="minor"/>
      </rPr>
      <t>2 ACUERDO CABILDO INDIGENA LOPEZ Y AMALAKA (1)</t>
    </r>
    <r>
      <rPr>
        <sz val="9"/>
        <rFont val="Calibri"/>
        <family val="2"/>
        <scheme val="minor"/>
      </rPr>
      <t>, "</t>
    </r>
    <r>
      <rPr>
        <i/>
        <sz val="9"/>
        <rFont val="Calibri"/>
        <family val="2"/>
        <scheme val="minor"/>
      </rPr>
      <t>3 ACUERDO APF CARLOS ALBERTO DUZMAN - CABILDO INDIGENA LOPEZ ADENTRO</t>
    </r>
    <r>
      <rPr>
        <sz val="9"/>
        <rFont val="Calibri"/>
        <family val="2"/>
        <scheme val="minor"/>
      </rPr>
      <t>", "</t>
    </r>
    <r>
      <rPr>
        <i/>
        <sz val="9"/>
        <rFont val="Calibri"/>
        <family val="2"/>
        <scheme val="minor"/>
      </rPr>
      <t>4ACUERDO Comercial HI PABLO SEXTO - CORPODIT</t>
    </r>
    <r>
      <rPr>
        <sz val="9"/>
        <rFont val="Calibri"/>
        <family val="2"/>
        <scheme val="minor"/>
      </rPr>
      <t>", "</t>
    </r>
    <r>
      <rPr>
        <i/>
        <sz val="9"/>
        <rFont val="Calibri"/>
        <family val="2"/>
        <scheme val="minor"/>
      </rPr>
      <t>5 ACUERDO COMERCIAL PAE ASIPCOM-COASOTEC</t>
    </r>
    <r>
      <rPr>
        <sz val="9"/>
        <rFont val="Calibri"/>
        <family val="2"/>
        <scheme val="minor"/>
      </rPr>
      <t>", "</t>
    </r>
    <r>
      <rPr>
        <i/>
        <sz val="9"/>
        <rFont val="Calibri"/>
        <family val="2"/>
        <scheme val="minor"/>
      </rPr>
      <t>6 ACUERDO PAE POPAYÁN ASIPCOM- COASOTEC Y OTROS</t>
    </r>
    <r>
      <rPr>
        <sz val="9"/>
        <rFont val="Calibri"/>
        <family val="2"/>
        <scheme val="minor"/>
      </rPr>
      <t>" y "</t>
    </r>
    <r>
      <rPr>
        <i/>
        <sz val="9"/>
        <rFont val="Calibri"/>
        <family val="2"/>
        <scheme val="minor"/>
      </rPr>
      <t>8 Registro fotográfico - Rueda Cauca mayo 14 de 2021</t>
    </r>
    <r>
      <rPr>
        <sz val="9"/>
        <rFont val="Calibri"/>
        <family val="2"/>
        <scheme val="minor"/>
      </rPr>
      <t xml:space="preserve">".
1 Listado de asistencia forms del 21 /05/2021 "7 </t>
    </r>
    <r>
      <rPr>
        <i/>
        <sz val="9"/>
        <rFont val="Calibri"/>
        <family val="2"/>
        <scheme val="minor"/>
      </rPr>
      <t>AsistenciaICBF_Encuentro_Cauca mayo 14".</t>
    </r>
    <r>
      <rPr>
        <sz val="9"/>
        <rFont val="Calibri"/>
        <family val="2"/>
        <scheme val="minor"/>
      </rPr>
      <t xml:space="preserve">
</t>
    </r>
    <r>
      <rPr>
        <b/>
        <sz val="9"/>
        <rFont val="Calibri"/>
        <family val="2"/>
        <scheme val="minor"/>
      </rPr>
      <t>Córdoba:</t>
    </r>
    <r>
      <rPr>
        <sz val="9"/>
        <rFont val="Calibri"/>
        <family val="2"/>
        <scheme val="minor"/>
      </rPr>
      <t xml:space="preserve">
7 Pdf: "</t>
    </r>
    <r>
      <rPr>
        <i/>
        <sz val="9"/>
        <rFont val="Calibri"/>
        <family val="2"/>
        <scheme val="minor"/>
      </rPr>
      <t>1  FICHA TÉCNICA DE INVITACIÓN RUEDA CÓRDOBA 21 DE MAYO 2021</t>
    </r>
    <r>
      <rPr>
        <sz val="9"/>
        <rFont val="Calibri"/>
        <family val="2"/>
        <scheme val="minor"/>
      </rPr>
      <t>", "</t>
    </r>
    <r>
      <rPr>
        <i/>
        <sz val="9"/>
        <rFont val="Calibri"/>
        <family val="2"/>
        <scheme val="minor"/>
      </rPr>
      <t>2. Acuerdo Fuerzas Militares_Huevos_Aso Agricultores</t>
    </r>
    <r>
      <rPr>
        <sz val="9"/>
        <rFont val="Calibri"/>
        <family val="2"/>
        <scheme val="minor"/>
      </rPr>
      <t>", "</t>
    </r>
    <r>
      <rPr>
        <i/>
        <sz val="9"/>
        <rFont val="Calibri"/>
        <family val="2"/>
        <scheme val="minor"/>
      </rPr>
      <t>3. Acuerdo huevo-FRUTOZ-AAGORSTAN</t>
    </r>
    <r>
      <rPr>
        <sz val="9"/>
        <rFont val="Calibri"/>
        <family val="2"/>
        <scheme val="minor"/>
      </rPr>
      <t>", "</t>
    </r>
    <r>
      <rPr>
        <i/>
        <sz val="9"/>
        <rFont val="Calibri"/>
        <family val="2"/>
        <scheme val="minor"/>
      </rPr>
      <t>4. ACUERDO AFROBERRUGAS CODELAC</t>
    </r>
    <r>
      <rPr>
        <sz val="9"/>
        <rFont val="Calibri"/>
        <family val="2"/>
        <scheme val="minor"/>
      </rPr>
      <t>", "</t>
    </r>
    <r>
      <rPr>
        <i/>
        <sz val="9"/>
        <rFont val="Calibri"/>
        <family val="2"/>
        <scheme val="minor"/>
      </rPr>
      <t>5. Acuerdo Gobernación Sahagún ARROZ</t>
    </r>
    <r>
      <rPr>
        <sz val="9"/>
        <rFont val="Calibri"/>
        <family val="2"/>
        <scheme val="minor"/>
      </rPr>
      <t>", "</t>
    </r>
    <r>
      <rPr>
        <i/>
        <sz val="9"/>
        <rFont val="Calibri"/>
        <family val="2"/>
        <scheme val="minor"/>
      </rPr>
      <t>Acuerdo Fuerzas Militares_Yuca_luisEdusrtdoFabra</t>
    </r>
    <r>
      <rPr>
        <sz val="9"/>
        <rFont val="Calibri"/>
        <family val="2"/>
        <scheme val="minor"/>
      </rPr>
      <t>" y "</t>
    </r>
    <r>
      <rPr>
        <i/>
        <sz val="9"/>
        <rFont val="Calibri"/>
        <family val="2"/>
        <scheme val="minor"/>
      </rPr>
      <t>8 Registro Fotográfico -Rueda Córdoba - mato 21 de 2021</t>
    </r>
    <r>
      <rPr>
        <sz val="9"/>
        <rFont val="Calibri"/>
        <family val="2"/>
        <scheme val="minor"/>
      </rPr>
      <t>".
1 Listado de asistencia forms del 21 /05/2021 "</t>
    </r>
    <r>
      <rPr>
        <i/>
        <sz val="9"/>
        <rFont val="Calibri"/>
        <family val="2"/>
        <scheme val="minor"/>
      </rPr>
      <t>7 AsistenciaICBF_Encuentro_Cauca mayo 21</t>
    </r>
    <r>
      <rPr>
        <sz val="9"/>
        <rFont val="Calibri"/>
        <family val="2"/>
        <scheme val="minor"/>
      </rPr>
      <t xml:space="preserve">".
</t>
    </r>
    <r>
      <rPr>
        <b/>
        <sz val="9"/>
        <rFont val="Calibri"/>
        <family val="2"/>
        <scheme val="minor"/>
      </rPr>
      <t>Guaviare:</t>
    </r>
    <r>
      <rPr>
        <sz val="9"/>
        <rFont val="Calibri"/>
        <family val="2"/>
        <scheme val="minor"/>
      </rPr>
      <t xml:space="preserve">
8 Pdf: "</t>
    </r>
    <r>
      <rPr>
        <i/>
        <sz val="9"/>
        <rFont val="Calibri"/>
        <family val="2"/>
        <scheme val="minor"/>
      </rPr>
      <t>1  FICHA TÉCNICA DE INVITACIÓN RUEDA GUAVIRE 26 DE MAYO 2021</t>
    </r>
    <r>
      <rPr>
        <sz val="9"/>
        <rFont val="Calibri"/>
        <family val="2"/>
        <scheme val="minor"/>
      </rPr>
      <t>", "</t>
    </r>
    <r>
      <rPr>
        <i/>
        <sz val="9"/>
        <rFont val="Calibri"/>
        <family val="2"/>
        <scheme val="minor"/>
      </rPr>
      <t>2 ACUERDO  CORMADES-ASOFRIMETA</t>
    </r>
    <r>
      <rPr>
        <sz val="9"/>
        <rFont val="Calibri"/>
        <family val="2"/>
        <scheme val="minor"/>
      </rPr>
      <t>", "</t>
    </r>
    <r>
      <rPr>
        <i/>
        <sz val="9"/>
        <rFont val="Calibri"/>
        <family val="2"/>
        <scheme val="minor"/>
      </rPr>
      <t>3 ACUERDO CORMADES-COONFASOL</t>
    </r>
    <r>
      <rPr>
        <sz val="9"/>
        <rFont val="Calibri"/>
        <family val="2"/>
        <scheme val="minor"/>
      </rPr>
      <t>", "</t>
    </r>
    <r>
      <rPr>
        <i/>
        <sz val="9"/>
        <rFont val="Calibri"/>
        <family val="2"/>
        <scheme val="minor"/>
      </rPr>
      <t xml:space="preserve">4. ACUERDO CORMADES COMERCIALIZADORA DEL LLANO,", </t>
    </r>
    <r>
      <rPr>
        <sz val="9"/>
        <rFont val="Calibri"/>
        <family val="2"/>
        <scheme val="minor"/>
      </rPr>
      <t>"</t>
    </r>
    <r>
      <rPr>
        <i/>
        <sz val="9"/>
        <rFont val="Calibri"/>
        <family val="2"/>
        <scheme val="minor"/>
      </rPr>
      <t>5 ACUERDO  FUNDACIÓN BIENESTAR- COMERCIALIZADORA DEL LLANO</t>
    </r>
    <r>
      <rPr>
        <sz val="9"/>
        <rFont val="Calibri"/>
        <family val="2"/>
        <scheme val="minor"/>
      </rPr>
      <t>", ", "</t>
    </r>
    <r>
      <rPr>
        <i/>
        <sz val="9"/>
        <rFont val="Calibri"/>
        <family val="2"/>
        <scheme val="minor"/>
      </rPr>
      <t>6 ACUERDO FUNDACIÓN BIENESTAR-COOMFASOL Huevos</t>
    </r>
    <r>
      <rPr>
        <sz val="9"/>
        <rFont val="Calibri"/>
        <family val="2"/>
        <scheme val="minor"/>
      </rPr>
      <t xml:space="preserve">" y </t>
    </r>
    <r>
      <rPr>
        <i/>
        <sz val="9"/>
        <rFont val="Calibri"/>
        <family val="2"/>
        <scheme val="minor"/>
      </rPr>
      <t>"8 Registro Fotográfico Rueda Guaviare mayo 26 de 2021</t>
    </r>
    <r>
      <rPr>
        <sz val="9"/>
        <rFont val="Calibri"/>
        <family val="2"/>
        <scheme val="minor"/>
      </rPr>
      <t>" y "</t>
    </r>
    <r>
      <rPr>
        <i/>
        <sz val="9"/>
        <rFont val="Calibri"/>
        <family val="2"/>
        <scheme val="minor"/>
      </rPr>
      <t>9 Registro Fotográfico Rueda Guaviare mayo 26 de 2021</t>
    </r>
    <r>
      <rPr>
        <sz val="9"/>
        <rFont val="Calibri"/>
        <family val="2"/>
        <scheme val="minor"/>
      </rPr>
      <t>".
1 Listado de asistencia forms del 21 /05/2021 "</t>
    </r>
    <r>
      <rPr>
        <i/>
        <sz val="9"/>
        <rFont val="Calibri"/>
        <family val="2"/>
        <scheme val="minor"/>
      </rPr>
      <t>7 AsistenciaICBF_Encuentro_Cauca mayo 26</t>
    </r>
    <r>
      <rPr>
        <sz val="9"/>
        <rFont val="Calibri"/>
        <family val="2"/>
        <scheme val="minor"/>
      </rPr>
      <t>".</t>
    </r>
  </si>
  <si>
    <t>El 11 de junio se realizó un encuentro de compras locales virtual con operadores y productores del departamento del Cesar.
El 25 de junio se realizó un encuentro de compras locales virtual con operadores y productores del departamento de La Guajira.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</si>
  <si>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</si>
  <si>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20
63
45</t>
  </si>
  <si>
    <t>Ficha Técnica de Invitación
Acuerdos Protocolarios
Listados de Asistencia ICBF - Exel Forms
Registro Fotográfico - Microsoft Teams</t>
  </si>
  <si>
    <t>Se evidenciaron soportes de la realización de la "Estrategia Nacional de Compras Públicas Locales" en Cesar (11/06/2021) y La Guajira (25/06/2021)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</si>
  <si>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05%20junio%2F2%20Encuentro%20La%20Guajira
</t>
    </r>
    <r>
      <rPr>
        <b/>
        <sz val="9"/>
        <rFont val="Calibri"/>
        <family val="2"/>
        <scheme val="minor"/>
      </rPr>
      <t xml:space="preserve">
Cesar
</t>
    </r>
    <r>
      <rPr>
        <sz val="9"/>
        <rFont val="Calibri"/>
        <family val="2"/>
        <scheme val="minor"/>
      </rPr>
      <t xml:space="preserve">8 Pdf: "1  FICHA TÉCNICA DE INVITACIÓN RUEDA CESAR 11 DE JUNIO DE 20211", "2 ACUERDO APSEFACOM  - Agroavicola Belén" , "3 ACUERDO APSEFACOM - ARROCERA MOLIAR", "4 ACEURDO Fundación proyecto Nuevo FRESKALECHE", " 5 Acuerdo Fundación proyecto Nuevo FRESKALECHE", "6 ACUERDO Fundación Proyecto Nuevo - ARROCERA  MOLIAR" y "7 ACUERDO Fundación Proyecto Nuevo - ASO. CAMPOS PERIJA" y "9 Evidencias Rueda Cesar".
1 Listado de asistencia forms del 11/06/2021 "8 Listado de Asistencia CESAR 2021."
</t>
    </r>
    <r>
      <rPr>
        <b/>
        <sz val="9"/>
        <rFont val="Calibri"/>
        <family val="2"/>
        <scheme val="minor"/>
      </rPr>
      <t>La Guajira:</t>
    </r>
    <r>
      <rPr>
        <sz val="9"/>
        <rFont val="Calibri"/>
        <family val="2"/>
        <scheme val="minor"/>
      </rPr>
      <t xml:space="preserve">
8 Pdf: "</t>
    </r>
    <r>
      <rPr>
        <i/>
        <sz val="9"/>
        <rFont val="Calibri"/>
        <family val="2"/>
        <scheme val="minor"/>
      </rPr>
      <t>1.  FICHA TÉCNICA DE INVITACIÓN RUEDA GUAJIERA 25 DE JUNIO DE 20211</t>
    </r>
    <r>
      <rPr>
        <sz val="9"/>
        <rFont val="Calibri"/>
        <family val="2"/>
        <scheme val="minor"/>
      </rPr>
      <t>", "</t>
    </r>
    <r>
      <rPr>
        <i/>
        <sz val="9"/>
        <rFont val="Calibri"/>
        <family val="2"/>
        <scheme val="minor"/>
      </rPr>
      <t>2. NU3-DJCARIBEASAS</t>
    </r>
    <r>
      <rPr>
        <sz val="9"/>
        <rFont val="Calibri"/>
        <family val="2"/>
        <scheme val="minor"/>
      </rPr>
      <t>", "</t>
    </r>
    <r>
      <rPr>
        <i/>
        <sz val="9"/>
        <rFont val="Calibri"/>
        <family val="2"/>
        <scheme val="minor"/>
      </rPr>
      <t>3. ACUERDO NU3-LOSFERNANDEZ</t>
    </r>
    <r>
      <rPr>
        <sz val="9"/>
        <rFont val="Calibri"/>
        <family val="2"/>
        <scheme val="minor"/>
      </rPr>
      <t>", "</t>
    </r>
    <r>
      <rPr>
        <i/>
        <sz val="9"/>
        <rFont val="Calibri"/>
        <family val="2"/>
        <scheme val="minor"/>
      </rPr>
      <t>4. ACEURDO NU3- SANLUIS</t>
    </r>
    <r>
      <rPr>
        <sz val="9"/>
        <rFont val="Calibri"/>
        <family val="2"/>
        <scheme val="minor"/>
      </rPr>
      <t>", "</t>
    </r>
    <r>
      <rPr>
        <i/>
        <sz val="9"/>
        <rFont val="Calibri"/>
        <family val="2"/>
        <scheme val="minor"/>
      </rPr>
      <t>5. Acuerdo Baylor College - Avícola San Luis - Huevos</t>
    </r>
    <r>
      <rPr>
        <sz val="9"/>
        <rFont val="Calibri"/>
        <family val="2"/>
        <scheme val="minor"/>
      </rPr>
      <t>" y "</t>
    </r>
    <r>
      <rPr>
        <i/>
        <sz val="9"/>
        <rFont val="Calibri"/>
        <family val="2"/>
        <scheme val="minor"/>
      </rPr>
      <t>6. Acuerdo Baaylor College - COLECHERA - Leche</t>
    </r>
    <r>
      <rPr>
        <sz val="9"/>
        <rFont val="Calibri"/>
        <family val="2"/>
        <scheme val="minor"/>
      </rPr>
      <t>" y "</t>
    </r>
    <r>
      <rPr>
        <i/>
        <sz val="9"/>
        <rFont val="Calibri"/>
        <family val="2"/>
        <scheme val="minor"/>
      </rPr>
      <t>7. Acuerdo Baylor College - Esmeralda Solano - Queso</t>
    </r>
    <r>
      <rPr>
        <sz val="9"/>
        <rFont val="Calibri"/>
        <family val="2"/>
        <scheme val="minor"/>
      </rPr>
      <t>" y "</t>
    </r>
    <r>
      <rPr>
        <i/>
        <sz val="9"/>
        <rFont val="Calibri"/>
        <family val="2"/>
        <scheme val="minor"/>
      </rPr>
      <t>Registro fotográfico junio 25</t>
    </r>
    <r>
      <rPr>
        <sz val="9"/>
        <rFont val="Calibri"/>
        <family val="2"/>
        <scheme val="minor"/>
      </rPr>
      <t>".
1 Listado de asistencia forms del 25/06/2021 "</t>
    </r>
    <r>
      <rPr>
        <i/>
        <sz val="9"/>
        <rFont val="Calibri"/>
        <family val="2"/>
        <scheme val="minor"/>
      </rPr>
      <t>8 Listado de Asistencia -La Guajira 2021".</t>
    </r>
  </si>
  <si>
    <t>El 2 de julio se realizó un encuentro de compras locales virtual con operadores y productores del departamento del Huila.
El 15 de julio se realizó un encuentro de compras locales virtual con operadores y productores del departamento de Magdalena.
El 23 de julio se realizó un encuentro de compras locales virtual con operadores y productores del departamento del Caquetá.
El 30 de julio se realizó un encuentro de compras locales virtual con operadores y productores del departamento del Valle del Cauca.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</si>
  <si>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</si>
  <si>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53
65
40
</t>
  </si>
  <si>
    <t>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</si>
  <si>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06%20julio%2F1%20Huila
</t>
    </r>
    <r>
      <rPr>
        <b/>
        <sz val="9"/>
        <rFont val="Calibri"/>
        <family val="2"/>
        <scheme val="minor"/>
      </rPr>
      <t xml:space="preserve">
Huila:
</t>
    </r>
    <r>
      <rPr>
        <sz val="9"/>
        <rFont val="Calibri"/>
        <family val="2"/>
        <scheme val="minor"/>
      </rPr>
      <t>8 Pdf: "</t>
    </r>
    <r>
      <rPr>
        <i/>
        <sz val="9"/>
        <rFont val="Calibri"/>
        <family val="2"/>
        <scheme val="minor"/>
      </rPr>
      <t>1 Ficha invitación Rueda Huila julio 2 de 2021</t>
    </r>
    <r>
      <rPr>
        <sz val="9"/>
        <rFont val="Calibri"/>
        <family val="2"/>
        <scheme val="minor"/>
      </rPr>
      <t>", "</t>
    </r>
    <r>
      <rPr>
        <i/>
        <sz val="9"/>
        <rFont val="Calibri"/>
        <family val="2"/>
        <scheme val="minor"/>
      </rPr>
      <t>2-ACUERDO AVOSS-ELTREBOL</t>
    </r>
    <r>
      <rPr>
        <sz val="9"/>
        <rFont val="Calibri"/>
        <family val="2"/>
        <scheme val="minor"/>
      </rPr>
      <t>" , "</t>
    </r>
    <r>
      <rPr>
        <i/>
        <sz val="9"/>
        <rFont val="Calibri"/>
        <family val="2"/>
        <scheme val="minor"/>
      </rPr>
      <t>3-ACUERDOS AVOSS-ASOPANELPI</t>
    </r>
    <r>
      <rPr>
        <sz val="9"/>
        <rFont val="Calibri"/>
        <family val="2"/>
        <scheme val="minor"/>
      </rPr>
      <t>", "</t>
    </r>
    <r>
      <rPr>
        <i/>
        <sz val="9"/>
        <rFont val="Calibri"/>
        <family val="2"/>
        <scheme val="minor"/>
      </rPr>
      <t>4-ACUERDOS AVOSS-FEDEARROZ</t>
    </r>
    <r>
      <rPr>
        <sz val="9"/>
        <rFont val="Calibri"/>
        <family val="2"/>
        <scheme val="minor"/>
      </rPr>
      <t>", "</t>
    </r>
    <r>
      <rPr>
        <i/>
        <sz val="9"/>
        <rFont val="Calibri"/>
        <family val="2"/>
        <scheme val="minor"/>
      </rPr>
      <t>5-ACUERDO AVOSS-lagarzaneña</t>
    </r>
    <r>
      <rPr>
        <sz val="9"/>
        <rFont val="Calibri"/>
        <family val="2"/>
        <scheme val="minor"/>
      </rPr>
      <t>", "</t>
    </r>
    <r>
      <rPr>
        <i/>
        <sz val="9"/>
        <rFont val="Calibri"/>
        <family val="2"/>
        <scheme val="minor"/>
      </rPr>
      <t>6 Acuerdo Fondo Mercedes Perdomo - Quesillo Misis - queso</t>
    </r>
    <r>
      <rPr>
        <sz val="9"/>
        <rFont val="Calibri"/>
        <family val="2"/>
        <scheme val="minor"/>
      </rPr>
      <t>" y "</t>
    </r>
    <r>
      <rPr>
        <i/>
        <sz val="9"/>
        <rFont val="Calibri"/>
        <family val="2"/>
        <scheme val="minor"/>
      </rPr>
      <t>7- Acuerdo Fondo Mercedes Perdomo - Industria Lechera Huila</t>
    </r>
    <r>
      <rPr>
        <sz val="9"/>
        <rFont val="Calibri"/>
        <family val="2"/>
        <scheme val="minor"/>
      </rPr>
      <t>" y "</t>
    </r>
    <r>
      <rPr>
        <i/>
        <sz val="9"/>
        <rFont val="Calibri"/>
        <family val="2"/>
        <scheme val="minor"/>
      </rPr>
      <t>9 Evidencias Rueda Huila Julio 2".</t>
    </r>
    <r>
      <rPr>
        <sz val="9"/>
        <rFont val="Calibri"/>
        <family val="2"/>
        <scheme val="minor"/>
      </rPr>
      <t xml:space="preserve">
1 Listado de asistencia forms del 02/07/2021 "</t>
    </r>
    <r>
      <rPr>
        <i/>
        <sz val="9"/>
        <rFont val="Calibri"/>
        <family val="2"/>
        <scheme val="minor"/>
      </rPr>
      <t>8 Listado de Asistencia Rueda Huila - julio de 2021.</t>
    </r>
    <r>
      <rPr>
        <sz val="9"/>
        <rFont val="Calibri"/>
        <family val="2"/>
        <scheme val="minor"/>
      </rPr>
      <t xml:space="preserve">"
</t>
    </r>
    <r>
      <rPr>
        <b/>
        <sz val="9"/>
        <rFont val="Calibri"/>
        <family val="2"/>
        <scheme val="minor"/>
      </rPr>
      <t>Magdalena:</t>
    </r>
    <r>
      <rPr>
        <sz val="9"/>
        <rFont val="Calibri"/>
        <family val="2"/>
        <scheme val="minor"/>
      </rPr>
      <t xml:space="preserve">
8 Pdf: "</t>
    </r>
    <r>
      <rPr>
        <i/>
        <sz val="9"/>
        <rFont val="Calibri"/>
        <family val="2"/>
        <scheme val="minor"/>
      </rPr>
      <t>01. Ficha Invitación Rueda Magdalena julio 15 de 2021</t>
    </r>
    <r>
      <rPr>
        <sz val="9"/>
        <rFont val="Calibri"/>
        <family val="2"/>
        <scheme val="minor"/>
      </rPr>
      <t>", "</t>
    </r>
    <r>
      <rPr>
        <i/>
        <sz val="9"/>
        <rFont val="Calibri"/>
        <family val="2"/>
        <scheme val="minor"/>
      </rPr>
      <t>02. ICBF ACUERDO SOLCARIBE-FEDEARROZ</t>
    </r>
    <r>
      <rPr>
        <sz val="9"/>
        <rFont val="Calibri"/>
        <family val="2"/>
        <scheme val="minor"/>
      </rPr>
      <t>", "0</t>
    </r>
    <r>
      <rPr>
        <i/>
        <sz val="9"/>
        <rFont val="Calibri"/>
        <family val="2"/>
        <scheme val="minor"/>
      </rPr>
      <t>3. ICBF APFHCB LA MILAGORSA-FEDEARROZ</t>
    </r>
    <r>
      <rPr>
        <sz val="9"/>
        <rFont val="Calibri"/>
        <family val="2"/>
        <scheme val="minor"/>
      </rPr>
      <t>", "</t>
    </r>
    <r>
      <rPr>
        <i/>
        <sz val="9"/>
        <rFont val="Calibri"/>
        <family val="2"/>
        <scheme val="minor"/>
      </rPr>
      <t>04. ICBF ACUERDO APFHCBKENNEDY-FEDEARROZ</t>
    </r>
    <r>
      <rPr>
        <sz val="9"/>
        <rFont val="Calibri"/>
        <family val="2"/>
        <scheme val="minor"/>
      </rPr>
      <t>", "</t>
    </r>
    <r>
      <rPr>
        <i/>
        <sz val="9"/>
        <rFont val="Calibri"/>
        <family val="2"/>
        <scheme val="minor"/>
      </rPr>
      <t>05. ICBF ACUERDO APF HCBB KENNEDY-MARACTIVAS</t>
    </r>
    <r>
      <rPr>
        <sz val="9"/>
        <rFont val="Calibri"/>
        <family val="2"/>
        <scheme val="minor"/>
      </rPr>
      <t>" y "</t>
    </r>
    <r>
      <rPr>
        <i/>
        <sz val="9"/>
        <rFont val="Calibri"/>
        <family val="2"/>
        <scheme val="minor"/>
      </rPr>
      <t>06. ICBF ACUERDO FUPAZ-COOLECHERA</t>
    </r>
    <r>
      <rPr>
        <sz val="9"/>
        <rFont val="Calibri"/>
        <family val="2"/>
        <scheme val="minor"/>
      </rPr>
      <t>" y "</t>
    </r>
    <r>
      <rPr>
        <i/>
        <sz val="9"/>
        <rFont val="Calibri"/>
        <family val="2"/>
        <scheme val="minor"/>
      </rPr>
      <t>07. ICBF Acuerdo Fund. FUNESE - Coolechera</t>
    </r>
    <r>
      <rPr>
        <sz val="9"/>
        <rFont val="Calibri"/>
        <family val="2"/>
        <scheme val="minor"/>
      </rPr>
      <t>" y "</t>
    </r>
    <r>
      <rPr>
        <i/>
        <sz val="9"/>
        <rFont val="Calibri"/>
        <family val="2"/>
        <scheme val="minor"/>
      </rPr>
      <t>09. Evidencia Rueda Magdalena julio 15</t>
    </r>
    <r>
      <rPr>
        <sz val="9"/>
        <rFont val="Calibri"/>
        <family val="2"/>
        <scheme val="minor"/>
      </rPr>
      <t>".
1 Listado de asistencia forms del 25/06/2021 "</t>
    </r>
    <r>
      <rPr>
        <i/>
        <sz val="9"/>
        <rFont val="Calibri"/>
        <family val="2"/>
        <scheme val="minor"/>
      </rPr>
      <t xml:space="preserve">08. Listado de Asistencia -Rueda Magdalena - Julio 15 de 2021".
</t>
    </r>
    <r>
      <rPr>
        <b/>
        <sz val="9"/>
        <rFont val="Calibri"/>
        <family val="2"/>
        <scheme val="minor"/>
      </rPr>
      <t xml:space="preserve">Caquetá: </t>
    </r>
    <r>
      <rPr>
        <i/>
        <sz val="9"/>
        <rFont val="Calibri"/>
        <family val="2"/>
        <scheme val="minor"/>
      </rPr>
      <t xml:space="preserve">
8 Pdf: "01. Ficha Invitación Rueda  Caquetá Julio 23 de 2021 ", "02. Fund Fraternidad - FEDEARROZ", "03. Fund Fraternidad - CORCARAÑO", "04. CORFETEC - El trevol", "05. Horizontes Fund - CORCARAÑO ", "06. PROALIMENTAR - Coop. El Buen Vivir" ,"07. Fund. Huellas de mi Tierra - CORCARAÑO" y "09. Evidencia Rueda  Caquetá julio 23 de 2021".
1 Listado de asistencia forms del 23/072021 "08. Listado de Asistencia  - ENCUENTRO DE COMPRAS LOCALES - CAQUETÁ - JULIO 23 DE 2021 (1-15)".
</t>
    </r>
    <r>
      <rPr>
        <b/>
        <sz val="9"/>
        <rFont val="Calibri"/>
        <family val="2"/>
        <scheme val="minor"/>
      </rPr>
      <t>Valle del Cauca:</t>
    </r>
    <r>
      <rPr>
        <sz val="9"/>
        <rFont val="Calibri"/>
        <family val="2"/>
        <scheme val="minor"/>
      </rPr>
      <t xml:space="preserve">
8 Pdf: "</t>
    </r>
    <r>
      <rPr>
        <i/>
        <sz val="9"/>
        <rFont val="Calibri"/>
        <family val="2"/>
        <scheme val="minor"/>
      </rPr>
      <t>01. Ficha Invitación Rueda Valle del Cauca julio 30</t>
    </r>
    <r>
      <rPr>
        <sz val="9"/>
        <rFont val="Calibri"/>
        <family val="2"/>
        <scheme val="minor"/>
      </rPr>
      <t>" , "</t>
    </r>
    <r>
      <rPr>
        <i/>
        <sz val="9"/>
        <rFont val="Calibri"/>
        <family val="2"/>
        <scheme val="minor"/>
      </rPr>
      <t>02. ACUERDO ASODISVALLES-FEDEARROZ</t>
    </r>
    <r>
      <rPr>
        <sz val="9"/>
        <rFont val="Calibri"/>
        <family val="2"/>
        <scheme val="minor"/>
      </rPr>
      <t>", "</t>
    </r>
    <r>
      <rPr>
        <i/>
        <sz val="9"/>
        <rFont val="Calibri"/>
        <family val="2"/>
        <scheme val="minor"/>
      </rPr>
      <t>03. Acuerdo Protocolario Fe y Alegría - FEDEARROZ</t>
    </r>
    <r>
      <rPr>
        <sz val="9"/>
        <rFont val="Calibri"/>
        <family val="2"/>
        <scheme val="minor"/>
      </rPr>
      <t>", "</t>
    </r>
    <r>
      <rPr>
        <i/>
        <sz val="9"/>
        <rFont val="Calibri"/>
        <family val="2"/>
        <scheme val="minor"/>
      </rPr>
      <t>04 Acuerdo Protocolario Fe y Alegría ElL TRÉBOL</t>
    </r>
    <r>
      <rPr>
        <sz val="9"/>
        <rFont val="Calibri"/>
        <family val="2"/>
        <scheme val="minor"/>
      </rPr>
      <t>", "</t>
    </r>
    <r>
      <rPr>
        <i/>
        <sz val="9"/>
        <rFont val="Calibri"/>
        <family val="2"/>
        <scheme val="minor"/>
      </rPr>
      <t>05. Acuerdo Protocolario Fe y Alegría - COLANTA</t>
    </r>
    <r>
      <rPr>
        <sz val="9"/>
        <rFont val="Calibri"/>
        <family val="2"/>
        <scheme val="minor"/>
      </rPr>
      <t>" ,"</t>
    </r>
    <r>
      <rPr>
        <i/>
        <sz val="9"/>
        <rFont val="Calibri"/>
        <family val="2"/>
        <scheme val="minor"/>
      </rPr>
      <t>06. Acuerdo Protocolario Fe y Alegría - NUEVA ESPERANZA</t>
    </r>
    <r>
      <rPr>
        <sz val="9"/>
        <rFont val="Calibri"/>
        <family val="2"/>
        <scheme val="minor"/>
      </rPr>
      <t>", "</t>
    </r>
    <r>
      <rPr>
        <i/>
        <sz val="9"/>
        <rFont val="Calibri"/>
        <family val="2"/>
        <scheme val="minor"/>
      </rPr>
      <t>07. Acuerdo Protocolario HI Harold Eder COLANTA</t>
    </r>
    <r>
      <rPr>
        <sz val="9"/>
        <rFont val="Calibri"/>
        <family val="2"/>
        <scheme val="minor"/>
      </rPr>
      <t>" y "</t>
    </r>
    <r>
      <rPr>
        <i/>
        <sz val="9"/>
        <rFont val="Calibri"/>
        <family val="2"/>
        <scheme val="minor"/>
      </rPr>
      <t>09. Evidencias Rueda del Cauca julio 30".</t>
    </r>
    <r>
      <rPr>
        <sz val="9"/>
        <rFont val="Calibri"/>
        <family val="2"/>
        <scheme val="minor"/>
      </rPr>
      <t xml:space="preserve">
1 Listado de asistencia forms del 30/072021 "</t>
    </r>
    <r>
      <rPr>
        <i/>
        <sz val="9"/>
        <rFont val="Calibri"/>
        <family val="2"/>
        <scheme val="minor"/>
      </rPr>
      <t>08. Listado de Asistencia  -  Rueda Valle del Cauca - Julio 30 de 2021</t>
    </r>
    <r>
      <rPr>
        <sz val="9"/>
        <rFont val="Calibri"/>
        <family val="2"/>
        <scheme val="minor"/>
      </rPr>
      <t>".</t>
    </r>
  </si>
  <si>
    <t>El 26 de agosto se realizó un encuentro de compras locales virtual con operadores y productores del departamento de Antioquia.</t>
  </si>
  <si>
    <t>Organizaciones y Asociaciones Productoras
Operadores de Programas Institucionales
Entidades del Nivel Nacional (ICBF, ADR, Min Agricultura, Min. Educación, Cámara de Comercio, UAOS, INVIMA, FAO, UNODC, Ejército Nacional y Entidades Territoriales (Gobernaciones, Alcaldías, Secretarías de Agricultura y Educación)</t>
  </si>
  <si>
    <t xml:space="preserve">
21
31
18
</t>
  </si>
  <si>
    <t xml:space="preserve">Se evidenciaron soportes de la realización de la "Estrategia Nacional de Compras Públicas Locales" en Antioquia el 26/08/2021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entidades locales, fichas técnicas de los encuentros departamentales, listado de asistencia y registros fotográficos. 
Por otra parte se solicito a la responsable de la actividad incluir la agenda Plan de Trabajo 2021 ECPL con el fin de evidenciar el cumplimiento a agosto de la meta programada.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</si>
  <si>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F07%20agosto%2FAntioquia
</t>
    </r>
    <r>
      <rPr>
        <b/>
        <sz val="9"/>
        <rFont val="Calibri"/>
        <family val="2"/>
        <scheme val="minor"/>
      </rPr>
      <t xml:space="preserve">
Antioquia:
</t>
    </r>
    <r>
      <rPr>
        <sz val="9"/>
        <rFont val="Calibri"/>
        <family val="2"/>
        <scheme val="minor"/>
      </rPr>
      <t>13 Pdf: "</t>
    </r>
    <r>
      <rPr>
        <i/>
        <sz val="9"/>
        <rFont val="Calibri"/>
        <family val="2"/>
        <scheme val="minor"/>
      </rPr>
      <t>01. Ficha invitación Rueda Huila julio 2 de 2021</t>
    </r>
    <r>
      <rPr>
        <sz val="9"/>
        <rFont val="Calibri"/>
        <family val="2"/>
        <scheme val="minor"/>
      </rPr>
      <t>", "</t>
    </r>
    <r>
      <rPr>
        <i/>
        <sz val="9"/>
        <rFont val="Calibri"/>
        <family val="2"/>
        <scheme val="minor"/>
      </rPr>
      <t>ACUERDO CRECER Cooperativa Alagro</t>
    </r>
    <r>
      <rPr>
        <sz val="9"/>
        <rFont val="Calibri"/>
        <family val="2"/>
        <scheme val="minor"/>
      </rPr>
      <t xml:space="preserve"> " , "</t>
    </r>
    <r>
      <rPr>
        <i/>
        <sz val="9"/>
        <rFont val="Calibri"/>
        <family val="2"/>
        <scheme val="minor"/>
      </rPr>
      <t>03. ACUERDO CIUDAD DON BOSCO -ASOCIACIÓN AAVED</t>
    </r>
    <r>
      <rPr>
        <sz val="9"/>
        <rFont val="Calibri"/>
        <family val="2"/>
        <scheme val="minor"/>
      </rPr>
      <t>", "</t>
    </r>
    <r>
      <rPr>
        <i/>
        <sz val="9"/>
        <rFont val="Calibri"/>
        <family val="2"/>
        <scheme val="minor"/>
      </rPr>
      <t>04. ACUERDO CORPORACIÓN SUPERARSE - CAMPOGIR</t>
    </r>
    <r>
      <rPr>
        <sz val="9"/>
        <rFont val="Calibri"/>
        <family val="2"/>
        <scheme val="minor"/>
      </rPr>
      <t>", "</t>
    </r>
    <r>
      <rPr>
        <i/>
        <sz val="9"/>
        <rFont val="Calibri"/>
        <family val="2"/>
        <scheme val="minor"/>
      </rPr>
      <t>05. ACUERDO FUNDACIÓN LA CASITA DE NICOLÁS - TEJIPAZ</t>
    </r>
    <r>
      <rPr>
        <sz val="9"/>
        <rFont val="Calibri"/>
        <family val="2"/>
        <scheme val="minor"/>
      </rPr>
      <t>", "</t>
    </r>
    <r>
      <rPr>
        <i/>
        <sz val="9"/>
        <rFont val="Calibri"/>
        <family val="2"/>
        <scheme val="minor"/>
      </rPr>
      <t>06. Acuerdo HI Las Mirlas - AAVED arroz</t>
    </r>
    <r>
      <rPr>
        <sz val="9"/>
        <rFont val="Calibri"/>
        <family val="2"/>
        <scheme val="minor"/>
      </rPr>
      <t>", "</t>
    </r>
    <r>
      <rPr>
        <i/>
        <sz val="9"/>
        <rFont val="Calibri"/>
        <family val="2"/>
        <scheme val="minor"/>
      </rPr>
      <t>07. HOGAR INFANTIL MARIA AUXILIADORA - Producto El Caribe S.A.</t>
    </r>
    <r>
      <rPr>
        <sz val="9"/>
        <rFont val="Calibri"/>
        <family val="2"/>
        <scheme val="minor"/>
      </rPr>
      <t>", "</t>
    </r>
    <r>
      <rPr>
        <i/>
        <sz val="9"/>
        <rFont val="Calibri"/>
        <family val="2"/>
        <scheme val="minor"/>
      </rPr>
      <t>08. Hogar Infantil La Florida_Marissa Montoya Romero"</t>
    </r>
    <r>
      <rPr>
        <sz val="9"/>
        <rFont val="Calibri"/>
        <family val="2"/>
        <scheme val="minor"/>
      </rPr>
      <t xml:space="preserve">, </t>
    </r>
    <r>
      <rPr>
        <i/>
        <sz val="9"/>
        <rFont val="Calibri"/>
        <family val="2"/>
        <scheme val="minor"/>
      </rPr>
      <t xml:space="preserve">"09. APV HC BRISAS DE ORIENTE-PDTOS EL CARIBE", "10. ACUERDO FUNDACION LA CASITA DE NICOLÁS - ASOFRUP", "11, Acuerdo P. Colombia Suiza - COMSAB", "12 caracolito, playita - La corpo salgar" </t>
    </r>
    <r>
      <rPr>
        <sz val="9"/>
        <rFont val="Calibri"/>
        <family val="2"/>
        <scheme val="minor"/>
      </rPr>
      <t>y</t>
    </r>
    <r>
      <rPr>
        <i/>
        <sz val="9"/>
        <rFont val="Calibri"/>
        <family val="2"/>
        <scheme val="minor"/>
      </rPr>
      <t xml:space="preserve"> "14. Registro Fotográfico Antioquia ago. 26".</t>
    </r>
    <r>
      <rPr>
        <sz val="9"/>
        <rFont val="Calibri"/>
        <family val="2"/>
        <scheme val="minor"/>
      </rPr>
      <t xml:space="preserve">
1 Listado de asistencia forms del 02/07/2021 "</t>
    </r>
    <r>
      <rPr>
        <i/>
        <sz val="9"/>
        <rFont val="Calibri"/>
        <family val="2"/>
        <scheme val="minor"/>
      </rPr>
      <t>13. Listado de Asistencia - ENCUENTRO DE COMPRAS LOCALES - ANTIOQUIA - AGOSTO 26 DE 2021(1-26).</t>
    </r>
    <r>
      <rPr>
        <sz val="9"/>
        <rFont val="Calibri"/>
        <family val="2"/>
        <scheme val="minor"/>
      </rPr>
      <t>"
Excel: PLANEACIÓN INDICADOR A-93  CIRCUITOS CORTOS DE COMERCIALIZACIÓN  -PDET (COMPRAS PÚBLICAS)</t>
    </r>
  </si>
  <si>
    <r>
      <t xml:space="preserve">Para este cuatrimestre se evidenciaron avances en:
</t>
    </r>
    <r>
      <rPr>
        <b/>
        <sz val="9"/>
        <rFont val="Calibri"/>
        <family val="2"/>
        <scheme val="minor"/>
      </rPr>
      <t>Mayo</t>
    </r>
    <r>
      <rPr>
        <sz val="9"/>
        <rFont val="Calibri"/>
        <family val="2"/>
        <scheme val="minor"/>
      </rPr>
      <t xml:space="preserve">
Se evidenciaron soportes de la realización de la "Estrategia Nacional de Compras Públicas Locales" en Cauca (14/05/2021), Córdoba (21/05/2021) y Guaviare (26/05/2021)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listados de asistencia y registros fotográficos.
</t>
    </r>
    <r>
      <rPr>
        <b/>
        <sz val="9"/>
        <rFont val="Calibri"/>
        <family val="2"/>
        <scheme val="minor"/>
      </rPr>
      <t xml:space="preserve">Junio
</t>
    </r>
    <r>
      <rPr>
        <sz val="9"/>
        <rFont val="Calibri"/>
        <family val="2"/>
        <scheme val="minor"/>
      </rPr>
      <t xml:space="preserve">Se evidenciaron soportes de la realización de la "Estrategia Nacional de Compras Públicas Locales" en Cesar (11/06/2021) y La Guajira (25/06/2021)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Julio
</t>
    </r>
    <r>
      <rPr>
        <sz val="9"/>
        <rFont val="Calibri"/>
        <family val="2"/>
        <scheme val="minor"/>
      </rPr>
      <t xml:space="preserve">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Agosto
</t>
    </r>
    <r>
      <rPr>
        <sz val="9"/>
        <rFont val="Calibri"/>
        <family val="2"/>
        <scheme val="minor"/>
      </rPr>
      <t xml:space="preserve">Se evidenciaron soportes de la realización de la "Estrategia Nacional de Compras Públicas Locales" en Antioquia el 26/08/2021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entidades locales, fichas técnicas de los encuentros departamentales, listado de asistencia y registros fotográficos. 
Por otra parte se solicito a la responsable de la actividad incluir la agenda Plan de Trabajo 2021 ECPL con el fin de evidenciar el cumplimiento a agosto de la meta programada. 
</t>
    </r>
    <r>
      <rPr>
        <b/>
        <sz val="9"/>
        <rFont val="Calibri"/>
        <family val="2"/>
        <scheme val="minor"/>
      </rPr>
      <t xml:space="preserve">EVIDENCIAS: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4%20Direcci%C3%B3n%20de%20Abastecimiento%2
</t>
    </r>
    <r>
      <rPr>
        <b/>
        <sz val="9"/>
        <rFont val="Calibri"/>
        <family val="2"/>
        <scheme val="minor"/>
      </rPr>
      <t>Mayo</t>
    </r>
    <r>
      <rPr>
        <sz val="9"/>
        <rFont val="Calibri"/>
        <family val="2"/>
        <scheme val="minor"/>
      </rPr>
      <t xml:space="preserve">
Cauca:
8 Pdf: "1  IFCHA TÉCNICA DE INVITACIÓN RUEDA CAUCA 14 DE MAYO 2021", "2 ACUERDO CABILDO INDIGENA LOPEZ Y AMALAKA (1), "3 ACUERDO APF CARLOS ALBERTO DUZMAN - CABILDO INDIGENA LOPEZ ADENTRO", "4ACUERDO Comercial HI PABLO SEXTO - CORPODIT", "5 ACUERDO COMERCIAL PAE ASIPCOM-COASOTEC", "6 ACUERDO PAE POPAYÁN ASIPCOM- COASOTEC Y OTROS" y "8 Registro fotográfico - Rueda Cauca mayo 14 de 2021".
1 Listado de asistencia forms del 21 /05/2021 "7 AsistenciaICBF_Encuentro_Cauca mayo 14".
Córdoba:
7 Pdf: "1  FICHA TÉCNICA DE INVITACIÓN RUEDA CÓRDOBA 21 DE MAYO 2021", "2. Acuerdo Fuerzas Militares_Huevos_Aso Agricultores", "3. Acuerdo huevo-FRUTOZ-AAGORSTAN", "4. ACUERDO AFROBERRUGAS CODELAC", "5. Acuerdo Gobernación Sahagún ARROZ", "Acuerdo Fuerzas Militares_Yuca_luisEdusrtdoFabra" y "8 Registro Fotográfico -Rueda Córdoba - mato 21 de 2021".
1 Listado de asistencia forms del 21 /05/2021 "7 AsistenciaICBF_Encuentro_Cauca mayo 21".
Guaviare:
8 Pdf: "1  FICHA TÉCNICA DE INVITACIÓN RUEDA GUAVIRE 26 DE MAYO 2021", "2 ACUERDO  CORMADES-ASOFRIMETA", "3 ACUERDO CORMADES-COONFASOL", "4. ACUERDO CORMADES COMERCIALIZADORA DEL LLANO,", "5 ACUERDO  FUNDACIÓN BIENESTAR- COMERCIALIZADORA DEL LLANO", ", "6 ACUERDO FUNDACIÓN BIENESTAR-COOMFASOL Huevos" y "8 Registro Fotográfico Rueda Guaviare mayo 26 de 2021" y "9 Registro Fotográfico Rueda Guaviare mayo 26 de 2021".
1 Listado de asistencia forms del 21 /05/2021 "7 AsistenciaICBF_Encuentro_Cauca mayo 26".
</t>
    </r>
    <r>
      <rPr>
        <b/>
        <sz val="9"/>
        <rFont val="Calibri"/>
        <family val="2"/>
        <scheme val="minor"/>
      </rPr>
      <t xml:space="preserve">Junio
</t>
    </r>
    <r>
      <rPr>
        <sz val="9"/>
        <rFont val="Calibri"/>
        <family val="2"/>
        <scheme val="minor"/>
      </rPr>
      <t xml:space="preserve">Cesar
8 Pdf: "1  FICHA TÉCNICA DE INVITACIÓN RUEDA CESAR 11 DE JUNIO DE 20211", "2 ACUERDO APSEFACOM  - Agroavicola Belén" , "3 ACUERDO APSEFACOM - ARROCERA MOLIAR", "4 ACEURDO Fundación proyecto Nuevo FRESKALECHE", " 5 Acuerdo Fundación proyecto Nuevo FRESKALECHE", "6 ACUERDO Fundación Proyecto Nuevo - ARROCERA  MOLIAR" y "7 ACUERDO Fundación Proyecto Nuevo - ASO. CAMPOS PERIJA" y "9 Evidencias Rueda Cesar".
1 Listado de asistencia forms del 11/06/2021 "8 Listado de Asistencia CESAR 2021."
La Guajira:
8 Pdf: "1.  FICHA TÉCNICA DE INVITACIÓN RUEDA GUAJIERA 25 DE JUNIO DE 20211", "2. NU3-DJCARIBEASAS", "3. ACUERDO NU3-LOSFERNANDEZ", "4. ACEURDO NU3- SANLUIS", "5. Acuerdo Baylor College - Avícola San Luis - Huevos" y "6. Acuerdo Baaylor College - COLECHERA - Leche" y "7. Acuerdo Baylor College - Esmeralda Solano - Queso" y "Registro fotográfico junio 25".
1 Listado de asistencia forms del 25/06/2021 "8 Listado de Asistencia -La Guajira 2021".
</t>
    </r>
    <r>
      <rPr>
        <b/>
        <sz val="9"/>
        <rFont val="Calibri"/>
        <family val="2"/>
        <scheme val="minor"/>
      </rPr>
      <t xml:space="preserve">Julio
</t>
    </r>
    <r>
      <rPr>
        <sz val="9"/>
        <rFont val="Calibri"/>
        <family val="2"/>
        <scheme val="minor"/>
      </rPr>
      <t xml:space="preserve">Se evidenciaron soportes de la realización de la "Estrategia Nacional de Compras Públicas Locales" en Huila (02/07/2021), Magdalena (15/07/2021), Caquetá (23/07/2021) y Valle del Cauca (30/07/2021) donde participan entidades de orden nacional y local tales como: Consejería Presidencial para la Estabilización y Consolidación, Secretarías de Desarrollo y Educación, Unidad de Alimentación para Aprender-UAPA-MEN, Cámara de Comercio, Unidad Administrativa Especial de Organizaciones Solidarias–UAEOS –Ministerio de Trabajo, SENA, INVIMA, Programa Mundial de Alimentos - PMA, MADR–Campo Emprende,  Prosperidad Social, Agencia de Desarrollo Rural-ADR, ICBF, Ejército  Nacional, Programa Fe en Colombia, RAP-E, Agencia de Renovación del Territorio-ART, la Organización de las Naciones Unidas para la Alimentación y la Agricultura –FAO, Gobernaciones, Alcaldías y fundaciones.
Así mismo, se observaron documentos relacionados con esta estrategia como acuerdos comerciales con cabildos indígenas y entidades locales, fichas técnicas de los encuentros departamentales, listado de asistencia y registros fotográficos.
</t>
    </r>
    <r>
      <rPr>
        <b/>
        <sz val="9"/>
        <rFont val="Calibri"/>
        <family val="2"/>
        <scheme val="minor"/>
      </rPr>
      <t xml:space="preserve">Agosto
</t>
    </r>
    <r>
      <rPr>
        <sz val="9"/>
        <rFont val="Calibri"/>
        <family val="2"/>
        <scheme val="minor"/>
      </rPr>
      <t>Antioquia:
13 Pdf: "01. Ficha invitación Rueda Huila julio 2 de 2021", "ACUERDO CRECER Cooperativa Alagro " , "03. ACUERDO CIUDAD DON BOSCO -ASOCIACIÓN AAVED", "04. ACUERDO CORPORACIÓN SUPERARSE - CAMPOGIR", "05. ACUERDO FUNDACIÓN LA CASITA DE NICOLÁS - TEJIPAZ", "06. Acuerdo HI Las Mirlas - AAVED arroz", "07. HOGAR INFANTIL MARIA AUXILIADORA - Producto El Caribe S.A.", "08. Hogar Infantil La Florida_Marissa Montoya Romero", "09. APV HC BRISAS DE ORIENTE-PDTOS EL CARIBE", "10. ACUERDO FUNDACION LA CASITA DE NICOLÁS - ASOFRUP", "11, Acuerdo P. Colombia Suiza - COMSAB", "12 caracolito, playita - La corpo salgar" y "14. Registro Fotográfico Antioquia ago. 26".
1 Listado de asistencia forms del 02/07/2021 "13. Listado de Asistencia - ENCUENTRO DE COMPRAS LOCALES - ANTIOQUIA - AGOSTO 26 DE 2021(1-26)."
Excel: PLANEACIÓN INDICADOR A-93  CIRCUITOS CORTOS DE COMERCIALIZACIÓN  -PDET (COMPRAS PÚBLICAS)</t>
    </r>
  </si>
  <si>
    <t>En el mes de agosto se cumplió con la meta definida para la vigencia 2021.</t>
  </si>
  <si>
    <r>
      <t>La Dirección de Abastecimiento informó: "</t>
    </r>
    <r>
      <rPr>
        <i/>
        <sz val="9"/>
        <rFont val="Calibri"/>
        <family val="2"/>
        <scheme val="minor"/>
      </rPr>
      <t>En el mes de agosto se cumplió con la meta definida para la vigencia 2021</t>
    </r>
    <r>
      <rPr>
        <sz val="9"/>
        <rFont val="Calibri"/>
        <family val="2"/>
        <scheme val="minor"/>
      </rPr>
      <t>".</t>
    </r>
  </si>
  <si>
    <t>Desde el mes de agosto, se cumplió con la meta de la vigencia 2021. No aplica reporte.</t>
  </si>
  <si>
    <r>
      <t>La Dirección de Abastecimiento informó: "</t>
    </r>
    <r>
      <rPr>
        <i/>
        <sz val="9"/>
        <rFont val="Calibri"/>
        <family val="2"/>
        <scheme val="minor"/>
      </rPr>
      <t>Desde el mes de agosto, se cumplió con la meta de la vigencia 2021. No aplica reporte.</t>
    </r>
    <r>
      <rPr>
        <sz val="9"/>
        <rFont val="Calibri"/>
        <family val="2"/>
        <scheme val="minor"/>
      </rPr>
      <t>"</t>
    </r>
  </si>
  <si>
    <t>Meta cumplida desde el mes de agosto</t>
  </si>
  <si>
    <r>
      <t>La Dirección de Abastecimiento informó: "</t>
    </r>
    <r>
      <rPr>
        <i/>
        <sz val="9"/>
        <rFont val="Calibri"/>
        <family val="2"/>
        <scheme val="minor"/>
      </rPr>
      <t>Meta cumplida desde el mes de agosto.</t>
    </r>
    <r>
      <rPr>
        <sz val="9"/>
        <rFont val="Calibri"/>
        <family val="2"/>
        <scheme val="minor"/>
      </rPr>
      <t>"</t>
    </r>
  </si>
  <si>
    <r>
      <t>La Dirección de Abastecimiento informó: "</t>
    </r>
    <r>
      <rPr>
        <i/>
        <sz val="9"/>
        <rFont val="Calibri"/>
        <family val="2"/>
        <scheme val="minor"/>
      </rPr>
      <t>Actividad Finalizada.</t>
    </r>
    <r>
      <rPr>
        <sz val="9"/>
        <rFont val="Calibri"/>
        <family val="2"/>
        <scheme val="minor"/>
      </rPr>
      <t xml:space="preserve">"
</t>
    </r>
    <r>
      <rPr>
        <b/>
        <sz val="9"/>
        <color rgb="FF0070C0"/>
        <rFont val="Calibri"/>
        <family val="2"/>
        <scheme val="minor"/>
      </rPr>
      <t xml:space="preserve">CONCLUSIÓN:
</t>
    </r>
    <r>
      <rPr>
        <sz val="9"/>
        <rFont val="Calibri"/>
        <family val="2"/>
        <scheme val="minor"/>
      </rPr>
      <t>La OCI evidenció que durante el primer cuatrimestre se realizaron diferentes reuniones preparatorias a los "</t>
    </r>
    <r>
      <rPr>
        <i/>
        <sz val="9"/>
        <rFont val="Calibri"/>
        <family val="2"/>
        <scheme val="minor"/>
      </rPr>
      <t>Encuentros de compras locales</t>
    </r>
    <r>
      <rPr>
        <sz val="9"/>
        <rFont val="Calibri"/>
        <family val="2"/>
        <scheme val="minor"/>
      </rPr>
      <t>" y en los meses de mayo y agosto la programación y desarrollo de los 10 encuentros en diferentes regiones, por lo anterior la actividad está cumplida.</t>
    </r>
  </si>
  <si>
    <t xml:space="preserve">Profundizar en el Nivel Regional la Estrategia de Participación Ciudadana del ICBF </t>
  </si>
  <si>
    <t>Brindar acompañamiento permanente a cada Regional, con en fin de promover la implementación de la Política de  Participación Ciudadana en la gestión Institucional</t>
  </si>
  <si>
    <t>Formulación participativa</t>
  </si>
  <si>
    <t>Ejecución o implementación participativa</t>
  </si>
  <si>
    <t>Directores Regionales</t>
  </si>
  <si>
    <t>Oficina Gestión Regional</t>
  </si>
  <si>
    <t>Regionales con un plan de acción para la implementación de la Politica de Participación Ciudadana</t>
  </si>
  <si>
    <t>Al 28 de febrero la OGR concertó con las 33 regionales el plan de trabajo de la oficina, el cual incluye un componente gerencial en el que se pretende trabajar este tema.</t>
  </si>
  <si>
    <t>La Oficina de Gestión Regional adelantó la concertación del Plan de Trabajo 2021 con los 32 Directores Regionales, quienes emitieron aceptación del mencionado documento por medio de correo electrónico.</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</si>
  <si>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01%20enero%20febrero
Correo electrónico del 11/02/2021 con asunto: RV: Concertación Plan de Trabajo OGR - Directores Regionales. R.Putumayo.
Correo electrónico del 12/02/2021 con asunto: RV: Concertación Plan de Trabajo OGR - Directores Regionales. R.Caldas.
Correo electrónico del 15/02/2021 con asunto: RV: Concertación Plan de Trabajo 2021. R.Huila.
Correo electrónico del 15/02/2021 con asunto: RV: Concertación Plan de Trabajo OGR - Directores Regionales. R.Tolima.
Correo electrónico del 16/02/2021 con asunto: RV: Concertación Plan de Trabajo 2021. R.Norte de Santander.
Correo electrónico del 22/02/2021 con asunto: RV: Concertación Plan de Trabajo OGR - Directores Regionales. R.Cesar.
Correo electrónico del 22/02/2021 con asunto: RV: Concertación Plan de Trabajo OGR - Director Regional Cundinamarca. R.Cundinamarca.
Correo electrónico del 22/02/2021 con asunto: RV: Concertación Plan de Trabajo OGR - Directores Regionales. R.Guaviare.
Correo electrónico del 22/02/2021 con asunto: RV: Concertación Plan de Trabajo OGR - Directores Regionales. R.La Guajira.
Correo electrónico del 22/02/2021 con asunto: RV: Concertación Plan de Trabajo 2021. R.Nariño.
Correo electrónico del 22/02/2021 con asunto: RV: Concertación Plan de Trabajo OGR - Directores Regionales. R.Vichada.
Correo electrónico del 22/02/2021 con asunto: RV: Concertación Plan de Trabajo OGR 2021. R.Vaupés.
Correo electrónico del 23/02/2021 con asunto: RV: Concertación Plan de Trabajo OGR - Directores Regionales. R.Santander.
Correo electrónico del 23/02/2021 con asunto: RV: Concertación Plan de Trabajo OGR - Directores Regionales. R.Amazonas.
Correo electrónico del 23/02/2021 con asunto: RV: Concertación Plan de Trabajo OGR - Directores Regionales. R.Bogotá.
Correo electrónico del 23/02/2021 con asunto: RV: Concertación Plan de Trabajo OGR - Directores Regionales. R.Bolivar.
Correo electrónico del 23/02/2021 con asunto: RV: Concertación Plan de Trabajo OGR - Directores Regionales. R.Córdoba.
Correo electrónico del 24/02/2021 con asunto: RV: Concertación Plan de Trabajo OGR - Directores Regionales. R.Valle del Cauca.
Correo electrónico del 25/02/2021 con asunto: RV: Concertación Plan de Trabajo OGR - Directores Regionales. R.Caquetá.
Correo electrónico del 25/02/2021 con asunto: RV: Concertación Plan de Trabajo OGR 2021. R.Cauca.
Correo electrónico del 25/02/2021 con asunto: RV: Concertación Plan de Trabajo OGR 2021. R.Guainía.
Correo electrónico del 25/02/2021 con asunto: RV: Concertación Plan de Trabajo OGR - Directores Regionales. R.San Andrés.
Correo electrónico del 26/02/2021 con asunto: RV: Concertación Plan de Trabajo OGR - Directores Regionales. R.Antioquia.
Correo electrónico del 26/02/2021 con asunto: RV: Concertación Plan de Trabajo OGR - Directores Regionales. R.Arauca.
Correo electrónico del 26/02/2021 con asunto: RV: Concertación Plan de Trabajo OGR - Directores Regionales. R.Casanare.
Correo electrónico del 26/02/2021 con asunto: RV: Concertación Plan de Trabajo OGR - Directores Regionales. R.Chocó.
Correo electrónico del 26/02/2021 con asunto: RV: Concertación Plan de Trabajo OGR 2021. R.Quindío.
Correo electrónico (pdf) del 01/03/2021 con asunto: Fwd: Plan de trabajo 2021. R.Atlántico.
Correo electrónico (pdf) del 01/03/2021 con asunto: Validación Plan de trabajo 2021. R.Risaralda.
Correo electrónico (pdf) del 03/03/2021 con asunto: Concertación Plan de Trabajo 2021. R.Sucre.</t>
  </si>
  <si>
    <t>Sin avance.</t>
  </si>
  <si>
    <t>Duarante la jornada de articulación que adelanta la OGR se realizó de manra virtual una reunión con los 33 directores regionales y sus equipos de Servicios y Atención para presentarles desde la Dirección de Servicios y Atención los objetivos del plan anticorrupción dentro de los cuales se encuentra el fortalecimiento de la participación ciudadana.</t>
  </si>
  <si>
    <t>El 5 de mayo se realizó reunión con las 33 regionales en el que se les informó que deben identificar los espacios e instancias de participación ciudadana existentes en el territorio, y los comités o grupos de control social creados en el marco de la ejecución de los contratos con las EAS y las veedurías ciudadanas que se relacionen con la prestación de estos servicios.</t>
  </si>
  <si>
    <t>Directores regionales</t>
  </si>
  <si>
    <t>https://icbfgob-my.sharepoint.com/:v:/r/personal/carlos_garciac_icbf_gov_co/Documents/Grabaciones/Plan%20de%20Articulaci%C3%B3n%20_Peque%C3%B1as%20acciones%20grandes%20cambios_.-20210505_144102-Grabaci%C3%B3n%20de%20la%20reuni%C3%B3n.mp4?csf=1&amp;web=1&amp;e=OxylIB</t>
  </si>
  <si>
    <t>La OGR realiza el reporte de una actividad</t>
  </si>
  <si>
    <t xml:space="preserve">El Referente de la OGR en comunicación vía teams del 08sept2021 aclaró que por error de digitación informaron en el reporte del mes de abril la realización de una reunión el 05 mayo, dicha actividad no se realizó. </t>
  </si>
  <si>
    <t>De conformidad con el Acuerdo de Gestión se recibieron en el mes de junio los formatos diligenciados por las regionales  para identificar los espacios e instancias de participación ciudadana existentes en su territorio y caracterizarlas identificando su objetivo y formas de funcionamiento</t>
  </si>
  <si>
    <r>
      <t xml:space="preserve">Se evidenciaron los </t>
    </r>
    <r>
      <rPr>
        <i/>
        <sz val="9"/>
        <rFont val="Calibri"/>
        <family val="2"/>
        <scheme val="minor"/>
      </rPr>
      <t>"Formatos de Instancias de Participación Territorial"</t>
    </r>
    <r>
      <rPr>
        <sz val="9"/>
        <rFont val="Calibri"/>
        <family val="2"/>
        <scheme val="minor"/>
      </rPr>
      <t xml:space="preserve"> diligenciados por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donde se identificaron los espacios e instancias de participación ciudadana de sus municipios, los objetivos del espacio y aspectos relacionados con el funcionamiento. </t>
    </r>
  </si>
  <si>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05%20junio%2FCompromiso%204%20Activ%205
33 carpetas cada una con el Excel Formato de Instancias de Participación Territorial de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t>
  </si>
  <si>
    <t>Durante el periodo no se registraron avences</t>
  </si>
  <si>
    <t>Documento de trabajo</t>
  </si>
  <si>
    <t>Se evidencio documento con orientaciones para que las 33 Regionales formulen su plan de acción para la implementación de la Política de Participación Ciudadana.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</si>
  <si>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07%20agosto
1 Word: "</t>
    </r>
    <r>
      <rPr>
        <i/>
        <sz val="9"/>
        <rFont val="Calibri"/>
        <family val="2"/>
        <scheme val="minor"/>
      </rPr>
      <t>Actividad 5 Plan de Participación Planes de acción regionales CGC 01092021</t>
    </r>
    <r>
      <rPr>
        <sz val="9"/>
        <rFont val="Calibri"/>
        <family val="2"/>
        <scheme val="minor"/>
      </rPr>
      <t>"</t>
    </r>
  </si>
  <si>
    <r>
      <t xml:space="preserve">Para este cuatrimestre se evidenciaron avances en:
</t>
    </r>
    <r>
      <rPr>
        <b/>
        <sz val="9"/>
        <rFont val="Calibri"/>
        <family val="2"/>
        <scheme val="minor"/>
      </rPr>
      <t>Junio</t>
    </r>
    <r>
      <rPr>
        <sz val="9"/>
        <rFont val="Calibri"/>
        <family val="2"/>
        <scheme val="minor"/>
      </rPr>
      <t xml:space="preserve">
Se evidenciaron los "Formatos de Instancias de Participación Territorial" diligenciados por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donde se identificaron los espacios e instancias de participación ciudadana de sus municipios, los objetivos del espacio y aspectos relacionados con el funcionamiento. 
</t>
    </r>
    <r>
      <rPr>
        <b/>
        <sz val="9"/>
        <rFont val="Calibri"/>
        <family val="2"/>
        <scheme val="minor"/>
      </rPr>
      <t xml:space="preserve">Agosto
</t>
    </r>
    <r>
      <rPr>
        <sz val="9"/>
        <rFont val="Calibri"/>
        <family val="2"/>
        <scheme val="minor"/>
      </rPr>
      <t xml:space="preserve">Se evidencio documento con orientaciones para que las 33 Regionales formulen su plan de acción para la implementación de la Política de Participación Ciudadana.
</t>
    </r>
    <r>
      <rPr>
        <b/>
        <sz val="9"/>
        <rFont val="Calibri"/>
        <family val="2"/>
        <scheme val="minor"/>
      </rPr>
      <t xml:space="preserve">
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5%2E%20Oficina%20de%20Gesti%C3%B3n%20Regional%2F05%20junio%2FCompromiso%204%20Activ%205
</t>
    </r>
    <r>
      <rPr>
        <b/>
        <sz val="9"/>
        <rFont val="Calibri"/>
        <family val="2"/>
        <scheme val="minor"/>
      </rPr>
      <t>Junio</t>
    </r>
    <r>
      <rPr>
        <sz val="9"/>
        <rFont val="Calibri"/>
        <family val="2"/>
        <scheme val="minor"/>
      </rPr>
      <t xml:space="preserve">
33 carpetas cada una con el Excel Formato de Instancias de Participación Territorial de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t>
    </r>
    <r>
      <rPr>
        <b/>
        <sz val="9"/>
        <rFont val="Calibri"/>
        <family val="2"/>
        <scheme val="minor"/>
      </rPr>
      <t>Agosto</t>
    </r>
    <r>
      <rPr>
        <sz val="9"/>
        <rFont val="Calibri"/>
        <family val="2"/>
        <scheme val="minor"/>
      </rPr>
      <t xml:space="preserve">
1 Word: "Actividad 5 Plan de Participación Planes de acción regionales CGC 01092021"</t>
    </r>
  </si>
  <si>
    <t>Se termino el documento y pasa a revisión final para entregarlo a las regionales</t>
  </si>
  <si>
    <t>Documento final para aval de la Directora de de Servicios y Atención y de la Jefe de la OGR, para ser enviado a las 33 regionales.</t>
  </si>
  <si>
    <t>Se evidencio documento final con orientaciones para que las 33 Regionales formulen su plan de acción para la implementación de la Política de Participación Ciudadana.</t>
  </si>
  <si>
    <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5%2E%20Oficina%20de%20Gesti%C3%B3n%20Regional%2F08%20septiembre&amp;viewid=848cd329%2D4628%2D438a%2Db7b1%2D175890936859
Word: "</t>
    </r>
    <r>
      <rPr>
        <i/>
        <sz val="9"/>
        <rFont val="Calibri"/>
        <family val="2"/>
        <scheme val="minor"/>
      </rPr>
      <t>Actividad 5 Plan de Participación Ciudadana Planes de Acción Regional 23092021 (Reparado)</t>
    </r>
    <r>
      <rPr>
        <sz val="9"/>
        <rFont val="Calibri"/>
        <family val="2"/>
        <scheme val="minor"/>
      </rPr>
      <t>"</t>
    </r>
  </si>
  <si>
    <t>Se envió correo a las ee direcciones regionales con el documento guía para la elaboración del Plan de Participación Ciudadana Regional 2022.</t>
  </si>
  <si>
    <t>Se envió correo desde la Oficina de Gestión Regional a las 33 direcciones regionales con el documento guía para la elaboración del plan de participación ciudadana regional, que debe iniciar su ejecución en el 2022.</t>
  </si>
  <si>
    <t>Correo remitido desde la jefatura de la OGR a las 33 direcciones regionales con el documento orientador para dar cumplimiento a esta actividad.</t>
  </si>
  <si>
    <r>
      <t>Se evidenció correo electrónico remitido por la Jefe de la Oficina de Gestión Regional a los 33 Directores del ICBF donde se explica: "...</t>
    </r>
    <r>
      <rPr>
        <i/>
        <sz val="9"/>
        <rFont val="Calibri"/>
        <family val="2"/>
        <scheme val="minor"/>
      </rPr>
      <t>documento que les permita fortalecer a nivel regional de manera activa la participación ciudadana; este documento fue avalado en la mesa de participación ciudadana del nivel nacional, con el envío de éste, se espera que desde el nivel regional se dé cumplimiento en la elaboración del plan, que debe iniciar su ejecución en el 2022</t>
    </r>
    <r>
      <rPr>
        <sz val="9"/>
        <rFont val="Calibri"/>
        <family val="2"/>
        <scheme val="minor"/>
      </rPr>
      <t>..."</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</si>
  <si>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5%2E%20Oficina%20de%20Gesti%C3%B3n%20Regional%2F09%20octubre&amp;viewid=848cd329%2D4628%2D438a%2Db7b1%2D175890936859
Correo electrónico de Octubre 15, 2021. Asunto: Documento Participación Ciudadana. 
Adjunto Word: DOCUMENTO PARA LA ELABORACIÓN DEL PLAN DE ACCIÓN PARA LA PARTICIPACIÓN CIUDADANA EN LAS REGIONALES.</t>
  </si>
  <si>
    <t>Elaboración de un plan regional que contenga las actividades a desarrollar en el 2022 para cada una de las regionales.</t>
  </si>
  <si>
    <t>Direcciones Regionales</t>
  </si>
  <si>
    <t>Equipos regionales encargados de liderar la política en cada territorio</t>
  </si>
  <si>
    <t>Se encuentran cargados en el Share Piont los 33 planes regionales</t>
  </si>
  <si>
    <t>Se evidencio la formulación del Plan de Acción de Participación Ciudadana por cada Regional de la Entidad donde se describe el objetivo, la justificación, las actividades a desarrollar y la metodología según las actividades. Así mismo la matriz de planeación para la vigencia 2022 donde se establecen entre otros aspectos: actividad, objetivo, alcance, responsable, meta, fecha de inicio, fecha de finalización, etc.</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</si>
  <si>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5%2E%20Oficina%20de%20Gesti%C3%B3n%20Regional%2F10%20noviembre&amp;viewid=848cd329%2D4628%2D438a%2Db7b1%2D175890936859
33 Pdf con el PLAN DE ACCIÓN DE PARTICIPACIÓN CIUDADANA 2022 suscrito por cada Regional del ICBF.</t>
  </si>
  <si>
    <r>
      <t xml:space="preserve">La Oficina de Gestión Regional informó: "Actividad Finalizada."
</t>
    </r>
    <r>
      <rPr>
        <b/>
        <sz val="9"/>
        <color rgb="FF0070C0"/>
        <rFont val="Calibri"/>
        <family val="2"/>
        <scheme val="minor"/>
      </rPr>
      <t>CONCLUSIÓN:</t>
    </r>
    <r>
      <rPr>
        <sz val="9"/>
        <rFont val="Calibri"/>
        <family val="2"/>
        <scheme val="minor"/>
      </rPr>
      <t xml:space="preserve">
La OCI evidenció que en el mes de noviembre de 2021 se formularon los 33 planes de acción para la implementación de la Política de Participación Ciudadana por cada Regional de la Entidad y que serán ejecutados en la Vigencia 2022, por lo anterior la actividad esta cumplida. </t>
    </r>
  </si>
  <si>
    <r>
      <t xml:space="preserve">La OCI evidenció que en el mes de noviembre de 2021 se formularon los 33 planes de acción para la implementación de la Política de Participación Ciudadana por cada Regional de la Entidad y que serán ejecutados en la Vigencia 2022, por lo anterior la actividad esta cumplida. 
</t>
    </r>
    <r>
      <rPr>
        <b/>
        <sz val="12"/>
        <rFont val="Calibri"/>
        <family val="2"/>
        <scheme val="minor"/>
      </rPr>
      <t xml:space="preserve">Evidencia:
</t>
    </r>
    <r>
      <rPr>
        <sz val="12"/>
        <rFont val="Calibri"/>
        <family val="2"/>
        <scheme val="minor"/>
      </rPr>
      <t xml:space="preserve">https://icbfgob.sharepoint.com/:f:/r/sites/MICROSITIOPLANANTICORRUPCINYDEATENCINALCIUDADANO2021/Documentos%20compartidos/COMPONENTE%206-%20PLAN%20DE%20PARTICIPACI%C3%93N%20CIUDADANA/5.%20Oficina%20de%20Gesti%C3%B3n%20Regional?csf=1&amp;web=1&amp;e=jCVwUB
</t>
    </r>
    <r>
      <rPr>
        <b/>
        <sz val="12"/>
        <rFont val="Calibri"/>
        <family val="2"/>
        <scheme val="minor"/>
      </rPr>
      <t xml:space="preserve">
Septiembre
</t>
    </r>
    <r>
      <rPr>
        <sz val="12"/>
        <rFont val="Calibri"/>
        <family val="2"/>
        <scheme val="minor"/>
      </rPr>
      <t xml:space="preserve">
Se evidencio documento final con orientaciones para que las 33 Regionales formulen su plan de acción para la implementación de la Política de Participación Ciudadana.
Word: "Actividad 5 Plan de Participación Ciudadana Planes de Acción Regional 23092021 (Reparado)"
</t>
    </r>
    <r>
      <rPr>
        <b/>
        <sz val="12"/>
        <rFont val="Calibri"/>
        <family val="2"/>
        <scheme val="minor"/>
      </rPr>
      <t xml:space="preserve">
Octubre
</t>
    </r>
    <r>
      <rPr>
        <sz val="12"/>
        <rFont val="Calibri"/>
        <family val="2"/>
        <scheme val="minor"/>
      </rPr>
      <t xml:space="preserve">Se evidenció correo electrónico remitido por la Jefe de la Oficina de Gestión Regional a los 33 Directores del ICBF donde se explica: "...documento que les permita fortalecer a nivel regional de manera activa la participación ciudadana; este documento fue avalado en la mesa de participación ciudadana del nivel nacional, con el envío de éste, se espera que desde el nivel regional se dé cumplimiento en la elaboración del plan, que debe iniciar su ejecución en el 2022..."
Correo electrónico de Octubre 15, 2021. Asunto: Documento Participación Ciudadana. 
Adjunto Word: DOCUMENTO PARA LA ELABORACIÓN DEL PLAN DE ACCIÓN PARA LA PARTICIPACIÓN CIUDADANA EN LAS REGIONALES.
</t>
    </r>
    <r>
      <rPr>
        <b/>
        <sz val="12"/>
        <rFont val="Calibri"/>
        <family val="2"/>
        <scheme val="minor"/>
      </rPr>
      <t xml:space="preserve">
Noviembre
</t>
    </r>
    <r>
      <rPr>
        <sz val="12"/>
        <rFont val="Calibri"/>
        <family val="2"/>
        <scheme val="minor"/>
      </rPr>
      <t xml:space="preserve">Se evidencio la formulación del Plan de Acción de Participación Ciudadana por cada Regional de la Entidad donde se describe el objetivo, la justificación, las actividades a desarrollar y la metodología según las actividades. Así mismo la matriz de planeación para la vigencia 2022 donde se establecen entre otros aspectos: actividad, objetivo, alcance, responsable, meta, fecha de inicio, fecha de finalización, etc.
33 Pdf con el PLAN DE ACCIÓN DE PARTICIPACIÓN CIUDADANA 2022 suscrito por cada Regional del ICBF.
</t>
    </r>
    <r>
      <rPr>
        <b/>
        <sz val="12"/>
        <rFont val="Calibri"/>
        <family val="2"/>
        <scheme val="minor"/>
      </rPr>
      <t xml:space="preserve">
</t>
    </r>
  </si>
  <si>
    <t xml:space="preserve">Gestión de Quejas, Reclamos y Sugerencias (QRS) de la Ciudadanía, sobre la gestión de la Entidad. </t>
  </si>
  <si>
    <t>Garantizar respuestas eficaces y oportunas a cada una de las quejas, reclamos y sugerencias presentadas por la ciudadanía.</t>
  </si>
  <si>
    <t>Control y evaluación</t>
  </si>
  <si>
    <t>Ciudadanía (Peticionarios) usuaria de los canales de atención del ICBF</t>
  </si>
  <si>
    <t>Nacional (Todos los procesos de la entidad)</t>
  </si>
  <si>
    <t xml:space="preserve">Reportes de Gestión de PQRS realizados </t>
  </si>
  <si>
    <t>Diciembre 31 (control permanente durante toda la vigencia)</t>
  </si>
  <si>
    <t>Presencial, virtual, telefónico y escrito</t>
  </si>
  <si>
    <t xml:space="preserve">De acuerdo a memorando No. 202113300000007463 con el cronograma de reporte para el monitoreo y seguimiento a la gestión 2021, el reporte de indicadores para las vigencias enero y febrero se generarán los días 05 y 19 de marzo respectivamente, por lo anterior a la fecha no se tiene aún el reporte de indicadores en SMEI. </t>
  </si>
  <si>
    <r>
      <t>La Dirección de Servicios y Atención  informa "...</t>
    </r>
    <r>
      <rPr>
        <i/>
        <sz val="9"/>
        <rFont val="Calibri"/>
        <family val="2"/>
        <scheme val="minor"/>
      </rPr>
      <t>De acuerdo a memorando No. 202113300000007463 con el cronograma de reporte para el monitoreo y seguimiento a la gestión 2021, el reporte de indicadores para las vigencias enero y febrero se generarán los días 05 y 19 de marzo respectivamente, por lo anterior a la fecha no se tiene aún el reporte de indicadores en SMEI. .</t>
    </r>
    <r>
      <rPr>
        <sz val="9"/>
        <rFont val="Calibri"/>
        <family val="2"/>
        <scheme val="minor"/>
      </rPr>
      <t>.".</t>
    </r>
  </si>
  <si>
    <t>Enero: 96,8% - En Riesgo
Febrero: 98,5% - En Riesgo
Marzo: Información se reporta el 21 de Abril*
*De acuerdo a memorando No. 202013300000021143 con el cronograma de reporte para el monitoreo y seguimiento a la gestión 2020
Los derechos de petición objeto de este indicador son: Información y Orientación con Trámite (IOT), Atención por Ciclos de Vida y Nutrición (ACVN), Quejas (Q), Reclamos (R) y Sugerencias (S) atendidas dentro de los términos establecidos por la Ley 1755 de 2015 a Nivel Nacional (de forma transversal a todas las dependencias), Regional y Centro Zonal.
Así mismo, de manera atenta te informo que los indicadores para el proceso de relación con el ciudadano, se ajustaron a lo dispuesto al decreto 491 de 2020, teniendo en cuenta que las peticiones radicadas a partir del 12 de marzo de 2020 y hasta que dure la emergencia sanitaria, tienen una ampliación de términos de respuesta. Es importante aclarar que lo anterior aplica, siempre y cuando no se afecten derechos fundamentales ni servicios públicos esenciales. En cuanto a los demás términos señalados en la Ley 1755 de 2015, se continuará igual.</t>
  </si>
  <si>
    <t>Resultado del indicador PA-131</t>
  </si>
  <si>
    <t>Se realiza reporte de 1 actividad</t>
  </si>
  <si>
    <t xml:space="preserve">Se evidenciaron 2 correos electrónico con el resultado final del Indicador PA - 131 "Porcentaje de Peticiones Ciudadanas Atendidas Oportunamente"; se observó un resultado del 96,8% para el mes de enero de 2021 y 98,5% para el mes de febrero de 2021.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</si>
  <si>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02%20marzo%2FActividad%206
</t>
    </r>
    <r>
      <rPr>
        <b/>
        <sz val="9"/>
        <rFont val="Calibri"/>
        <family val="2"/>
        <scheme val="minor"/>
      </rPr>
      <t xml:space="preserve">
</t>
    </r>
    <r>
      <rPr>
        <sz val="9"/>
        <rFont val="Calibri"/>
        <family val="2"/>
        <scheme val="minor"/>
      </rPr>
      <t>Correo electrónico del March 5, 2021 con asunto: "I</t>
    </r>
    <r>
      <rPr>
        <i/>
        <sz val="9"/>
        <rFont val="Calibri"/>
        <family val="2"/>
        <scheme val="minor"/>
      </rPr>
      <t>NDICADORES RELACIÓN CON EL CIUDADANO ENERO 2021 (FINAL)</t>
    </r>
    <r>
      <rPr>
        <sz val="9"/>
        <rFont val="Calibri"/>
        <family val="2"/>
        <scheme val="minor"/>
      </rPr>
      <t>" 
Correo electrónico del March 19, 2021 con asunto: "</t>
    </r>
    <r>
      <rPr>
        <i/>
        <sz val="9"/>
        <rFont val="Calibri"/>
        <family val="2"/>
        <scheme val="minor"/>
      </rPr>
      <t>INDICADORES RELACIÓN CON EL CIUDADANO FEBRERO 2021 (FINAL)</t>
    </r>
    <r>
      <rPr>
        <sz val="9"/>
        <rFont val="Calibri"/>
        <family val="2"/>
        <scheme val="minor"/>
      </rPr>
      <t>".</t>
    </r>
  </si>
  <si>
    <t>El indicador de Derechos de Petición para el mes de marzo de 2021 aumentó respecto al resultado del mes de febrero, con un resultado final del 99,2%, su estado para este periodo es En Riesgo con un porcentaje medio de cumplimiento.
Para el mes de Marzo de 2021 quedaron 90 peticiones ciudadanas pendientes por gestión, atendidas fuera de términos o sin evidencia de una respuesta oportuna y congruente al ciudadano a nivel nacional donde las regionales que obtuvieron el resultado mas bajo fueron:
En Critico la Regional Casanare (88,5%).
En Riesgo las regionales Quindío (96,8%), Cundinamarca (96,9%), Atlántico (97,1%), Amazonas (97,4%), Antioquia (98,0%), Cesar (98,1%), Arauca (98,2%), La Guajira (98,8%), Córdoba (98,8%), Valle (99,1%), Choco (99,2%), Sucre (99,3%), Nariño (99,5%), Magdalena (99,5%), Bolívar (99,5%), Tolima (99,6%), Santander (99,6%), Risaralda (99,6%), Caldas (99,7%), Bogotá (99,7%) y Norte de Santander (99,8%).</t>
  </si>
  <si>
    <t xml:space="preserve">El indicador de Derechos de Petición para el mes de marzo de 2021 aumentó respecto al resultado del mes de febrero, con un resultado final del 99,2%, su estado para este periodo es En Riesgo con un porcentaje medio de cumplimiento.
</t>
  </si>
  <si>
    <t>Para el mes de Marzo de 2021 quedaron 90 peticiones ciudadanas pendientes por gestión, atendidas fuera de términos o sin evidencia de una respuesta oportuna y congruente al ciudadano a nivel nacional donde las regionales que obtuvieron el resultado mas bajo fueron:
En Critico la Regional Casanare (88,5%).
En Riesgo las regionales Quindío (96,8%), Cundinamarca (96,9%), Atlántico (97,1%), Amazonas (97,4%), Antioquia (98,0%), Cesar (98,1%), Arauca (98,2%), La Guajira (98,8%), Córdoba (98,8%), Valle (99,1%), Choco (99,2%), Sucre (99,3%), Nariño (99,5%), Magdalena (99,5%), Bolívar (99,5%), Tolima (99,6%), Santander (99,6%), Risaralda (99,6%), Caldas (99,7%), Bogotá (99,7%) y Norte de Santander (99,8%).</t>
  </si>
  <si>
    <t>En las carpetas estan actualmente los reportes de los meses de enere, febrero y marzo. 
El informe de abril se expedirá el 24 de mayo. De acuerdo al cronograma de indicadores remitido por la subdireción de monitoreo y evaluación. 
Resultado del indicador PA-131</t>
  </si>
  <si>
    <t xml:space="preserve">Se evidenció correo electrónico con el resultado final del Indicador PA - 131 "INDICADORES RELACIÓN CON EL CIUDADANO ABRIL 2021 (FINAL)"; se observó un resultado del 99,2% para el mes de marzo de 2021. </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</si>
  <si>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03%20abril%2FActividad%206
</t>
    </r>
    <r>
      <rPr>
        <b/>
        <sz val="9"/>
        <rFont val="Calibri"/>
        <family val="2"/>
        <scheme val="minor"/>
      </rPr>
      <t xml:space="preserve">
</t>
    </r>
    <r>
      <rPr>
        <sz val="9"/>
        <rFont val="Calibri"/>
        <family val="2"/>
        <scheme val="minor"/>
      </rPr>
      <t>Correo electrónico del April 21, 2021 con asunto: "I</t>
    </r>
    <r>
      <rPr>
        <i/>
        <sz val="9"/>
        <rFont val="Calibri"/>
        <family val="2"/>
        <scheme val="minor"/>
      </rPr>
      <t>NDICADORES RELACIÓN CON EL CIUDADANO MARZO 2021 (FINAL)</t>
    </r>
    <r>
      <rPr>
        <sz val="9"/>
        <rFont val="Calibri"/>
        <family val="2"/>
        <scheme val="minor"/>
      </rPr>
      <t>".</t>
    </r>
  </si>
  <si>
    <t xml:space="preserve">El indicador de Derechos de Petición para el mes de abril de 2021 disminuyó respecto al resultado del mes de febrero, con un resultado final del 99,2%, su estado para este periodo es En Riesgo con un porcentaje medio de cumplimiento. 
Para el mes de Abril de 2021 quedaron 105 peticiones ciudadanas pendientes por gestión, atendidas fuera de términos o sin evidencia de una respuesta oportuna y congruente al ciudadano a nivel nacional
</t>
  </si>
  <si>
    <t>Se evidenció correo electrónico con el resultado final del Indicador PA - 131 "INDICADORES RELACIÓN CON EL CIUDADANO ABRIL 2021 (FINAL)" con Excel adjunto en el cual se observó un resultado del 99% para el mes de abril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</si>
  <si>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206
</t>
    </r>
    <r>
      <rPr>
        <b/>
        <sz val="9"/>
        <rFont val="Calibri"/>
        <family val="2"/>
        <scheme val="minor"/>
      </rPr>
      <t xml:space="preserve">
</t>
    </r>
    <r>
      <rPr>
        <sz val="9"/>
        <rFont val="Calibri"/>
        <family val="2"/>
        <scheme val="minor"/>
      </rPr>
      <t>Correo electrónico del 24/05/2021 con asunto: "</t>
    </r>
    <r>
      <rPr>
        <i/>
        <sz val="9"/>
        <rFont val="Calibri"/>
        <family val="2"/>
        <scheme val="minor"/>
      </rPr>
      <t>INDICADORES RELACIÓN CON EL CIUDADANO ABRIL 2021 (FINAL)</t>
    </r>
    <r>
      <rPr>
        <sz val="9"/>
        <rFont val="Calibri"/>
        <family val="2"/>
        <scheme val="minor"/>
      </rPr>
      <t>".</t>
    </r>
  </si>
  <si>
    <t>El indicador de Derechos de Petición para el mes de mayo de 2021 disminuyó respecto al resultado del mes de abril, con un resultado final para el mes de mayo del 98,8%, su estado para este periodo es En Riesgo con un porcentaje medio de cumplimiento.</t>
  </si>
  <si>
    <t>Para el mes de Mayo de 2021 quedaron 117 peticiones ciudadanas pendientes por gestión, atendidas fuera de términos o sin evidencia de una respuesta oportuna y congruente al ciudadano a nivel nacional donde las regionales que obtuvieron el resultado más bajo fueron:
En Critico las Regionales Casanare (84,2%), Guainía (85,2%), Vichada (87,1%) y Amazonas (90,5%).
En Riesgo las regionales La Guajira (93,3%), Córdoba (94,0%), Cundinamarca (96,0%), Sucre (97,1%), Bolívar (97,5%), Caldas (97,8%), Magdalena (98,0%), Atlántico (98,4%), Quindío (98,6%), Antioquía (98,6%), Cesar (99,1%), Cauca (99,3%), Bogotá (99,3%) y Valle (99,4%).</t>
  </si>
  <si>
    <t>9.841 peticiones ciudadanas recibidas  a través de todos los canales de atención con los que cuenta el ICBF.
9.724 peticiones ciudadanas con respuesta oportuna</t>
  </si>
  <si>
    <t>Actividad 6 - Junio</t>
  </si>
  <si>
    <t>Se evidenció correo electrónico con el resultado final del Indicador PA - 131 "INDICADORES RELACIÓN CON EL CIUDADANO ABRIL 2021 (FINAL)" con Excel adjunto en el cual se observó un resultado del 98,8% para el mes de mayo de 2021.</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</si>
  <si>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05%20junio%2FActividad%206%2F%E2%9B%94%20INDICADORES%20RELACI%C3%93N%20CON%20EL%20CIUDADANO%20MAYO%202021%20%28FINAL%29%2Emsg&amp;parent=%2Fsites%2FMICROSITIOPLANANTICORRUPCINYDEATENCINALCIUDADANO2021%2FDocumentos%20compartidos%2FCOMPONENTE%206%2D%20PLAN%20DE%20PARTICIPACI%C3%93N%20CIUDADANA%2F6%2C%207%20Direcci%C3%B3n%20de%20Servicios%20y%20Atenci%C3%B3n%2F05%20junio%2FActividad%206
</t>
    </r>
    <r>
      <rPr>
        <b/>
        <sz val="9"/>
        <rFont val="Calibri"/>
        <family val="2"/>
        <scheme val="minor"/>
      </rPr>
      <t xml:space="preserve">
</t>
    </r>
    <r>
      <rPr>
        <sz val="9"/>
        <rFont val="Calibri"/>
        <family val="2"/>
        <scheme val="minor"/>
      </rPr>
      <t>Correo electrónico del 21/06/2021 con asunto: "</t>
    </r>
    <r>
      <rPr>
        <i/>
        <sz val="9"/>
        <rFont val="Calibri"/>
        <family val="2"/>
        <scheme val="minor"/>
      </rPr>
      <t xml:space="preserve"> INDICADORES RELACIÓN CON EL CIUDADANO MAYO 2021 (FINAL)</t>
    </r>
    <r>
      <rPr>
        <sz val="9"/>
        <rFont val="Calibri"/>
        <family val="2"/>
        <scheme val="minor"/>
      </rPr>
      <t>".</t>
    </r>
  </si>
  <si>
    <t>El indicador de Derechos de Petición para el mes de Junio de 2021 disminuyó respecto al resultado del mes de mayo, con un resultado final para el mes de junio del 95,0%, su estado para este periodo es En Riesgo con un porcentaje medio de cumplimiento.</t>
  </si>
  <si>
    <t>Para el mes de Junio de 2021 quedaron 1.330 peticiones ciudadanas pendientes por gestión, atendidas fuera de términos o sin evidencia de una respuesta oportuna y congruente al ciudadano a nivel nacional donde las regionales que obtuvieron el resultado mas bajo fueron:
En Critico las Regionales Vaupés (60,9%), Casanare (76,2%), Guainía (78,1%), Antioquia (81,6%), Cundinamarca (85,7%), La Guajira (90,5%), Córdoba (91,6%) y Bolívar (92,5%).
La dificultada más representativa para esta vigencia corresponde al cambio en la HV del indicador ajustado a la Guia de PQRS versión 7 de marzo de 2021, el cual aumentó el numero de tipos de petición de la medición pasando de 5 a 9 y pasando de medir en promedio 9.000 peticiones a realziar el seguimiento a 26.000 peticiones ciudadanas</t>
  </si>
  <si>
    <t>Julio - Actividad 6</t>
  </si>
  <si>
    <t>Se evidenció correo electrónico con el resultado final del Indicador PA - 131 "INDICADORES RELACIÓN CON EL CIUDADANO JUNIO 2021 (FINAL)" con Excel adjunto en el cual se observó un resultado del 94,9% para el mes de junio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</si>
  <si>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206
</t>
    </r>
    <r>
      <rPr>
        <b/>
        <sz val="9"/>
        <rFont val="Calibri"/>
        <family val="2"/>
        <scheme val="minor"/>
      </rPr>
      <t xml:space="preserve">
</t>
    </r>
    <r>
      <rPr>
        <sz val="9"/>
        <rFont val="Calibri"/>
        <family val="2"/>
        <scheme val="minor"/>
      </rPr>
      <t>Correo electrónico del 23/07/2021 con asunto: "</t>
    </r>
    <r>
      <rPr>
        <i/>
        <sz val="9"/>
        <rFont val="Calibri"/>
        <family val="2"/>
        <scheme val="minor"/>
      </rPr>
      <t>INDICADORES RELACIÓN CON EL CIUDADANO JUNIO 2021 (FINAL)</t>
    </r>
    <r>
      <rPr>
        <sz val="9"/>
        <rFont val="Calibri"/>
        <family val="2"/>
        <scheme val="minor"/>
      </rPr>
      <t>".</t>
    </r>
  </si>
  <si>
    <t>El indicador de Derechos de Petición para el mes de Julio de 2021 aumentó respecto al resultado del mes de junio, con un resultado final para el mes de julio del 96,5%, su estado para este periodo es En Riesgo con un porcentaje medio de cumplimiento.</t>
  </si>
  <si>
    <t>Para el mes de Julio de 2021 quedaron 935 peticiones ciudadanas pendientes por gestión, atendidas fuera de términos o sin evidencia de una respuesta oportuna y congruente al ciudadano a nivel nacional donde las regionales que obtuvieron el resultado mas bajo fueron:
En Critico las Regionales Casanare (80,4%), Antioquia (81,7%), Amazonas  (88,8%) y Cundinamarca (90,3%).
La dificultada más representativa para esta vigencia corresponde al cambio en la HV del indicador ajustado a la Guía de PQRS versión 7 de marzo de 2021, el cual aumentó el número de tipos de petición de la medición pasando de 5 a 9 y pasando de medir en promedio 9.000 peticiones a realizar el seguimiento a 26.000 peticiones ciudadanas</t>
  </si>
  <si>
    <t>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206</t>
  </si>
  <si>
    <t>Se evidenció correo electrónico con el resultado final del Indicador PA - 131 "INDICADORES RELACIÓN CON EL CIUDADANO JULIO 2021 (FINAL)" con Excel adjunto en el cual se observó un resultado del 96,5% para el mes de julio de 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</si>
  <si>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206
</t>
    </r>
    <r>
      <rPr>
        <b/>
        <sz val="9"/>
        <rFont val="Calibri"/>
        <family val="2"/>
        <scheme val="minor"/>
      </rPr>
      <t xml:space="preserve">
</t>
    </r>
    <r>
      <rPr>
        <sz val="9"/>
        <rFont val="Calibri"/>
        <family val="2"/>
        <scheme val="minor"/>
      </rPr>
      <t>Correo electrónico del 23/08/2021 con asunto: "</t>
    </r>
    <r>
      <rPr>
        <i/>
        <sz val="9"/>
        <rFont val="Calibri"/>
        <family val="2"/>
        <scheme val="minor"/>
      </rPr>
      <t>INDICADORES RELACIÓN CON EL CIUDADANO JULIO 2021 (FINAL)</t>
    </r>
    <r>
      <rPr>
        <sz val="9"/>
        <rFont val="Calibri"/>
        <family val="2"/>
        <scheme val="minor"/>
      </rPr>
      <t>".</t>
    </r>
  </si>
  <si>
    <r>
      <t xml:space="preserve">Para este cuatrimestre se evidenciaron avances en:
</t>
    </r>
    <r>
      <rPr>
        <b/>
        <sz val="9"/>
        <rFont val="Calibri"/>
        <family val="2"/>
        <scheme val="minor"/>
      </rPr>
      <t>Mayo</t>
    </r>
    <r>
      <rPr>
        <sz val="9"/>
        <rFont val="Calibri"/>
        <family val="2"/>
        <scheme val="minor"/>
      </rPr>
      <t xml:space="preserve">
Se evidenció correo electrónico con el resultado final del Indicador PA - 131 "INDICADORES RELACIÓN CON EL CIUDADANO ABRIL 2021 (FINAL)" con Excel adjunto en el cual se observó un resultado del 99% para el mes de abril de 2021.
</t>
    </r>
    <r>
      <rPr>
        <b/>
        <sz val="9"/>
        <rFont val="Calibri"/>
        <family val="2"/>
        <scheme val="minor"/>
      </rPr>
      <t>Junio</t>
    </r>
    <r>
      <rPr>
        <sz val="9"/>
        <rFont val="Calibri"/>
        <family val="2"/>
        <scheme val="minor"/>
      </rPr>
      <t xml:space="preserve">
Se evidenció correo electrónico con el resultado final del Indicador PA - 131 "INDICADORES RELACIÓN CON EL CIUDADANO ABRIL 2021 (FINAL)" con Excel adjunto en el cual se observó un resultado del 98,8% para el mes de mayo de 2021.
</t>
    </r>
    <r>
      <rPr>
        <b/>
        <sz val="9"/>
        <rFont val="Calibri"/>
        <family val="2"/>
        <scheme val="minor"/>
      </rPr>
      <t>Julio</t>
    </r>
    <r>
      <rPr>
        <sz val="9"/>
        <rFont val="Calibri"/>
        <family val="2"/>
        <scheme val="minor"/>
      </rPr>
      <t xml:space="preserve">
Se evidenció correo electrónico con el resultado final del Indicador PA - 131 "INDICADORES RELACIÓN CON EL CIUDADANO JUNIO 2021 (FINAL)" con Excel adjunto en el cual se observó un resultado del 94,9% para el mes de junio de 2021.
</t>
    </r>
    <r>
      <rPr>
        <b/>
        <sz val="9"/>
        <rFont val="Calibri"/>
        <family val="2"/>
        <scheme val="minor"/>
      </rPr>
      <t>Agosto</t>
    </r>
    <r>
      <rPr>
        <sz val="9"/>
        <rFont val="Calibri"/>
        <family val="2"/>
        <scheme val="minor"/>
      </rPr>
      <t xml:space="preserve">
Se evidenció correo electrónico con el resultado final del Indicador PA - 131 "INDICADORES RELACIÓN CON EL CIUDADANO JULIO 2021 (FINAL)" con Excel adjunto en el cual se observó un resultado del 96,5% para el mes de julio de 2021.
EVIDENCIAS: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206
</t>
    </r>
    <r>
      <rPr>
        <b/>
        <sz val="9"/>
        <rFont val="Calibri"/>
        <family val="2"/>
        <scheme val="minor"/>
      </rPr>
      <t>mayo</t>
    </r>
    <r>
      <rPr>
        <sz val="9"/>
        <rFont val="Calibri"/>
        <family val="2"/>
        <scheme val="minor"/>
      </rPr>
      <t xml:space="preserve">
Correo electrónico del 24/05/2021 con asunto: "INDICADORES RELACIÓN CON EL CIUDADANO ABRIL 2021 (FINAL)".
</t>
    </r>
    <r>
      <rPr>
        <b/>
        <sz val="9"/>
        <rFont val="Calibri"/>
        <family val="2"/>
        <scheme val="minor"/>
      </rPr>
      <t>Junio</t>
    </r>
    <r>
      <rPr>
        <sz val="9"/>
        <rFont val="Calibri"/>
        <family val="2"/>
        <scheme val="minor"/>
      </rPr>
      <t xml:space="preserve">
Correo electrónico del 21/06/2021 con asunto: " INDICADORES RELACIÓN CON EL CIUDADANO MAYO 2021 (FINAL)".
</t>
    </r>
    <r>
      <rPr>
        <b/>
        <sz val="9"/>
        <rFont val="Calibri"/>
        <family val="2"/>
        <scheme val="minor"/>
      </rPr>
      <t>Julio</t>
    </r>
    <r>
      <rPr>
        <sz val="9"/>
        <rFont val="Calibri"/>
        <family val="2"/>
        <scheme val="minor"/>
      </rPr>
      <t xml:space="preserve">
Correo electrónico del 23/07/2021 con asunto: "INDICADORES RELACIÓN CON EL CIUDADANO JUNIO 2021 (FINAL)".
</t>
    </r>
    <r>
      <rPr>
        <b/>
        <sz val="9"/>
        <rFont val="Calibri"/>
        <family val="2"/>
        <scheme val="minor"/>
      </rPr>
      <t>Agosto</t>
    </r>
    <r>
      <rPr>
        <sz val="9"/>
        <rFont val="Calibri"/>
        <family val="2"/>
        <scheme val="minor"/>
      </rPr>
      <t xml:space="preserve">
Correo electrónico del 23/08/2021 con asunto: "INDICADORES RELACIÓN CON EL CIUDADANO JULIO 2021 (FINAL)".</t>
    </r>
  </si>
  <si>
    <t>El indicador de Derechos de Petición para el mes de Agosto de 2021 aumentó respecto al resultado del mes de julio, con un resultado final para el mes de agosto del 97,3%, su estado para este periodo es En Riesgo con un porcentaje medio de cumplimiento.</t>
  </si>
  <si>
    <r>
      <t xml:space="preserve">Para el mes de Agosto de 2021 quedaron </t>
    </r>
    <r>
      <rPr>
        <b/>
        <sz val="10"/>
        <color rgb="FFFF0000"/>
        <rFont val="Calibri"/>
        <family val="2"/>
        <scheme val="minor"/>
      </rPr>
      <t xml:space="preserve">870 </t>
    </r>
    <r>
      <rPr>
        <sz val="10"/>
        <color rgb="FF000000"/>
        <rFont val="Calibri"/>
        <family val="2"/>
        <scheme val="minor"/>
      </rPr>
      <t>peticiones ciudadanas pendientes por gestión, atendidas fuera de términos o sin evidencia de una respuesta oportuna y congruente al ciudadano a nivel nacional donde las regionales que obtuvieron el resultado mas bajo fueron:
En Critico las Regionales Antioquía (83,3%), Casanare (88,8%) y Cundinamarca (89,5%).
La dificultad más representativa para la vigencia agosto corresponde al cambio en la HV del indicador, la cual fue ajustada a la Guia de PQRS versión 7 de marzo de 2021, el cual aumentó el numero de tipos de petición de la medición pasando de 5 a 9 y pasando de medir en promedio 9.000 peticiones a realziar el seguimiento a 26.000 peticiones ciudadanas.</t>
    </r>
  </si>
  <si>
    <t>Beneficiarios de los servicios del ICBF</t>
  </si>
  <si>
    <t xml:space="preserve"> Septiembre - Actividad 6</t>
  </si>
  <si>
    <t>Se evidenció correo electrónico con el resultado final del Indicador PA - 131 "INDICADORES RELACIÓN CON EL CIUDADANO AGOSTO 2021 (FINAL)" con Excel adjunto en el cual se observó un resultado del 97,3% para el mes de agosto de 2021.</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</si>
  <si>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08%20septiembre%2FActividad%206&amp;viewid=848cd329%2D4628%2D438a%2Db7b1%2D175890936859
</t>
    </r>
    <r>
      <rPr>
        <b/>
        <sz val="9"/>
        <rFont val="Calibri"/>
        <family val="2"/>
        <scheme val="minor"/>
      </rPr>
      <t xml:space="preserve">
</t>
    </r>
    <r>
      <rPr>
        <sz val="9"/>
        <rFont val="Calibri"/>
        <family val="2"/>
        <scheme val="minor"/>
      </rPr>
      <t>Correo electrónico de Septiembre 22, 2021 con asunto: "</t>
    </r>
    <r>
      <rPr>
        <i/>
        <sz val="9"/>
        <rFont val="Calibri"/>
        <family val="2"/>
        <scheme val="minor"/>
      </rPr>
      <t>INDICADORES RELACIÓN CON EL CIUDADANO AGOSTO 2021 (FINAL)</t>
    </r>
    <r>
      <rPr>
        <sz val="9"/>
        <rFont val="Calibri"/>
        <family val="2"/>
        <scheme val="minor"/>
      </rPr>
      <t>".</t>
    </r>
  </si>
  <si>
    <t>El indicador de Derechos de Petición para el mes de Septiembre de 2021 aumentó respecto al resultado del mes de Agosto, con un resultado final para esta vigencia del 98,2%, su estado para este periodo es En Riesgo con un porcentaje medio de cumplimiento.</t>
  </si>
  <si>
    <t>Para el mes de Septiembre de 2021 quedaron 602 peticiones ciudadanas pendientes por gestión, atendidas fuera de términos o sin evidencia de una respuesta oportuna y congruente al ciudadano a nivel nacional donde las regionales que obtuvieron el resultado más bajo fueron:
En Critico la Regional Antioquía (88,8%).
La dificultad más representativa para la vigencia septiembre corresponde al cambio en la HV del indicador, la cual fue ajustada a la Guía de PQRS versión 7 de marzo de 2021, el cual aumentó el número de tipos de petición de la medición pasando de 5 a 9 y pasando de medir en promedio 9.000 peticiones a realizar el seguimiento a 26.000 peticiones ciudadanas.</t>
  </si>
  <si>
    <t>https://icbfgob.sharepoint.com/sites/MICROSITIOPLANANTICORRUPCINYDEATENCINALCIUDADANO2021/Documentos%20compartidos/Forms/AllItems.aspx?csf=1&amp;web=1&amp;e=PeuF2v&amp;cid=49938088%2D2b9e%2D4e97%2Da6e8%2D6f1cbfdf72ac&amp;FolderCTID=0x012000D7FACDE886A1384692E06065D9206C95&amp;id=%2Fsites%2FMICROSITIOPLANANTICORRUPCINYDEATENCINALCIUDADANO2021%2FDocumentos%20compartidos%2FCOMPONENTE%206%2D%20PLAN%20DE%20PARTICIPACI%C3%93N%20CIUDADANA%2F6%2C%207%20Direcci%C3%B3n%20de%20Servicios%20y%20Atenci%C3%B3n%2F09%20octubre%2FActividad%206&amp;viewid=848cd329%2D4628%2D438a%2Db7b1%2D175890936859</t>
  </si>
  <si>
    <t>Se evidenció correo electrónico con el resultado final del Indicador PA - 131 "INDICADORES RELACIÓN CON EL CIUDADANO SEPTIEMBRE 2021 (FINAL)" con Excel adjunto en el cual se observó un resultado del 98,2% para el mes de septiembre de 2021.</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</si>
  <si>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09%20octubre%2FActividad%206&amp;viewid=848cd329%2D4628%2D438a%2Db7b1%2D175890936859
</t>
    </r>
    <r>
      <rPr>
        <b/>
        <sz val="9"/>
        <rFont val="Calibri"/>
        <family val="2"/>
        <scheme val="minor"/>
      </rPr>
      <t xml:space="preserve">
</t>
    </r>
    <r>
      <rPr>
        <sz val="9"/>
        <rFont val="Calibri"/>
        <family val="2"/>
        <scheme val="minor"/>
      </rPr>
      <t>Correo electrónico de Octubre 23, 2021 con asunto: "</t>
    </r>
    <r>
      <rPr>
        <i/>
        <sz val="9"/>
        <rFont val="Calibri"/>
        <family val="2"/>
        <scheme val="minor"/>
      </rPr>
      <t>INDICADORES RELACIÓN CON EL CIUDADANO SEPTIEMBRE 2021 (FINAL)</t>
    </r>
    <r>
      <rPr>
        <sz val="9"/>
        <rFont val="Calibri"/>
        <family val="2"/>
        <scheme val="minor"/>
      </rPr>
      <t>".</t>
    </r>
  </si>
  <si>
    <t>El indicador de Derechos de Petición para el mes de Octubre de 2021 aumentó respecto al resultado del mes de Septiembre, con un resultado final para esta vigencia del 98,8%, su estado para este periodo es En Riesgo con un porcentaje medio de cumplimiento.</t>
  </si>
  <si>
    <t>Para el mes de Octubre de 2021 quedaron 374 peticiones ciudadanas pendientes por gestión, atendidas fuera de términos o sin evidencia de una respuesta oportuna y congruente al ciudadano a nivel nacional donde las regionales que obtuvieron el resultado más bajo fueron:
la Regional Antioquía, Córdoba, Vichada, Cundinamarca y Valle del Cauca.
La dificultad más representativa para la vigencia corresponde al cambio en la HV del indicador, la cual fue ajustada a la Guía de PQRS versión 7 de marzo de 2021, el cual aumentó el número de tipos de petición de la medición pasando de 5 a 9 y pasando de medir en promedio 9.000 peticiones a realizar el seguimiento a 30.000 peticiones ciudadanas.</t>
  </si>
  <si>
    <t>Actividad 6 - Noviembre</t>
  </si>
  <si>
    <t>Se evidenció correo electrónico con el resultado final del Indicador PA - 131 "INDICADORES RELACIÓN CON EL CIUDADANO OCTUBRE 2021 (FINAL)" con Excel adjunto en el cual se observó un resultado del 98,8% para el mes de octubre de 2021.</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</si>
  <si>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10%20noviembre%2FActividad%206&amp;viewid=848cd329%2D4628%2D438a%2Db7b1%2D175890936859
</t>
    </r>
    <r>
      <rPr>
        <b/>
        <sz val="9"/>
        <rFont val="Calibri"/>
        <family val="2"/>
        <scheme val="minor"/>
      </rPr>
      <t xml:space="preserve">
</t>
    </r>
    <r>
      <rPr>
        <sz val="9"/>
        <rFont val="Calibri"/>
        <family val="2"/>
        <scheme val="minor"/>
      </rPr>
      <t xml:space="preserve">Correo electrónico de Noviembre 12, 2021 con asunto: </t>
    </r>
    <r>
      <rPr>
        <i/>
        <sz val="9"/>
        <rFont val="Calibri"/>
        <family val="2"/>
        <scheme val="minor"/>
      </rPr>
      <t xml:space="preserve">"INDICADORES RELACIÓN CON EL CIUDADANO OCTUBRE 2021 (PRELIMINAR)"
</t>
    </r>
    <r>
      <rPr>
        <sz val="9"/>
        <rFont val="Calibri"/>
        <family val="2"/>
        <scheme val="minor"/>
      </rPr>
      <t>Correo electrónico de Noviembre 24, 2021 con asunto:</t>
    </r>
    <r>
      <rPr>
        <i/>
        <sz val="9"/>
        <rFont val="Calibri"/>
        <family val="2"/>
        <scheme val="minor"/>
      </rPr>
      <t xml:space="preserve"> "INDICADORES RELACIÓN CON EL CIUDADANO OCTUBRE 2021 (FINAL)".</t>
    </r>
  </si>
  <si>
    <t>El indicador de Derechos de Petición para el mes de Noviembre de 2021 aumentó respecto al resultado del mes de Octubre, con un resultado final para esta vigencia del 99,0%, su estado para este periodo es En Riesgo con un porcentaje medio de cumplimiento.</t>
  </si>
  <si>
    <t>Actividad 6</t>
  </si>
  <si>
    <r>
      <t xml:space="preserve">Se evidenció correo electrónico con el resultado final del Indicador PA - 131 "INDICADORES RELACIÓN CON EL CIUDADANO NOVIEMBRE 2021 (FINAL)" con Excel adjunto en el cual se observó un resultado del 99% para el mes de noviembre de 2021.
</t>
    </r>
    <r>
      <rPr>
        <b/>
        <sz val="9"/>
        <color rgb="FF0070C0"/>
        <rFont val="Calibri"/>
        <family val="2"/>
        <scheme val="minor"/>
      </rPr>
      <t>CONCLUSIÓN:</t>
    </r>
    <r>
      <rPr>
        <sz val="9"/>
        <rFont val="Calibri"/>
        <family val="2"/>
        <scheme val="minor"/>
      </rPr>
      <t xml:space="preserve">
La OCI verificó que la Dirección de Servicios y Atención mediante correo electrónico realizó los 11 Reportes de Gestión de PQRS (correspondientes a los meses de enero a noviembre) donde socializaron los resultados de los indicadores del </t>
    </r>
    <r>
      <rPr>
        <i/>
        <sz val="9"/>
        <rFont val="Calibri"/>
        <family val="2"/>
        <scheme val="minor"/>
      </rPr>
      <t>Proceso de Relación con el Ciudadano</t>
    </r>
    <r>
      <rPr>
        <sz val="9"/>
        <rFont val="Calibri"/>
        <family val="2"/>
        <scheme val="minor"/>
      </rPr>
      <t xml:space="preserve">, alli se incluye la información del Indicador de Peticiones Ciudadanas Atendidas Oportunamente, por lo anterior la actividad esta cumplida. </t>
    </r>
  </si>
  <si>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11%20diciembre%2FActividad%206&amp;viewid=848cd329%2D4628%2D438a%2Db7b1%2D175890936859
</t>
    </r>
    <r>
      <rPr>
        <b/>
        <sz val="9"/>
        <rFont val="Calibri"/>
        <family val="2"/>
        <scheme val="minor"/>
      </rPr>
      <t xml:space="preserve">
</t>
    </r>
    <r>
      <rPr>
        <sz val="9"/>
        <rFont val="Calibri"/>
        <family val="2"/>
        <scheme val="minor"/>
      </rPr>
      <t xml:space="preserve">Correo electrónico de December 14, 2021 con asunto: </t>
    </r>
    <r>
      <rPr>
        <i/>
        <sz val="9"/>
        <rFont val="Calibri"/>
        <family val="2"/>
        <scheme val="minor"/>
      </rPr>
      <t xml:space="preserve">"INDICADORES RELACIÓN CON EL CIUDADANO NOVIEMBRE 2021 (PRELIMINAR)"
</t>
    </r>
    <r>
      <rPr>
        <sz val="9"/>
        <rFont val="Calibri"/>
        <family val="2"/>
        <scheme val="minor"/>
      </rPr>
      <t>Correo electrónico de December 23, 2021 con asunto:</t>
    </r>
    <r>
      <rPr>
        <i/>
        <sz val="9"/>
        <rFont val="Calibri"/>
        <family val="2"/>
        <scheme val="minor"/>
      </rPr>
      <t xml:space="preserve"> "INDICADORES RELACIÓN CON EL CIUDADANO NOVIEMBRE 2021 (FINAL)".</t>
    </r>
  </si>
  <si>
    <r>
      <t xml:space="preserve">La OCI verificó que la Dirección de Servicios y Atención mediante correo electrónico realizó los 11 Reportes de Gestión de PQRS (correspondientes a los meses de enero a noviembre) donde socializaron los resultados de los indicadores del </t>
    </r>
    <r>
      <rPr>
        <i/>
        <sz val="12"/>
        <rFont val="Calibri"/>
        <family val="2"/>
        <scheme val="minor"/>
      </rPr>
      <t>Proceso de Relación con el Ciudadano</t>
    </r>
    <r>
      <rPr>
        <sz val="12"/>
        <rFont val="Calibri"/>
        <family val="2"/>
        <scheme val="minor"/>
      </rPr>
      <t xml:space="preserve">, alli se incluye la información del Indicador de Peticiones Ciudadanas Atendidas Oportunamente, por lo anterior la actividad esta cumplida. 
</t>
    </r>
    <r>
      <rPr>
        <b/>
        <sz val="12"/>
        <rFont val="Calibri"/>
        <family val="2"/>
        <scheme val="minor"/>
      </rPr>
      <t xml:space="preserve">Evidencia:
</t>
    </r>
    <r>
      <rPr>
        <sz val="12"/>
        <rFont val="Calibri"/>
        <family val="2"/>
        <scheme val="minor"/>
      </rPr>
      <t xml:space="preserve">https://icbfgob.sharepoint.com/:f:/r/sites/MICROSITIOPLANANTICORRUPCINYDEATENCINALCIUDADANO2021/Documentos%20compartidos/COMPONENTE%206-%20PLAN%20DE%20PARTICIPACI%C3%93N%20CIUDADANA/6,%207%20Direcci%C3%B3n%20de%20Servicios%20y%20Atenci%C3%B3n?csf=1&amp;web=1&amp;e=ARHFAK
</t>
    </r>
    <r>
      <rPr>
        <b/>
        <sz val="12"/>
        <rFont val="Calibri"/>
        <family val="2"/>
        <scheme val="minor"/>
      </rPr>
      <t xml:space="preserve">
Septiembre</t>
    </r>
    <r>
      <rPr>
        <sz val="12"/>
        <rFont val="Calibri"/>
        <family val="2"/>
        <scheme val="minor"/>
      </rPr>
      <t xml:space="preserve">
Se evidenció correo electrónico con el resultado final del Indicador PA - 131 "INDICADORES RELACIÓN CON EL CIUDADANO AGOSTO 2021 (FINAL)" con Excel adjunto en el cual se observó un resultado del 97,3% para el mes de agosto de 2021.
Correo electrónico de Septiembre 22, 2021 con asunto: "INDICADORES RELACIÓN CON EL CIUDADANO AGOSTO 2021 (FINAL)".</t>
    </r>
    <r>
      <rPr>
        <b/>
        <sz val="12"/>
        <rFont val="Calibri"/>
        <family val="2"/>
        <scheme val="minor"/>
      </rPr>
      <t xml:space="preserve">
Octubre
</t>
    </r>
    <r>
      <rPr>
        <sz val="12"/>
        <rFont val="Calibri"/>
        <family val="2"/>
        <scheme val="minor"/>
      </rPr>
      <t xml:space="preserve">Se evidenció correo electrónico con el resultado final del Indicador PA - 131 "INDICADORES RELACIÓN CON EL CIUDADANO SEPTIEMBRE 2021 (FINAL)" con Excel adjunto en el cual se observó un resultado del 98,2% para el mes de septiembre de 2021.
Correo electrónico de Octubre 23, 2021 con asunto: "INDICADORES RELACIÓN CON EL CIUDADANO SEPTIEMBRE 2021 (FINAL)".
</t>
    </r>
    <r>
      <rPr>
        <b/>
        <sz val="12"/>
        <rFont val="Calibri"/>
        <family val="2"/>
        <scheme val="minor"/>
      </rPr>
      <t xml:space="preserve">
Noviembre
</t>
    </r>
    <r>
      <rPr>
        <sz val="12"/>
        <rFont val="Calibri"/>
        <family val="2"/>
        <scheme val="minor"/>
      </rPr>
      <t xml:space="preserve">Se evidenció correo electrónico con el resultado final del Indicador PA - 131 "INDICADORES RELACIÓN CON EL CIUDADANO OCTUBRE 2021 (FINAL)" con Excel adjunto en el cual se observó un resultado del 98,8% para el mes de octubre de 2021.
Correo electrónico de Noviembre 12, 2021 con asunto: "INDICADORES RELACIÓN CON EL CIUDADANO OCTUBRE 2021 (PRELIMINAR)"
Correo electrónico de Noviembre 24, 2021 con asunto: "INDICADORES RELACIÓN CON EL CIUDADANO OCTUBRE 2021 (FINAL)".
</t>
    </r>
    <r>
      <rPr>
        <b/>
        <sz val="12"/>
        <rFont val="Calibri"/>
        <family val="2"/>
        <scheme val="minor"/>
      </rPr>
      <t xml:space="preserve">Diciembre
</t>
    </r>
    <r>
      <rPr>
        <sz val="12"/>
        <rFont val="Calibri"/>
        <family val="2"/>
        <scheme val="minor"/>
      </rPr>
      <t>Se evidenció correo electrónico con el resultado final del Indicador PA - 131 "INDICADORES RELACIÓN CON EL CIUDADANO NOVIEMBRE 2021 (FINAL)" con Excel adjunto en el cual se observó un resultado del 99% para el mes de noviembre de 2021.
Correo electrónico de December 14, 2021 con asunto: "INDICADORES RELACIÓN CON EL CIUDADANO NOVIEMBRE 2021 (PRELIMINAR)"
Correo electrónico de December 23, 2021 con asunto: "INDICADORES RELACIÓN CON EL CIUDADANO NOVIEMBRE 2021 (FINAL)".</t>
    </r>
  </si>
  <si>
    <t xml:space="preserve">Aplicar encuestas de satisfacción a los usuarios (peticionarios) de los canales de atención del ICBF </t>
  </si>
  <si>
    <t xml:space="preserve">Formular y aplicar acciones de mejora fruto de las mediciones de satisfacción realizadas, con el fin de mejorar continuamente los programas y servicios del ICBF. 
</t>
  </si>
  <si>
    <t>Reportes de medición de la satisfacción realizadas</t>
  </si>
  <si>
    <t xml:space="preserve">Para el mes de enero 2021 se realizaron 23.208 encuestas de satisfacción de los canales telefónicos y virtuales. 
•	Canal Chat: Cantidad de encuestas 805 / Nivel de satisfacción: 84,47%
•	Canal Telefónico Adultos - Línea 141: Cantidad de encuestas 18.162 / Nivel de satisfacción: 98,81%
•	Canal Telefónico Adultos – Línea nacional: Cantidad de encuestas 1.653 / Nivel de satisfacción:  99,33%
•	Canal 141 NNA: Cantidad de encuestas 2.385 / Nivel de satisfacción:  91,99%
•	Videollamada: Cantidad de encuestas 203 / Nivel de satisfacción: 99,51%
Del canal presencial, para el mes de enero 2021 se realizaron 952 encuestas.  
Para el mes de febrero 2021 se realizaron 23.954 encuestas de satisfacción de los canales telefónicos y virtuales. 
•	Canal Chat: Cantidad de encuestas 661 / Nivel de satisfacción: 93,34%
•	Canal Telefónico Adultos - Línea 141: Cantidad de encuestas 19.709 / Nivel de satisfacción: 98,71%
•	Canal Telefónico Adultos – Línea nacional: Cantidad de encuestas 1.314 / Nivel de satisfacción:  98,93%
•	Canal 141 NNA: Cantidad de encuestas 2.040 / Nivel de satisfacción:  90,69%
•	Videollamada: Cantidad de encuestas 230 / Nivel de satisfacción: 99,13%
Del canal presencial, para el mes de febrero 2021 se realizaron 875 encuestas. </t>
  </si>
  <si>
    <t xml:space="preserve"> Canal telefónico y virtual enero y febrero 
Canal presencial enero y febrero 
</t>
  </si>
  <si>
    <t>47162
1.827</t>
  </si>
  <si>
    <t>Informe encuestas</t>
  </si>
  <si>
    <t>Se realiza reporte de una actividad</t>
  </si>
  <si>
    <t>Se evidenciaron informes realizados por la empresa IQOutsourcing donde presentan los resultados de las Encuestas de Satisfacción de los canales: chat, telefónico y videollamada; lo anterior corresponde a los meses de enero y febrero del 2021. Así mismo se evidenció Informes de Gestión del Centro de Contacto con base en los informes de IQOutsourcing.</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</si>
  <si>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01%20enero%20febrero
</t>
    </r>
    <r>
      <rPr>
        <b/>
        <sz val="9"/>
        <rFont val="Calibri"/>
        <family val="2"/>
        <scheme val="minor"/>
      </rPr>
      <t xml:space="preserve">
</t>
    </r>
    <r>
      <rPr>
        <sz val="9"/>
        <rFont val="Calibri"/>
        <family val="2"/>
        <scheme val="minor"/>
      </rPr>
      <t>Presentación Power Point "</t>
    </r>
    <r>
      <rPr>
        <i/>
        <sz val="9"/>
        <rFont val="Calibri"/>
        <family val="2"/>
        <scheme val="minor"/>
      </rPr>
      <t>Informe encuestas canales Enero 2021</t>
    </r>
    <r>
      <rPr>
        <sz val="9"/>
        <rFont val="Calibri"/>
        <family val="2"/>
        <scheme val="minor"/>
      </rPr>
      <t>".
PDF "</t>
    </r>
    <r>
      <rPr>
        <i/>
        <sz val="9"/>
        <rFont val="Calibri"/>
        <family val="2"/>
        <scheme val="minor"/>
      </rPr>
      <t>Nuevo Microsoft Publisher Document.pub"</t>
    </r>
    <r>
      <rPr>
        <sz val="9"/>
        <rFont val="Calibri"/>
        <family val="2"/>
        <scheme val="minor"/>
      </rPr>
      <t>: Informe IQOutsourcing Encuestas Puntos de Atención I.C.B.F. Enero 2021</t>
    </r>
    <r>
      <rPr>
        <i/>
        <sz val="9"/>
        <rFont val="Calibri"/>
        <family val="2"/>
        <scheme val="minor"/>
      </rPr>
      <t xml:space="preserve">
</t>
    </r>
    <r>
      <rPr>
        <sz val="9"/>
        <rFont val="Calibri"/>
        <family val="2"/>
        <scheme val="minor"/>
      </rPr>
      <t>Presentación Power Point</t>
    </r>
    <r>
      <rPr>
        <i/>
        <sz val="9"/>
        <rFont val="Calibri"/>
        <family val="2"/>
        <scheme val="minor"/>
      </rPr>
      <t xml:space="preserve"> "Informe encuestas canales febrero 2021".
</t>
    </r>
    <r>
      <rPr>
        <sz val="9"/>
        <rFont val="Calibri"/>
        <family val="2"/>
        <scheme val="minor"/>
      </rPr>
      <t xml:space="preserve">PDF </t>
    </r>
    <r>
      <rPr>
        <i/>
        <sz val="9"/>
        <rFont val="Calibri"/>
        <family val="2"/>
        <scheme val="minor"/>
      </rPr>
      <t>"Informe Encuestas Outbound Febrero 2021":</t>
    </r>
    <r>
      <rPr>
        <sz val="9"/>
        <rFont val="Calibri"/>
        <family val="2"/>
        <scheme val="minor"/>
      </rPr>
      <t xml:space="preserve"> Informe IQOutsourcing Encuestas Puntos de Atención I.C.B.F. Febrero 2021</t>
    </r>
  </si>
  <si>
    <t>Para el mes de enero 2021 se realizaron 23.208 encuestas de satisfacción de los canales telefónicos y virtuales. 
•	Canal Chat: Cantidad de encuestas 805 / Nivel de satisfacción: 84,47%
•	Canal Telefónico Adultos - Línea 141: Cantidad de encuestas 18.162 / Nivel de satisfacción: 98,81%
•	Canal Telefónico Adultos – Línea nacional: Cantidad de encuestas 1.653 / Nivel de satisfacción:  99,33%
•	Canal 141 NNA: Cantidad de encuestas 2.385 / Nivel de satisfacción:  91,99%
•	Videollamada: Cantidad de encuestas 203 / Nivel de satisfacción: 99,51%
Del canal presencial, para el mes de enero 2021 se realizaron 952 encuestas.  
Para el mes de febrero 2021 se realizaron 23.954 encuestas de satisfacción de los canales telefónicos y virtuales. 
•	Canal Chat: Cantidad de encuestas 661 / Nivel de satisfacción: 93,34%
•	Canal Telefónico Adultos - Línea 141: Cantidad de encuestas 19.709 / Nivel de satisfacción: 98,71%
•	Canal Telefónico Adultos – Línea nacional: Cantidad de encuestas 1.314 / Nivel de satisfacción:  98,93%
•	Canal 141 NNA: Cantidad de encuestas 2.040 / Nivel de satisfacción:  90,69%
•	Videollamada: Cantidad de encuestas 230 / Nivel de satisfacción: 99,13%.
Del canal presencial, para el mes de febrero 2021 se realizaron 875 encuestas. 
Para el mes de marzo 2021 se realizaron 24.808 encuestas de satisfacción de los canales telefónicos y virtuales.
Canal Chat: Cantidad de encuestas 969 / Nivel de satisfacción: 98,14%
Canal Telefónico Adultos - Línea 141: Cantidad de encuestas 19.835 / Nivel de satisfacción: 98,53%
Canal Telefónico Adultos – Línea nacional: Cantidad de encuestas 1.287 / Nivel de satisfacción:  98,99%
Canal 141 NNA: Cantidad de encuestas 2.497 / Nivel de satisfacción:  93,87%
Videollamada: Cantidad de encuestas 220 / Nivel de satisfacción: 98,18%
Del canal presencial, para el mes de marzo 2021 se realizaron 1.032 encuestas.</t>
  </si>
  <si>
    <t xml:space="preserve"> Canal telefónico y virtual enero y febrero 
Canal presencial enero y febrero 
Canal telefónico y virtual marzo
Canal presencial marzo</t>
  </si>
  <si>
    <t>47.162
1.827
24.808
1.032</t>
  </si>
  <si>
    <t>Se evidenció Informe de gestión Centro de Contacto ICBF de marzo donde presentan los resultados de las encuestas de satisfacción de los canales: chat, telefónico y videollamada; así mismo el Informe de la empresa IQ Outsourcing del primer trimestre de 2021. Adicionalmente, presentan Excel en donde relacionan evaluación a las interacciones de insatisfacción del mes de marzo 2021.</t>
  </si>
  <si>
    <r>
      <t xml:space="preserve">Información consultada en:
https://icbfgob.sharepoint.com/:p:/r/sites/MICROSITIOPLANANTICORRUPCINYDEATENCINALCIUDADANO2021/_layouts/15/Doc.aspx?sourcedoc=%7B123D1E86-43B0-43FE-A3A8-B956F5DD7E54%7D&amp;file=Informe%20Encuestas%20Outbound%20I%20Trimestre%202021.pptx&amp;action=edit&amp;mobileredirect=true
</t>
    </r>
    <r>
      <rPr>
        <b/>
        <sz val="9"/>
        <rFont val="Calibri"/>
        <family val="2"/>
        <scheme val="minor"/>
      </rPr>
      <t xml:space="preserve">
</t>
    </r>
    <r>
      <rPr>
        <sz val="9"/>
        <rFont val="Calibri"/>
        <family val="2"/>
        <scheme val="minor"/>
      </rPr>
      <t>Presentación Power Point: "</t>
    </r>
    <r>
      <rPr>
        <i/>
        <sz val="9"/>
        <rFont val="Calibri"/>
        <family val="2"/>
        <scheme val="minor"/>
      </rPr>
      <t>Informe encuestas canales marzo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Outbound I Trimestre 2021" - Encuestas Puntos de Atención ICBF. I Trimestre 2021 IQ Outsourcing
</t>
    </r>
    <r>
      <rPr>
        <sz val="9"/>
        <rFont val="Calibri"/>
        <family val="2"/>
        <scheme val="minor"/>
      </rPr>
      <t xml:space="preserve">Excel </t>
    </r>
    <r>
      <rPr>
        <i/>
        <sz val="9"/>
        <rFont val="Calibri"/>
        <family val="2"/>
        <scheme val="minor"/>
      </rPr>
      <t>"Evaluación Interacciones Insatisfacción Chat Marzo 2021".</t>
    </r>
  </si>
  <si>
    <t>Para el mes de abril 2021 se realizaron 21.571 encuestas de satisfacción de los canales telefónicos y virtuales.
•	Canal Chat: Cantidad de encuestas 766 / Nivel de satisfacción: 98,17%
•	Canal Telefónico Adultos - Línea 141: Cantidad de encuestas 17.468 / Nivel de satisfacción: 98,72%
•	Canal Telefónico Adultos – Línea nacional: Cantidad de encuestas 1.025 / Nivel de satisfacción:  99,61%
•	Canal 141 NNA: Cantidad de encuestas 2.173 / Nivel de satisfacción:  93,65%
•	Videollamada: Cantidad de encuestas 139 / Nivel de satisfacción: 98,56%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para el mes de abril se realizaron 895 encuestas, con un total de 157 alertas reportadas y 153 remitidas a las regionales.</t>
  </si>
  <si>
    <t xml:space="preserve">Encuestas a peticionarios que se acercaron a un punto de atención presencial </t>
  </si>
  <si>
    <t>895 encuestas de satisfacción del canal presencial</t>
  </si>
  <si>
    <t>El inofme del mes de abril se expide a mediados de mayo</t>
  </si>
  <si>
    <r>
      <t>La Dirección de Servicios y Atención refiere: "</t>
    </r>
    <r>
      <rPr>
        <i/>
        <sz val="9"/>
        <rFont val="Calibri"/>
        <family val="2"/>
        <scheme val="minor"/>
      </rPr>
      <t>El informe del mes de abril se expide a mediados de mayo</t>
    </r>
    <r>
      <rPr>
        <sz val="9"/>
        <rFont val="Calibri"/>
        <family val="2"/>
        <scheme val="minor"/>
      </rPr>
      <t>".</t>
    </r>
  </si>
  <si>
    <t xml:space="preserve">Para el mes de mayo 2021 se realizaron 20.072 encuestas de satisfacción de los canales telefónicos y virtuales. 
Adicionalmente, en cuanto al segmento de encuestas de satisfacción del canal presencial, el cual en total se realizaron 842 encuestas efectivas al corte del 31 de mayo, con un total de 139 alertas reportadas.
</t>
  </si>
  <si>
    <t xml:space="preserve">Para el mes de mayo 2021 se realizaron 20.072 encuestas de satisfacción de los canales telefónicos y virtuales.
•	Canal Chat: Cantidad de encuestas 612 / Nivel de satisfacción: 98,69%
•	Canal Telefónico Adultos - Línea 141: Cantidad de encuestas 16.297 / Nivel de satisfacción: 98,89%
•	Canal Telefónico Adultos – Línea nacional: Cantidad de encuestas 988 / Nivel de satisfacción:  98,58%
•	Canal 141 NNA: Cantidad de encuestas 2.072 / Nivel de satisfacción:  93,15%
•	Videollamada: Cantidad de encuestas 103 / Nivel de satisfacción: 99,03%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en total se realizaron 842 encuestas al corte del 31 de mayo, con un total de 139 alertas reportadas. 
</t>
  </si>
  <si>
    <t xml:space="preserve">20.072 encuestas de satisfacción de los canales telefónicos y virtuales.
842 encuestas efectivas del segmento de encuestas de satisfacción del canal presencial
</t>
  </si>
  <si>
    <t xml:space="preserve"> Informe de Mayo encuestas de los canales telefónicos y virtuales.
 Informe de Mayo encuestas del canal presencial.
</t>
  </si>
  <si>
    <t>Se evidenció Informe de gestión Centro de Contacto ICBF - Mayo 2021 donde presentan los resultados de las encuestas de satisfacción de los canales: chat, telefónico y videollamada; así mismo el Informe de la empresa IQ Outsourcing Encuestas Puntos de Atención I.C.B.F. Mayo 2021 con el resultado y la Encuestas de Satisfacción Outbound.
Revisando la información de la ruta de SharePoint del mes de abril se evidenció que incluyeron el Informe de gestión Centro de Contacto ICBF - Abril 2021 donde presentan los resultados de las encuestas de satisfacción de los canales: chat, telefónico y videollamada; así como el Informe de la empresa IQ Outsourcing Encuestas Puntos de Atención I.C.B.F. Abril 2021 con el resultado y la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</si>
  <si>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207
</t>
    </r>
    <r>
      <rPr>
        <b/>
        <sz val="9"/>
        <rFont val="Calibri"/>
        <family val="2"/>
        <scheme val="minor"/>
      </rPr>
      <t xml:space="preserve">
</t>
    </r>
    <r>
      <rPr>
        <sz val="9"/>
        <rFont val="Calibri"/>
        <family val="2"/>
        <scheme val="minor"/>
      </rPr>
      <t>Pdf "</t>
    </r>
    <r>
      <rPr>
        <i/>
        <sz val="9"/>
        <rFont val="Calibri"/>
        <family val="2"/>
        <scheme val="minor"/>
      </rPr>
      <t>Informe Encuestas Outbound Mayo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mayo 2021".
</t>
    </r>
    <r>
      <rPr>
        <sz val="9"/>
        <rFont val="Calibri"/>
        <family val="2"/>
        <scheme val="minor"/>
      </rP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03%20abril%2FActividad%207
Pdf "Informe Encuestas Outbound Abril 2021".
Presentación Power Point: "Informe encuestas canales abril 2021".</t>
    </r>
    <r>
      <rPr>
        <i/>
        <sz val="9"/>
        <rFont val="Calibri"/>
        <family val="2"/>
        <scheme val="minor"/>
      </rPr>
      <t xml:space="preserve">
</t>
    </r>
  </si>
  <si>
    <t xml:space="preserve">Para el mes de Junio 2021se realizaron 19.224 encuestas de satisfacción de los siguientes canales telefónicos y virtuales.
•	Canal Chat:Cantidad de encuestas 627 / Nivel de satisfacción: 98,41%
•	Canal Telefónico Adultos - Línea 141:Cantidad de encuestas 15.844 / Nivel desatisfacción: 98,98%
•	Canal Telefónico Adultos – Línea nacional:Cantidad de encuestas 902/ Nivel de satisfacción:98,78%
•	Canal 141 NNA: Cantidad de encuestas 1.741 / Nivel de satisfacción:93,39%
•	Videollamada: Cantidad de encuestas 110 / Niveldesatisfacción:100%
Adicionalmente, de conformidad con las directrices de la Secretaría General sobre las medidas para el retorno gradual y progresivo de la atención presencial, en algunos puntos de atención del país ya se está generando dicha apertura. Es por esto que desde el 3 de noviembre se reactivó el segmento de encuestas de satisfacción del canal presencial, el cual en total se realizaron 703 encuestas al corte del 30 de junio, con un total de 96 alertas reportadas. 
</t>
  </si>
  <si>
    <t xml:space="preserve"> 19.224 encuestas de satisfacción de los canales telefónicos y virtuales
703 encuestas de satisfacción del canal presencial
</t>
  </si>
  <si>
    <t>Se evidenció Informe de gestión Centro de Contacto ICBF - Junio 2021  donde presentan los resultados de las encuestas de satisfacción de los canales: chat, telefónico y videollamada; así mismo el Informe de la empresa IQ Outsourcing Encuestas Puntos de Atención ICBF - Junio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</si>
  <si>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05%20junio%2FActividad%207
</t>
    </r>
    <r>
      <rPr>
        <b/>
        <sz val="9"/>
        <rFont val="Calibri"/>
        <family val="2"/>
        <scheme val="minor"/>
      </rPr>
      <t xml:space="preserve">
</t>
    </r>
    <r>
      <rPr>
        <sz val="9"/>
        <rFont val="Calibri"/>
        <family val="2"/>
        <scheme val="minor"/>
      </rPr>
      <t>Presentación "</t>
    </r>
    <r>
      <rPr>
        <i/>
        <sz val="9"/>
        <rFont val="Calibri"/>
        <family val="2"/>
        <scheme val="minor"/>
      </rPr>
      <t>Informe Encuestas Outbound Junio 2021</t>
    </r>
    <r>
      <rPr>
        <sz val="9"/>
        <rFont val="Calibri"/>
        <family val="2"/>
        <scheme val="minor"/>
      </rPr>
      <t>".</t>
    </r>
    <r>
      <rPr>
        <i/>
        <sz val="9"/>
        <rFont val="Calibri"/>
        <family val="2"/>
        <scheme val="minor"/>
      </rPr>
      <t xml:space="preserve">
</t>
    </r>
    <r>
      <rPr>
        <sz val="9"/>
        <rFont val="Calibri"/>
        <family val="2"/>
        <scheme val="minor"/>
      </rPr>
      <t xml:space="preserve">Presentación Power Point: </t>
    </r>
    <r>
      <rPr>
        <i/>
        <sz val="9"/>
        <rFont val="Calibri"/>
        <family val="2"/>
        <scheme val="minor"/>
      </rPr>
      <t>"Informe encuestas canales junio 2021.ppt".</t>
    </r>
  </si>
  <si>
    <r>
      <t>17.509 </t>
    </r>
    <r>
      <rPr>
        <sz val="9"/>
        <color indexed="63"/>
        <rFont val="Calibri"/>
        <family val="2"/>
        <charset val="1"/>
      </rPr>
      <t>encuestas de satisfacción de los </t>
    </r>
    <r>
      <rPr>
        <b/>
        <sz val="9"/>
        <color indexed="63"/>
        <rFont val="Calibri"/>
        <family val="2"/>
        <charset val="1"/>
      </rPr>
      <t>canales telefónicos y virtuales</t>
    </r>
    <r>
      <rPr>
        <b/>
        <sz val="9"/>
        <color indexed="8"/>
        <rFont val="Calibri Light"/>
        <family val="2"/>
        <charset val="1"/>
      </rPr>
      <t> . </t>
    </r>
    <r>
      <rPr>
        <sz val="9"/>
        <color indexed="8"/>
        <rFont val="Calibri"/>
        <family val="2"/>
        <charset val="1"/>
      </rPr>
      <t>791 encuestas del canal presencial, con un total de 131 aletas remitidas a las regionales.</t>
    </r>
  </si>
  <si>
    <r>
      <t>Para el mes de </t>
    </r>
    <r>
      <rPr>
        <b/>
        <sz val="9"/>
        <color indexed="63"/>
        <rFont val="Arial"/>
        <family val="2"/>
        <charset val="1"/>
      </rPr>
      <t>julio 2021</t>
    </r>
    <r>
      <rPr>
        <sz val="9"/>
        <color indexed="63"/>
        <rFont val="Arial"/>
        <family val="2"/>
        <charset val="1"/>
      </rPr>
      <t> se realizaron</t>
    </r>
    <r>
      <rPr>
        <b/>
        <sz val="9"/>
        <color indexed="63"/>
        <rFont val="Arial"/>
        <family val="2"/>
        <charset val="1"/>
      </rPr>
      <t> 17.509 </t>
    </r>
    <r>
      <rPr>
        <sz val="9"/>
        <color indexed="63"/>
        <rFont val="Arial"/>
        <family val="2"/>
        <charset val="1"/>
      </rPr>
      <t>encuestas de satisfacción de los </t>
    </r>
    <r>
      <rPr>
        <b/>
        <sz val="9"/>
        <color indexed="63"/>
        <rFont val="Arial"/>
        <family val="2"/>
        <charset val="1"/>
      </rPr>
      <t>canales telefónicos y virtuales</t>
    </r>
    <r>
      <rPr>
        <sz val="9"/>
        <color indexed="63"/>
        <rFont val="Arial"/>
        <family val="2"/>
        <charset val="1"/>
      </rPr>
      <t>. </t>
    </r>
    <r>
      <rPr>
        <b/>
        <sz val="9"/>
        <color indexed="8"/>
        <rFont val="Arial"/>
        <family val="2"/>
        <charset val="1"/>
      </rPr>
      <t>Canal Chat: </t>
    </r>
    <r>
      <rPr>
        <sz val="9"/>
        <color indexed="8"/>
        <rFont val="Arial"/>
        <family val="2"/>
        <charset val="1"/>
      </rPr>
      <t>Cantidad de encuestas 628 / Nivel de satisfacción: 98,09%; </t>
    </r>
    <r>
      <rPr>
        <sz val="9"/>
        <color indexed="63"/>
        <rFont val="Arial"/>
        <family val="2"/>
        <charset val="1"/>
      </rPr>
      <t> </t>
    </r>
    <r>
      <rPr>
        <b/>
        <sz val="9"/>
        <color indexed="8"/>
        <rFont val="Arial"/>
        <family val="2"/>
        <charset val="1"/>
      </rPr>
      <t>Canal Telefónico Adultos - Línea 141: </t>
    </r>
    <r>
      <rPr>
        <sz val="9"/>
        <color indexed="8"/>
        <rFont val="Arial"/>
        <family val="2"/>
        <charset val="1"/>
      </rPr>
      <t>Cantidad de encuestas 14.421 / Nivel de satisfacción: 98,61%</t>
    </r>
    <r>
      <rPr>
        <sz val="9"/>
        <color indexed="63"/>
        <rFont val="Arial"/>
        <family val="2"/>
        <charset val="1"/>
      </rPr>
      <t>; </t>
    </r>
    <r>
      <rPr>
        <b/>
        <sz val="9"/>
        <color indexed="8"/>
        <rFont val="Arial"/>
        <family val="2"/>
        <charset val="1"/>
      </rPr>
      <t>Canal Telefónico Adultos – Línea nacional: </t>
    </r>
    <r>
      <rPr>
        <sz val="9"/>
        <color indexed="8"/>
        <rFont val="Arial"/>
        <family val="2"/>
        <charset val="1"/>
      </rPr>
      <t>Cantidad de encuestas 865 / Nivel de satisfacción:  98,15%</t>
    </r>
    <r>
      <rPr>
        <sz val="9"/>
        <color indexed="63"/>
        <rFont val="Arial"/>
        <family val="2"/>
        <charset val="1"/>
      </rPr>
      <t>; </t>
    </r>
    <r>
      <rPr>
        <b/>
        <sz val="9"/>
        <color indexed="8"/>
        <rFont val="Arial"/>
        <family val="2"/>
        <charset val="1"/>
      </rPr>
      <t>Canal 141 NNA: </t>
    </r>
    <r>
      <rPr>
        <sz val="9"/>
        <color indexed="8"/>
        <rFont val="Arial"/>
        <family val="2"/>
        <charset val="1"/>
      </rPr>
      <t>Cantidad de encuestas 1.487 / Nivel de satisfacción:  94,42%</t>
    </r>
    <r>
      <rPr>
        <sz val="9"/>
        <color indexed="63"/>
        <rFont val="Arial"/>
        <family val="2"/>
        <charset val="1"/>
      </rPr>
      <t>; </t>
    </r>
    <r>
      <rPr>
        <b/>
        <sz val="9"/>
        <color indexed="8"/>
        <rFont val="Arial"/>
        <family val="2"/>
        <charset val="1"/>
      </rPr>
      <t>Videollamada: </t>
    </r>
    <r>
      <rPr>
        <sz val="9"/>
        <color indexed="8"/>
        <rFont val="Arial"/>
        <family val="2"/>
        <charset val="1"/>
      </rPr>
      <t>Cantidad de encuestas 108 / Nivel de satisfacción: 100</t>
    </r>
    <r>
      <rPr>
        <sz val="9"/>
        <color indexed="63"/>
        <rFont val="Arial"/>
        <family val="2"/>
        <charset val="1"/>
      </rPr>
      <t>%.</t>
    </r>
  </si>
  <si>
    <t xml:space="preserve">Peticionarios </t>
  </si>
  <si>
    <t>Se evidenció Informe de gestión Centro de Contacto ICBF - Julio 2021  donde presentan los resultados de las encuestas de satisfacción de los canales: chat, telefónico y videollamada; así mismo el Informe de la empresa IQ Outsourcing Encuestas Puntos de Atención ICBF - Julio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</si>
  <si>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06%20julio%2FActividad%207
</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julio 2021.pptm".
</t>
    </r>
    <r>
      <rPr>
        <sz val="9"/>
        <rFont val="Calibri"/>
        <family val="2"/>
        <scheme val="minor"/>
      </rPr>
      <t>Presentación Power Point:</t>
    </r>
    <r>
      <rPr>
        <i/>
        <sz val="9"/>
        <rFont val="Calibri"/>
        <family val="2"/>
        <scheme val="minor"/>
      </rPr>
      <t xml:space="preserve"> "Informe encuestas canales Julio 2021".</t>
    </r>
  </si>
  <si>
    <t>Se realizaron 17.217 encuestas de satisfacción de los canales telefónicos y virtuales.
Se realizaron 854 encuestas del segmento de encuestas de satisfacción del canal presencial.</t>
  </si>
  <si>
    <r>
      <t>Se realizaron </t>
    </r>
    <r>
      <rPr>
        <b/>
        <sz val="10"/>
        <color rgb="FF323130"/>
        <rFont val="Calibri Light"/>
        <family val="2"/>
        <charset val="1"/>
      </rPr>
      <t>17.217 </t>
    </r>
    <r>
      <rPr>
        <sz val="10"/>
        <color rgb="FF323130"/>
        <rFont val="Calibri Light"/>
        <family val="2"/>
        <charset val="1"/>
      </rPr>
      <t>encuestas </t>
    </r>
    <r>
      <rPr>
        <sz val="10"/>
        <color rgb="FF201F1E"/>
        <rFont val="Calibri Light"/>
        <family val="2"/>
        <charset val="1"/>
      </rPr>
      <t>de satisfacción de los canales telefónicos y virtuales. </t>
    </r>
    <r>
      <rPr>
        <b/>
        <sz val="10"/>
        <color rgb="FF000000"/>
        <rFont val="Calibri Light"/>
        <family val="2"/>
        <charset val="1"/>
      </rPr>
      <t>Canal Chat: </t>
    </r>
    <r>
      <rPr>
        <sz val="10"/>
        <color rgb="FF000000"/>
        <rFont val="Calibri Light"/>
        <family val="2"/>
        <charset val="1"/>
      </rPr>
      <t>Cantidad de encuestas 598 / Nivel de satisfacción: 97,99%; </t>
    </r>
    <r>
      <rPr>
        <sz val="10"/>
        <color rgb="FF201F1E"/>
        <rFont val="Calibri"/>
        <family val="2"/>
        <charset val="1"/>
      </rPr>
      <t> </t>
    </r>
    <r>
      <rPr>
        <b/>
        <sz val="10"/>
        <color rgb="FF000000"/>
        <rFont val="Calibri Light"/>
        <family val="2"/>
        <charset val="1"/>
      </rPr>
      <t>Canal Telefónico Adultos - Línea 141: </t>
    </r>
    <r>
      <rPr>
        <sz val="10"/>
        <color rgb="FF000000"/>
        <rFont val="Calibri Light"/>
        <family val="2"/>
        <charset val="1"/>
      </rPr>
      <t>Cantidad de encuestas 14.239 / Nivel de satisfacción: 98,59%</t>
    </r>
    <r>
      <rPr>
        <sz val="10"/>
        <color rgb="FF201F1E"/>
        <rFont val="Calibri"/>
        <family val="2"/>
        <charset val="1"/>
      </rPr>
      <t>; </t>
    </r>
    <r>
      <rPr>
        <b/>
        <sz val="10"/>
        <color rgb="FF000000"/>
        <rFont val="Calibri Light"/>
        <family val="2"/>
        <charset val="1"/>
      </rPr>
      <t>Canal Telefónico Adultos – Línea nacional: </t>
    </r>
    <r>
      <rPr>
        <sz val="10"/>
        <color rgb="FF000000"/>
        <rFont val="Calibri Light"/>
        <family val="2"/>
        <charset val="1"/>
      </rPr>
      <t>Cantidad de encuestas 876/ Niveldesatisfacción:99,09%</t>
    </r>
    <r>
      <rPr>
        <sz val="10"/>
        <color rgb="FF201F1E"/>
        <rFont val="Calibri"/>
        <family val="2"/>
        <charset val="1"/>
      </rPr>
      <t>; </t>
    </r>
    <r>
      <rPr>
        <b/>
        <sz val="10"/>
        <color rgb="FF000000"/>
        <rFont val="Calibri Light"/>
        <family val="2"/>
        <charset val="1"/>
      </rPr>
      <t>Canal 141 NNA: </t>
    </r>
    <r>
      <rPr>
        <sz val="10"/>
        <color rgb="FF000000"/>
        <rFont val="Calibri Light"/>
        <family val="2"/>
        <charset val="1"/>
      </rPr>
      <t>Cantidad de encuestas 1.396 / Niveldesatisfacción:93,34%</t>
    </r>
    <r>
      <rPr>
        <sz val="10"/>
        <color rgb="FF201F1E"/>
        <rFont val="Calibri"/>
        <family val="2"/>
        <charset val="1"/>
      </rPr>
      <t>; </t>
    </r>
    <r>
      <rPr>
        <b/>
        <sz val="10"/>
        <color rgb="FF000000"/>
        <rFont val="Calibri Light"/>
        <family val="2"/>
        <charset val="1"/>
      </rPr>
      <t>Video llamada: </t>
    </r>
    <r>
      <rPr>
        <sz val="10"/>
        <color rgb="FF000000"/>
        <rFont val="Calibri Light"/>
        <family val="2"/>
        <charset val="1"/>
      </rPr>
      <t>Cantidad de encuestas 108 / Nivel  de satisfacción:</t>
    </r>
    <r>
      <rPr>
        <sz val="10"/>
        <color rgb="FF201F1E"/>
        <rFont val="Calibri Light"/>
        <family val="2"/>
        <charset val="1"/>
      </rPr>
      <t>100%;</t>
    </r>
    <r>
      <rPr>
        <sz val="10"/>
        <color rgb="FF000000"/>
        <rFont val="Calibri Light"/>
        <family val="2"/>
        <charset val="1"/>
      </rPr>
      <t>Se realizaron </t>
    </r>
    <r>
      <rPr>
        <b/>
        <sz val="10"/>
        <color rgb="FF000000"/>
        <rFont val="Calibri Light"/>
        <family val="2"/>
        <charset val="1"/>
      </rPr>
      <t>854 encuestas </t>
    </r>
    <r>
      <rPr>
        <sz val="10"/>
        <color rgb="FF000000"/>
        <rFont val="Calibri Light"/>
        <family val="2"/>
        <charset val="1"/>
      </rPr>
      <t>del segmento de encuestas de satisfacción del </t>
    </r>
    <r>
      <rPr>
        <b/>
        <sz val="10"/>
        <color rgb="FF000000"/>
        <rFont val="Calibri Light"/>
        <family val="2"/>
        <charset val="1"/>
      </rPr>
      <t>canal presencial, con un nivel de satisfacción del 96%.</t>
    </r>
  </si>
  <si>
    <t xml:space="preserve">Informe de encuestas de canales telefónicos y virtuales </t>
  </si>
  <si>
    <t>Se evidenció Informe de gestión Centro de Contacto ICBF - Agosto 2021  donde presentan los resultados de las encuestas de satisfacción de los canales: chat, telefónico y videollamada; así mismo el Informe de la empresa IQ Outsourcing Encuestas Puntos de Atención ICBF - Agosto 2021 con el resultado de las Encuestas de Satisfacción Outbound.</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</si>
  <si>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207
</t>
    </r>
    <r>
      <rPr>
        <i/>
        <sz val="9"/>
        <rFont val="Calibri"/>
        <family val="2"/>
        <scheme val="minor"/>
      </rPr>
      <t xml:space="preserve">
</t>
    </r>
    <r>
      <rPr>
        <sz val="9"/>
        <rFont val="Calibri"/>
        <family val="2"/>
        <scheme val="minor"/>
      </rPr>
      <t xml:space="preserve">Presentación Power Point: </t>
    </r>
    <r>
      <rPr>
        <i/>
        <sz val="9"/>
        <rFont val="Calibri"/>
        <family val="2"/>
        <scheme val="minor"/>
      </rPr>
      <t xml:space="preserve">"Informe encuestas canales agosto 2021.pptm".
</t>
    </r>
    <r>
      <rPr>
        <sz val="9"/>
        <rFont val="Calibri"/>
        <family val="2"/>
        <scheme val="minor"/>
      </rPr>
      <t>Presentación Power Point:</t>
    </r>
    <r>
      <rPr>
        <i/>
        <sz val="9"/>
        <rFont val="Calibri"/>
        <family val="2"/>
        <scheme val="minor"/>
      </rPr>
      <t xml:space="preserve"> "Informe encuestas canales agosto 2021".</t>
    </r>
  </si>
  <si>
    <r>
      <t xml:space="preserve">Para este cuatrimestre se evidenciaron avances en:
</t>
    </r>
    <r>
      <rPr>
        <b/>
        <sz val="9"/>
        <rFont val="Calibri"/>
        <family val="2"/>
        <scheme val="minor"/>
      </rPr>
      <t>Mayo</t>
    </r>
    <r>
      <rPr>
        <sz val="9"/>
        <rFont val="Calibri"/>
        <family val="2"/>
        <scheme val="minor"/>
      </rPr>
      <t xml:space="preserve">
Se evidenció Informe de gestión Centro de Contacto ICBF - Mayo 2021 donde presentan los resultados de las encuestas de satisfacción de los canales: chat, telefónico y videollamada; así mismo el Informe de la empresa IQ Outsourcing Encuestas Puntos de Atención I.C.B.F. Mayo 2021 con el resultado y la Encuestas de Satisfacción Outbound.
Revisando la información de la ruta de SharePoint del mes de abril se evidenció que incluyeron el Informe de gestión Centro de Contacto ICBF - Abril 2021 donde presentan los resultados de las encuestas de satisfacción de los canales: chat, telefónico y videollamada; así como el Informe de la empresa IQ Outsourcing Encuestas Puntos de Atención I.C.B.F. Abril 2021 con el resultado y la Encuestas de Satisfacción Outbound.
</t>
    </r>
    <r>
      <rPr>
        <b/>
        <sz val="9"/>
        <rFont val="Calibri"/>
        <family val="2"/>
        <scheme val="minor"/>
      </rPr>
      <t>Junio</t>
    </r>
    <r>
      <rPr>
        <sz val="9"/>
        <rFont val="Calibri"/>
        <family val="2"/>
        <scheme val="minor"/>
      </rPr>
      <t xml:space="preserve">
Se evidenció Informe de gestión Centro de Contacto ICBF - Junio 2021  donde presentan los resultados de las encuestas de satisfacción de los canales: chat, telefónico y videollamada; así mismo el Informe de la empresa IQ Outsourcing Encuestas Puntos de Atención ICBF - Junio 2021 con el resultado de las Encuestas de Satisfacción Outbound.
</t>
    </r>
    <r>
      <rPr>
        <b/>
        <sz val="9"/>
        <rFont val="Calibri"/>
        <family val="2"/>
        <scheme val="minor"/>
      </rPr>
      <t>Julio</t>
    </r>
    <r>
      <rPr>
        <sz val="9"/>
        <rFont val="Calibri"/>
        <family val="2"/>
        <scheme val="minor"/>
      </rPr>
      <t xml:space="preserve">
Se evidenció Informe de gestión Centro de Contacto ICBF - Julio 2021  donde presentan los resultados de las encuestas de satisfacción de los canales: chat, telefónico y videollamada; así mismo el Informe de la empresa IQ Outsourcing Encuestas Puntos de Atención ICBF - Julio 2021 con el resultado de las Encuestas de Satisfacción Outbound.
</t>
    </r>
    <r>
      <rPr>
        <b/>
        <sz val="9"/>
        <rFont val="Calibri"/>
        <family val="2"/>
        <scheme val="minor"/>
      </rPr>
      <t>Agosto</t>
    </r>
    <r>
      <rPr>
        <sz val="9"/>
        <rFont val="Calibri"/>
        <family val="2"/>
        <scheme val="minor"/>
      </rPr>
      <t xml:space="preserve">
Se evidenció Informe de gestión Centro de Contacto ICBF - Agosto 2021  donde presentan los resultados de las encuestas de satisfacción de los canales: chat, telefónico y videollamada; así mismo el Informe de la empresa IQ Outsourcing Encuestas Puntos de Atención ICBF - Agosto 2021 con el resultado de las Encuestas de Satisfacción Outbound.
</t>
    </r>
    <r>
      <rPr>
        <b/>
        <sz val="9"/>
        <rFont val="Calibri"/>
        <family val="2"/>
        <scheme val="minor"/>
      </rPr>
      <t>EVIDENCIAS</t>
    </r>
    <r>
      <rPr>
        <sz val="9"/>
        <rFont val="Calibri"/>
        <family val="2"/>
        <scheme val="minor"/>
      </rPr>
      <t xml:space="preserve">:
Información consultada en:
</t>
    </r>
    <r>
      <rPr>
        <b/>
        <sz val="9"/>
        <rFont val="Calibri"/>
        <family val="2"/>
        <scheme val="minor"/>
      </rPr>
      <t xml:space="preserve">Mayo
</t>
    </r>
    <r>
      <rPr>
        <sz val="9"/>
        <rFont val="Calibri"/>
        <family val="2"/>
        <scheme val="minor"/>
      </rPr>
      <t xml:space="preserve">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04%20mayo%2FActividad%207
Pdf "Informe Encuestas Outbound Mayo 2021".
Presentación Power Point: "Informe encuestas canales mayo 2021".
Pdf "Informe Encuestas Outbound Abril 2021".
Presentación Power Point: "Informe encuestas canales abril 2021".
</t>
    </r>
    <r>
      <rPr>
        <b/>
        <sz val="9"/>
        <rFont val="Calibri"/>
        <family val="2"/>
        <scheme val="minor"/>
      </rPr>
      <t>Junio</t>
    </r>
    <r>
      <rPr>
        <sz val="9"/>
        <rFont val="Calibri"/>
        <family val="2"/>
        <scheme val="minor"/>
      </rPr>
      <t xml:space="preserve">
Presentación "Informe Encuestas Outbound Junio 2021".
Presentación Power Point: "Informe encuestas canales junio 2021.ppt".
</t>
    </r>
    <r>
      <rPr>
        <b/>
        <sz val="9"/>
        <rFont val="Calibri"/>
        <family val="2"/>
        <scheme val="minor"/>
      </rPr>
      <t>Julio</t>
    </r>
    <r>
      <rPr>
        <sz val="9"/>
        <rFont val="Calibri"/>
        <family val="2"/>
        <scheme val="minor"/>
      </rPr>
      <t xml:space="preserve">
Presentación Power Point: "Informe encuestas canales julio 2021.pptm".
Presentación Power Point: "Informe encuestas canales Julio 2021".
</t>
    </r>
    <r>
      <rPr>
        <b/>
        <sz val="9"/>
        <rFont val="Calibri"/>
        <family val="2"/>
        <scheme val="minor"/>
      </rPr>
      <t>Agosto</t>
    </r>
    <r>
      <rPr>
        <sz val="9"/>
        <rFont val="Calibri"/>
        <family val="2"/>
        <scheme val="minor"/>
      </rPr>
      <t xml:space="preserve">
Presentación Power Point: "Informe encuestas canales agosto 2021.pptm".
Presentación Power Point: "Informe encuestas canales agosto 20</t>
    </r>
  </si>
  <si>
    <t xml:space="preserve">Se avanza y se hace reporte mensual de avance de acuerdo a los tiempos establecidos en el proceso. </t>
  </si>
  <si>
    <t xml:space="preserve"> 16.398 encuestas de satisfacción de los canales telefónicos y virtuales.</t>
  </si>
  <si>
    <t>16.398 encuestas de satisfacción de los canales telefónicos y virtuales: *Canal Chat: cantidad de encuestas 566/nivel de satisfacción: 97,17%; *Canal telefónico adultos- Linea 141: cantidad de encuestas 786/nivel de satisfacción:99,36%; *Canal 141 NNA: cantidad de encuestas 1.380 / nivel de satisfacción: 91,52%; * Videollamada: cantidad de encuestas 114/ nivel de satisfacción: 98,25%; *Videollamada: Cantidad de encuestas 114/ nivel de satisfacción: 98,25%.</t>
  </si>
  <si>
    <t>Informe de los canales telefónicos y virtuales septiembre</t>
  </si>
  <si>
    <t>Se evidenció Informe de gestión Centro de Contacto ICBF -  Septiembre 2021  donde presentan los resultados de las encuestas de satisfacción de los canales: chat, telefónico y videollamada; así mismo el Informe de la empresa IQ Outsourcing Encuestas Puntos de Atención ICBF - Septiembre 2021 con el resultado de las Encuestas de Satisfacción Outbound.</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</si>
  <si>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08%20septiembre%2FActividad%207&amp;viewid=848cd329%2D4628%2D438a%2Db7b1%2D175890936859
</t>
    </r>
    <r>
      <rPr>
        <i/>
        <sz val="9"/>
        <rFont val="Calibri"/>
        <family val="2"/>
        <scheme val="minor"/>
      </rPr>
      <t xml:space="preserve">
Pdf</t>
    </r>
    <r>
      <rPr>
        <sz val="9"/>
        <rFont val="Calibri"/>
        <family val="2"/>
        <scheme val="minor"/>
      </rPr>
      <t xml:space="preserve">: </t>
    </r>
    <r>
      <rPr>
        <i/>
        <sz val="9"/>
        <rFont val="Calibri"/>
        <family val="2"/>
        <scheme val="minor"/>
      </rPr>
      <t xml:space="preserve">Encuestas Puntos de Atención I.C.B.F. Septiembre 2021 - IQ Outsourcing
Ppt: Informe de Gestión Centro de Contacto ICBF - Septiembre 2021
</t>
    </r>
  </si>
  <si>
    <t xml:space="preserve"> 15.544 encuestas de satisfacción de los canales telefónicos y virtuales
1.312 encuestas de satisfacción del canal presencial</t>
  </si>
  <si>
    <t xml:space="preserve">Para el mes de octubre se realizaron 15.544 encuestas de satisfacción de los canales telefónicos y virtuales así:              •Canal Chat: Cantidad de encuestas 481 / Nivel de satisfacción: 96,47%; •Canal Telefónico Adultos - Línea 141: Cantidad de encuestas 12.728 / Nivel de satisfacción: 98,80%; •Canal Telefónico Adultos – Línea nacional: Cantidad de encuestas 727 / Nivel de satisfacción:  99,45%;•Canal 141 NNA: Cantidad de encuestas 1.500 / Nivel de satisfacción:  93,33%; •Videollamada: Cantidad de encuestas 107 / Nivel de satisfacción: 99,07%.                                           Adicionalmente del segmento de encuestas de satisfacción del canal presencial, se realizaron 1.312 encuestas efectivas y se reportaron un total de 155 alertas.
</t>
  </si>
  <si>
    <t>Usuarios ICBF</t>
  </si>
  <si>
    <t>https://icbfgob.sharepoint.com/sites/MICROSITIOPLANANTICORRUPCINYDEATENCINALCIUDADANO2021/Documentos%20compartidos/Forms/AllItems.aspx?id=%2Fsites%2FMICROSITIOPLANANTICORRUPCINYDEATENCINALCIUDADANO2021%2FDocumentos%20compartidos%2FCOMPONENTE%206%2D%20PLAN%20DE%20PARTICIPACIÓN%20CIUDADANA%2F6%2C%207%20Dirección%20de%20Servicios%20y%20Atención%2F09%20octubre%2FActividad%207&amp;viewid=848cd329%2D4628%2D438a%2Db7b1%2D175890936859</t>
  </si>
  <si>
    <t xml:space="preserve">Se evidenció Informe de gestión Centro de Contacto ICBF -  Octubre 2021  donde presentan los resultados de las encuestas de satisfacción de los canales: chat, telefónico y videollamada; así mismo el Informe de la empresa IQ Outsourcing Encuestas Puntos de Atención ICBF - Octubre 2021 con el resultado de las Encuestas de Satisfacción Outbound.
Adicionalmente se evidencia monitoreo que realizan a las interacciones con insatisfacción correspondiente al mes de octubre. </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</si>
  <si>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09%20octubre%2FActividad%207&amp;viewid=848cd329%2D4628%2D438a%2Db7b1%2D175890936859
</t>
    </r>
    <r>
      <rPr>
        <i/>
        <sz val="9"/>
        <rFont val="Calibri"/>
        <family val="2"/>
        <scheme val="minor"/>
      </rPr>
      <t xml:space="preserve">
Pdf</t>
    </r>
    <r>
      <rPr>
        <sz val="9"/>
        <rFont val="Calibri"/>
        <family val="2"/>
        <scheme val="minor"/>
      </rPr>
      <t xml:space="preserve">: </t>
    </r>
    <r>
      <rPr>
        <i/>
        <sz val="9"/>
        <rFont val="Calibri"/>
        <family val="2"/>
        <scheme val="minor"/>
      </rPr>
      <t>Encuestas Puntos de Atención I.C.B.F. Octubre 2021 - IQ Outsourcing
Ppt: Informe de Gestión Centro de Contacto ICBF - Octubre 2021
Excel: Evaluación interacciones insatisfacción chat octubre 2021
Excel: Sin registros_Oct 2021</t>
    </r>
  </si>
  <si>
    <t xml:space="preserve">Para el mes de Noviembre se realizaron 15.572 encuestas de satisfacción de los canales telefónicos virtuales </t>
  </si>
  <si>
    <t>Canal Chat: Cantidad de encuestas 544/ nivel de satisfacción: 96,69%; canal telefónico Adultos- Linea Nacional: cantidad de encuestas 973/nivel de satisfacción: 99,08%; canal 141 NNA: Cantidad de encuestas 86/ nivel de satisfacción: 100%. En el segmento de encuestas de satisfacción se realizarón 1.068 enncuestas efectivas</t>
  </si>
  <si>
    <t>https://icbfgob.sharepoint.com/sites/MICROSITIOPLANANTICORRUPCINYDEATENCINALCIUDADANO2021/Documentos%20compartidos/Forms/AllItems.aspx?id=%2Fsites%2FMICROSITIOPLANANTICORRUPCINYDEATENCINALCIUDADANO2021%2FDocumentos%20compartidos%2FCOMPONENTE%206%2D%20PLAN%20DE%20PARTICIPACIÓN%20CIUDADANA%2F6%2C%207%20Dirección%20de%20Servicios%20y%20Atención%2F10%20noviembre%2FActividad%206&amp;viewid=848cd329%2D4628%2D438a%2Db7b1%2D175890936859</t>
  </si>
  <si>
    <t xml:space="preserve">Se evidenció Informe de gestión Centro de Contacto ICBF -  Noviembre 2021  donde presentan los resultados de las encuestas de satisfacción de los canales: chat, telefónico y videollamada; así mismo el Informe de la empresa IQ Outsourcing Encuestas Puntos de Atención ICBF - Noviembre 2021 con el resultado de las Encuestas de Satisfacción Outbound.
Adicionalmente se evidencia monitoreo que realizan a las interacciones con insatisfacción correspondiente al mes de noviembre. </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</si>
  <si>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10%20noviembre%2FActividad%207&amp;viewid=848cd329%2D4628%2D438a%2Db7b1%2D175890936859
</t>
    </r>
    <r>
      <rPr>
        <i/>
        <sz val="9"/>
        <rFont val="Calibri"/>
        <family val="2"/>
        <scheme val="minor"/>
      </rPr>
      <t xml:space="preserve">
Ppt</t>
    </r>
    <r>
      <rPr>
        <sz val="9"/>
        <rFont val="Calibri"/>
        <family val="2"/>
        <scheme val="minor"/>
      </rPr>
      <t xml:space="preserve">: </t>
    </r>
    <r>
      <rPr>
        <i/>
        <sz val="9"/>
        <rFont val="Calibri"/>
        <family val="2"/>
        <scheme val="minor"/>
      </rPr>
      <t>Encuestas Puntos de Atención I.C.B.F. Noviembre 2021 - IQ Outsourcing
Ppt: Informe de Gestión Centro de Contacto ICBF - Noviembre 2021
Excel: Evaluación interacciones insatisfacción chat noviembre 2021</t>
    </r>
  </si>
  <si>
    <r>
      <t>Sin reporte de avance por parte del responsable.
De acuerdo con correo electrónico enviado por el responsable de la Dirección de Servicios y Atención el día 28/12/2021 basado en correo electrónico del 08/09/2021 se informo: "</t>
    </r>
    <r>
      <rPr>
        <i/>
        <sz val="9"/>
        <rFont val="Calibri"/>
        <family val="2"/>
        <scheme val="minor"/>
      </rPr>
      <t xml:space="preserve">... nos permitimos acotar que: mensualmente el centro de contacto presenta el resultado y valoración de las respuestas obtenidas de las encuestas de satisfacción realizadas en los canales presencial, telefónico y virtual. No obstante, los procesos de revisión, elaboración de presentación, que acompañan la consolidación de esta evidencia, tardan en construirse más de los 5 primeros días hábiles del mes, por esta razón, esta es cargada la segunda semana, cuando dichos informes son presentados..." </t>
    </r>
    <r>
      <rPr>
        <sz val="9"/>
        <rFont val="Calibri"/>
        <family val="2"/>
        <scheme val="minor"/>
      </rPr>
      <t xml:space="preserve">por lo anterior con corte a 31 de diciembre no se cuenta aun con el Informe de gestión Centro de Contacto ICBF o con el Informe de la empresa IQ Outsourcing Encuestas Puntos de Atención ICBF.
</t>
    </r>
    <r>
      <rPr>
        <b/>
        <sz val="9"/>
        <color rgb="FF0070C0"/>
        <rFont val="Calibri"/>
        <family val="2"/>
        <scheme val="minor"/>
      </rPr>
      <t>CONCLUSIÓN:</t>
    </r>
    <r>
      <rPr>
        <sz val="9"/>
        <rFont val="Calibri"/>
        <family val="2"/>
        <scheme val="minor"/>
      </rPr>
      <t xml:space="preserve">
La OCI observó que la Dirección de Servicios y Atención realizó 11 Informes o Reportes sobre los resultados de las Encuestas de Satisfacción aplicadas en los meses de enero a noviembre relacionadas con los canales: chat, telefónico y videollamada (la meta eran 3), adicionalmente se evidenció un Informe correspondiente al I trimestre del 2021, por lo anterior la actividad esta cumplida. </t>
    </r>
  </si>
  <si>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6%2C%207%20Direcci%C3%B3n%20de%20Servicios%20y%20Atenci%C3%B3n%2F11%20diciembre%2FActividad%207&amp;viewid=848cd329%2D4628%2D438a%2Db7b1%2D175890936859
</t>
    </r>
    <r>
      <rPr>
        <b/>
        <sz val="9"/>
        <rFont val="Calibri"/>
        <family val="2"/>
        <scheme val="minor"/>
      </rPr>
      <t xml:space="preserve">
</t>
    </r>
    <r>
      <rPr>
        <sz val="9"/>
        <rFont val="Calibri"/>
        <family val="2"/>
        <scheme val="minor"/>
      </rPr>
      <t>Correo electrónico del 28/12/2021 con asunto: PPC v 3
Correo electrónico del 8/09/2021 con asunto: Aclaración cargue evidencias actividad 7</t>
    </r>
  </si>
  <si>
    <t>Reuniones del Consejo Asesor y Consultivo Nacional de Niños, Niñas y Adolescentes del ICBF</t>
  </si>
  <si>
    <t>Realizar reuniones del Consejo Asesor y Consultivo de Niños, Niñas y Adolescentes del ICBF CACNNA para promover la participación y el control social.</t>
  </si>
  <si>
    <t>Formulación Participativa</t>
  </si>
  <si>
    <t>Consejo Asesor y Consultivo de Niños, Niñas y Adolescentes del ICBF CACNNA</t>
  </si>
  <si>
    <t>Dirección de Infancia</t>
  </si>
  <si>
    <t>reuniones</t>
  </si>
  <si>
    <t>marzo de 2021</t>
  </si>
  <si>
    <t>presencia y/o virtual</t>
  </si>
  <si>
    <t>A corte de este reporte, esta meta se encuentra en fase de alistamiento con la proyección de ruta metodológica y actividades a realizar con el CACNNA.</t>
  </si>
  <si>
    <t xml:space="preserve">La Dirección de Infancia se encuentra formulando y en fase de alistamiento para que la Participación infantil sea eje transversal, como parte del enfoque diferencial, para asegurar su posicionamiento en de todas las líneas técnicas de prevención. </t>
  </si>
  <si>
    <t>Realización del Encuentro del CACNAS el 6 de marzo de 2021</t>
  </si>
  <si>
    <t xml:space="preserve">La actividad inicia en el mes de marzo de 2021. </t>
  </si>
  <si>
    <t xml:space="preserve">El encuentro del mes de marzo del Consejo Asesor y Consultivo Nacional de Niños, Niñas y Adolescentes del ICBF se realizó el sábado 6 de marzo y se desarrolló a través de tres grandes momentos. </t>
  </si>
  <si>
    <t>A partir de la creación colectiva de una contenido digital colectivo se guarda la metáfora del Yo Soy porque Somos, como memoria de cada integrante y a su vez del colectivo. Se registran lo que se va diciendo en el drive compartido en aras del Tejido de sueños colectivos. De esta manera, escuchar a otro integrante para encontrar lo común y lo diferente muestra opciones de las dinámicas de encuentro y el sentido del quehacer del consejo.</t>
  </si>
  <si>
    <t>Niñas, niños y adolescentes del Consejo Asesor y Consultivo Nacional del ICBF</t>
  </si>
  <si>
    <t>Resulta importante el dinamizar en los territorios las mesas departamentales y municipales para que cuenten con espacios de articulación y movilzación de participación infantil. Así como canales o dinámicas de encuentro virtuales desde sus contextos.</t>
  </si>
  <si>
    <t>Gestión con el SNBF que acompaña las mesas para generar espacios de mayor articulación. Generar articulación con entidades o redes de NNA que movilicen acciones en territorios.</t>
  </si>
  <si>
    <t>Se reporta 1 actividad de avance de la meta</t>
  </si>
  <si>
    <r>
      <t>Se evidenció realización del Consejo Asesor y Consultivo de Niños, Niñas y Adolescentes del ICBF CACNNA para promover la participación infantil el 06/03/2021, así mismo en la mencionada reunión se realizó la actividad "</t>
    </r>
    <r>
      <rPr>
        <i/>
        <sz val="9"/>
        <rFont val="Calibri"/>
        <family val="2"/>
        <scheme val="minor"/>
      </rPr>
      <t>NUESTRO ENCUENTRO: CIRCULO DE VOCES, SENTIRES, DE MIL OREJAS DE NIÑAS, NIÑOS Y ADOLESCENTES QUE SUEÑAN SU PAÍS</t>
    </r>
    <r>
      <rPr>
        <sz val="9"/>
        <rFont val="Calibri"/>
        <family val="2"/>
        <scheme val="minor"/>
      </rPr>
      <t>"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</si>
  <si>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02%20marzo
</t>
    </r>
    <r>
      <rPr>
        <b/>
        <sz val="9"/>
        <rFont val="Calibri"/>
        <family val="2"/>
        <scheme val="minor"/>
      </rPr>
      <t xml:space="preserve">
</t>
    </r>
    <r>
      <rPr>
        <sz val="9"/>
        <rFont val="Calibri"/>
        <family val="2"/>
        <scheme val="minor"/>
      </rPr>
      <t>PDF "</t>
    </r>
    <r>
      <rPr>
        <i/>
        <sz val="9"/>
        <rFont val="Calibri"/>
        <family val="2"/>
        <scheme val="minor"/>
      </rPr>
      <t>If9.p1.mi_formato_acta_de_reunion_o_comite_v6_0 Cacnna6321</t>
    </r>
    <r>
      <rPr>
        <sz val="9"/>
        <rFont val="Calibri"/>
        <family val="2"/>
        <scheme val="minor"/>
      </rPr>
      <t>": Acta de Reunión del 06 de marzo de 2021 con el objetivo de: Realizar  reuniones  del  Consejo  Asesor  y  Consultivo  de  Niños,  Niñas  y  Adolescentes del ICBF CACNNA para promover la participación infantil.
Word "PantallazosMarzo21": Listado de Participantes
Correo electrónico del March 5, 2021 con asunto: "</t>
    </r>
    <r>
      <rPr>
        <i/>
        <sz val="9"/>
        <rFont val="Calibri"/>
        <family val="2"/>
        <scheme val="minor"/>
      </rPr>
      <t>NUESTRO ENCUENTRO_ CIRCULO DE VOCES, SENTIRES, DE MIL OREJAS DE NIÑAS, NIÑOS Y ADOLESCENTES QUE SUEÑAN SU PAÍS".</t>
    </r>
  </si>
  <si>
    <t>A corte de este reporte durante el mes de abril, en el marco del día de los derechos de niñas y niños se llevó a cabo el encuentro del Consejo Consultivo y asesor. La agenda  se orientó a la creación de los la creación colectiva de elementos biográfícos, objetuales y de lugares de infancia. De la presentación de la propuesta de estrategia transmedia de participación infantil y ciudadanías digitales. Presentación del INN sobre los propósitos de la Red Coria.</t>
  </si>
  <si>
    <t xml:space="preserve">Consejeras y consejeros: Niñas, niños y adolescentes. </t>
  </si>
  <si>
    <t>Conformación de grupos temáticos de interés y creación de contenidos digitales.</t>
  </si>
  <si>
    <t>https://icbfgob.sharepoint.com/sites/MICROSITIOPLANANTICORRUPCINYDEATENCINALCIUDADANO2021/Documentos%20compartidos/Forms/AllItems.aspx?CT=1620249667077&amp;OR=OWA%2DNT&amp;CID=b55dd0c9%2D6a09%2D45f5%2D4b2e%2D78445dffb8e3&amp;viewid=848cd329%2D4628%2D438a%2Db7b1%2D175890936859&amp;id=%2Fsites%2FMICROSITIOPLANANTICORRUPCINYDEATENCINALCIUDADANO2021%2FDocumentos%20compartidos%2FCOMPONENTE%206%2D%20PLAN%20DE%20PARTICIPACI%C3%93N%20CIUDADANA%2F8%2C%209%20Direcci%C3%B3n%20de%20Infancia%2F04%20mayo</t>
  </si>
  <si>
    <r>
      <t>Se evidenció acta de reunión de fecha 24/04/2021 cuyo objetivo fue "</t>
    </r>
    <r>
      <rPr>
        <i/>
        <sz val="9"/>
        <rFont val="Calibri"/>
        <family val="2"/>
        <scheme val="minor"/>
      </rPr>
      <t>Realizar reuniones del Consejo Asesor y Consultivo de Niños, Niñas y Adolescentes del ICBF CACNNA para promover la participación infantil</t>
    </r>
    <r>
      <rPr>
        <sz val="9"/>
        <rFont val="Calibri"/>
        <family val="2"/>
        <scheme val="minor"/>
      </rPr>
      <t>.", correo electrónico del 24/04/2021 convocando al encuentro y listado de asistencia.</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</si>
  <si>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03%20abril
PDF "</t>
    </r>
    <r>
      <rPr>
        <i/>
        <sz val="9"/>
        <rFont val="Calibri"/>
        <family val="2"/>
        <scheme val="minor"/>
      </rPr>
      <t>If9.p1.mi_formato_acta_de_reunion_o_comite_v6_0 Cacnna6321</t>
    </r>
    <r>
      <rPr>
        <sz val="9"/>
        <rFont val="Calibri"/>
        <family val="2"/>
        <scheme val="minor"/>
      </rPr>
      <t>": Acta de reunión del 24 de abril de 2021 con objetivo: Realizar reuniones del Consejo Asesor y Consultivo de Niños, Niñas y Adolescentes del ICBF CACNNA para promover la participación infantil.</t>
    </r>
    <r>
      <rPr>
        <i/>
        <sz val="9"/>
        <rFont val="Calibri"/>
        <family val="2"/>
        <scheme val="minor"/>
      </rPr>
      <t xml:space="preserve">
</t>
    </r>
    <r>
      <rPr>
        <sz val="9"/>
        <rFont val="Calibri"/>
        <family val="2"/>
        <scheme val="minor"/>
      </rPr>
      <t>Correo electrónico del 24/04/2021 con asunto: RV: NUESTRO 2DO ENCUENTRO: CIRCULO DE VOCES, SENTIRES DE NIÑAS, NIÑOS YADOLESCENTES.
Listado de Asistencia Teams del 24/04/2021.</t>
    </r>
  </si>
  <si>
    <t>Se realizó el 5 de junio del 2021 el encuentro Consejeras y Consejeros-asesores- miembros del CACNNA para abordar el trabajo infantil como violencia contra niñas y niños.</t>
  </si>
  <si>
    <t xml:space="preserve">Generar acciones con incidencia en política pública y autoridades de acciones de prevención del trabajo infantil y veeduría de los compromisos de autoridades para verificar el cumplimiento.  </t>
  </si>
  <si>
    <t>https://icbfgob.sharepoint.com/:f:/r/sites/MICROSITIOPLANANTICORRUPCINYDEATENCINALCIUDADANO2021/Documentos%20compartidos/COMPONENTE%206-%20PLAN%20DE%20PARTICIPACI%C3%93N%20CIUDADANA/8,%209%20Direcci%C3%B3n%20de%20Infancia/05%20junio?csf=1&amp;web=1&amp;e=ymugvZ</t>
  </si>
  <si>
    <r>
      <t>Se evidenció acta de reunión del 05/06/2021 cuyo objetivo fue "</t>
    </r>
    <r>
      <rPr>
        <i/>
        <sz val="9"/>
        <rFont val="Calibri"/>
        <family val="2"/>
        <scheme val="minor"/>
      </rPr>
      <t>Fortalecer las capacidades de consejeras(os) sobre las expresiones, tipos y efectos del trabajo infantil en la vida de niñas y niños en diversos contextos (rural-urbano). Identificar los  focos de  interés  y  preguntas  sobre  el  trabajo infa</t>
    </r>
    <r>
      <rPr>
        <sz val="9"/>
        <rFont val="Calibri"/>
        <family val="2"/>
        <scheme val="minor"/>
      </rPr>
      <t>." y pantallazo de los asistentes a la reunión. 
Adicionalmente, se observaron documentos relacionados con la actividad como:  correo electrónico de fecha 01/06/2021 con Asunto: "</t>
    </r>
    <r>
      <rPr>
        <i/>
        <sz val="9"/>
        <rFont val="Calibri"/>
        <family val="2"/>
        <scheme val="minor"/>
      </rPr>
      <t>Encuentro Plenaria Consejeras y Consejeros asesores del ICBF 5 de junio 3 pm</t>
    </r>
    <r>
      <rPr>
        <sz val="9"/>
        <rFont val="Calibri"/>
        <family val="2"/>
        <scheme val="minor"/>
      </rPr>
      <t xml:space="preserve">." donde se invita a la reunión y listado de asistencia.
Por otro lado la Dirección adjunto soportes para la realización del evento:  "Dia Mundial contra el Trabajo Infantil" del 11/06/2021, como son: los pantallazos de los asistentes a la reunión del 10/06/2021 (preparación de encuentro con autoridades Nacionales como: Primera Dama, Ministra de Educación, Directora del ICBF, representante OIT y Procuraduría) y pantallazo del link de la reunión del 11/06/2021. Esta jornada no hace parte de la meta de esta actividad, fue incluida como gestiones relacionadas. </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</si>
  <si>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05%20junio
3 Pdf: "</t>
    </r>
    <r>
      <rPr>
        <i/>
        <sz val="9"/>
        <rFont val="Calibri"/>
        <family val="2"/>
        <scheme val="minor"/>
      </rPr>
      <t>5-6-21ActaCacnna</t>
    </r>
    <r>
      <rPr>
        <sz val="9"/>
        <rFont val="Calibri"/>
        <family val="2"/>
        <scheme val="minor"/>
      </rPr>
      <t>", "</t>
    </r>
    <r>
      <rPr>
        <i/>
        <sz val="9"/>
        <rFont val="Calibri"/>
        <family val="2"/>
        <scheme val="minor"/>
      </rPr>
      <t>CorreoEncuentroCacnna</t>
    </r>
    <r>
      <rPr>
        <sz val="9"/>
        <rFont val="Calibri"/>
        <family val="2"/>
        <scheme val="minor"/>
      </rPr>
      <t>" y "</t>
    </r>
    <r>
      <rPr>
        <i/>
        <sz val="9"/>
        <rFont val="Calibri"/>
        <family val="2"/>
        <scheme val="minor"/>
      </rPr>
      <t>CorreoEventoTrabajoInfantil</t>
    </r>
    <r>
      <rPr>
        <sz val="9"/>
        <rFont val="Calibri"/>
        <family val="2"/>
        <scheme val="minor"/>
      </rPr>
      <t>"
3 Word: "</t>
    </r>
    <r>
      <rPr>
        <i/>
        <sz val="9"/>
        <rFont val="Calibri"/>
        <family val="2"/>
        <scheme val="minor"/>
      </rPr>
      <t xml:space="preserve">PantallazoEncuentro6-6-2021
</t>
    </r>
    <r>
      <rPr>
        <sz val="9"/>
        <rFont val="Calibri"/>
        <family val="2"/>
        <scheme val="minor"/>
      </rPr>
      <t xml:space="preserve">Excel </t>
    </r>
    <r>
      <rPr>
        <i/>
        <sz val="9"/>
        <rFont val="Calibri"/>
        <family val="2"/>
        <scheme val="minor"/>
      </rPr>
      <t xml:space="preserve">"5-6-21AsistenciaCacnna", "PantanllazoEvento 11junioMin Trabajo" </t>
    </r>
    <r>
      <rPr>
        <sz val="9"/>
        <rFont val="Calibri"/>
        <family val="2"/>
        <scheme val="minor"/>
      </rPr>
      <t xml:space="preserve">y </t>
    </r>
    <r>
      <rPr>
        <i/>
        <sz val="9"/>
        <rFont val="Calibri"/>
        <family val="2"/>
        <scheme val="minor"/>
      </rPr>
      <t>"PantallazoPreparación Cacnna10-6-21"</t>
    </r>
  </si>
  <si>
    <r>
      <t>Del segmento de encuestas de satisfacción del</t>
    </r>
    <r>
      <rPr>
        <sz val="9"/>
        <rFont val="Calibri"/>
        <family val="2"/>
        <charset val="1"/>
      </rPr>
      <t> canal presencial, se realizaron 791 encuestas, con un total de 131 aletas remitidas a las regionales.</t>
    </r>
  </si>
  <si>
    <t>niñas, niños y adolescentes integrantes de los consejos de Perú y Colombia. Referentes de participación de Perú.</t>
  </si>
  <si>
    <t xml:space="preserve">Acta, lista de asistencia, grabación team: </t>
  </si>
  <si>
    <r>
      <t>Se evidenció acta de reunión No. 004 del 07/07/2021 cuyo objetivo fue "</t>
    </r>
    <r>
      <rPr>
        <i/>
        <sz val="9"/>
        <rFont val="Calibri"/>
        <family val="2"/>
        <scheme val="minor"/>
      </rPr>
      <t>Fortalecer la construcción de políticas y programas de carácter institucional e interinstitucional para la promoción y garantía del Derecho a la participación infantil y adolescente entre ambos países</t>
    </r>
    <r>
      <rPr>
        <sz val="9"/>
        <rFont val="Calibri"/>
        <family val="2"/>
        <scheme val="minor"/>
      </rPr>
      <t>" (Perú y Colombia); así mismo pantallazos de los asistentes al encuentro, la agenda de la temática y la lista de participantes.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</si>
  <si>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
3 Pdf: "</t>
    </r>
    <r>
      <rPr>
        <i/>
        <sz val="9"/>
        <rFont val="Calibri"/>
        <family val="2"/>
        <scheme val="minor"/>
      </rPr>
      <t>7-7-21ActaCacnna</t>
    </r>
    <r>
      <rPr>
        <sz val="9"/>
        <rFont val="Calibri"/>
        <family val="2"/>
        <scheme val="minor"/>
      </rPr>
      <t>", "</t>
    </r>
    <r>
      <rPr>
        <i/>
        <sz val="9"/>
        <rFont val="Calibri"/>
        <family val="2"/>
        <scheme val="minor"/>
      </rPr>
      <t>AGENDA TEMÁTICA7-7-21</t>
    </r>
    <r>
      <rPr>
        <sz val="9"/>
        <rFont val="Calibri"/>
        <family val="2"/>
        <scheme val="minor"/>
      </rPr>
      <t>" y "</t>
    </r>
    <r>
      <rPr>
        <i/>
        <sz val="9"/>
        <rFont val="Calibri"/>
        <family val="2"/>
        <scheme val="minor"/>
      </rPr>
      <t>meetingAttendanceReport(Consejeras+Consejeros+Encuentro Binacional Colombia-Perú)7-7-21</t>
    </r>
    <r>
      <rPr>
        <sz val="9"/>
        <rFont val="Calibri"/>
        <family val="2"/>
        <scheme val="minor"/>
      </rPr>
      <t>"
1 Word: "</t>
    </r>
    <r>
      <rPr>
        <i/>
        <sz val="9"/>
        <rFont val="Calibri"/>
        <family val="2"/>
        <scheme val="minor"/>
      </rPr>
      <t>7-7-21PantallazoEncuentroConsejosCol-Perú</t>
    </r>
    <r>
      <rPr>
        <sz val="9"/>
        <rFont val="Calibri"/>
        <family val="2"/>
        <scheme val="minor"/>
      </rPr>
      <t xml:space="preserve">"
</t>
    </r>
  </si>
  <si>
    <t>Se llevó a cabo el encuentro de Consejeras(os) del Cacnna en el marco del fortalecimiento de capacidades y formación ciudadana en diálogo con pares del Conna del Perú y diálogo intergeneracional con los referentes de participación infantil de UNICEF Colombia; Plan Internacional Perú, y las referentes de la línea, para el caso de Colombia con Alexandra Mancera de la Dirección de infancia y Fanny Salazar, como referente de Perú.</t>
  </si>
  <si>
    <t>4 de 3</t>
  </si>
  <si>
    <t xml:space="preserve"> El Consejo asesor y consultivo cuenta con una agenda temática que establece una serie de encuentros para fortalecer las capacidades ciudadanas y el compartir sus análisis situaciones en sus territorios. </t>
  </si>
  <si>
    <t>Niñas, niños y adolescentes</t>
  </si>
  <si>
    <t>Generar otros espacios de encuentro entre consejeras de ambos países y la asistencia en el seminario internacional de Participación infantil con la representación peruana.</t>
  </si>
  <si>
    <t>AGENDA TEMÁTICA- IMPRESIÓN DE CORRREO DE INVITACIÓN-REPORTE DE ASISTENCIA TEAM EN VERSION WORD- ENLACE DE GRABACION TEAM. ENLACE DE EVIDENCIA https://icbfgob.sharepoint.com/:f:/r/sites/MICROSITIOPLANANTICORRUPCINYDEATENCINALCIUDADANO2021/Documentos%20compartidos/COMPONENTE%206-%20PLAN%20DE%20PARTICIPACI%C3%93N%20CIUDADANA/8,%209%20Direcci%C3%B3n%20de%20Infancia/07%20agosto/Reuniones%20CACNNA?csf=1&amp;web=1&amp;e=7lIfoE</t>
  </si>
  <si>
    <t>Se evidenció reunión de encuentro bilateral Perú- Colombia 12/08/2021; así mismo se observaron documentos relacionados con este evento como: agenda  de trabajo, correo electrónico de invitación al encuentro, link donde se encuentra la grabación del evento y reporte de asistentes.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</si>
  <si>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07%20agosto%2FReuniones%20CACNNA
2Pdf: "</t>
    </r>
    <r>
      <rPr>
        <i/>
        <sz val="9"/>
        <rFont val="Calibri"/>
        <family val="2"/>
        <scheme val="minor"/>
      </rPr>
      <t>12-08-21Agenda de trabajo - Perú - Colombia Participación Infantil y empoderamiento</t>
    </r>
    <r>
      <rPr>
        <sz val="9"/>
        <rFont val="Calibri"/>
        <family val="2"/>
        <scheme val="minor"/>
      </rPr>
      <t>" y "</t>
    </r>
    <r>
      <rPr>
        <i/>
        <sz val="9"/>
        <rFont val="Calibri"/>
        <family val="2"/>
        <scheme val="minor"/>
      </rPr>
      <t>CorreoAgendaInvitación12-8-21</t>
    </r>
    <r>
      <rPr>
        <sz val="9"/>
        <rFont val="Calibri"/>
        <family val="2"/>
        <scheme val="minor"/>
      </rPr>
      <t>"
1 Word: "</t>
    </r>
    <r>
      <rPr>
        <i/>
        <sz val="9"/>
        <rFont val="Calibri"/>
        <family val="2"/>
        <scheme val="minor"/>
      </rPr>
      <t>EnlacegrabaciónEncuentroConsejo12-8-21</t>
    </r>
    <r>
      <rPr>
        <sz val="9"/>
        <rFont val="Calibri"/>
        <family val="2"/>
        <scheme val="minor"/>
      </rPr>
      <t>".
2 Lista de asistencia "</t>
    </r>
    <r>
      <rPr>
        <i/>
        <sz val="9"/>
        <rFont val="Calibri"/>
        <family val="2"/>
        <scheme val="minor"/>
      </rPr>
      <t xml:space="preserve">Reporteasistenciaenword12-8-21" </t>
    </r>
    <r>
      <rPr>
        <sz val="9"/>
        <rFont val="Calibri"/>
        <family val="2"/>
        <scheme val="minor"/>
      </rPr>
      <t>y</t>
    </r>
    <r>
      <rPr>
        <i/>
        <sz val="9"/>
        <rFont val="Calibri"/>
        <family val="2"/>
        <scheme val="minor"/>
      </rPr>
      <t xml:space="preserve"> "meeetingAtttendanceReport12-8-21".</t>
    </r>
  </si>
  <si>
    <r>
      <t xml:space="preserve">Para este cuatrimestre se evidenciaron avances en:
</t>
    </r>
    <r>
      <rPr>
        <b/>
        <sz val="9"/>
        <rFont val="Calibri"/>
        <family val="2"/>
        <scheme val="minor"/>
      </rPr>
      <t>Junio</t>
    </r>
    <r>
      <rPr>
        <sz val="9"/>
        <rFont val="Calibri"/>
        <family val="2"/>
        <scheme val="minor"/>
      </rPr>
      <t xml:space="preserve">
Se evidenció acta de reunión del 05/06/2021 cuyo objetivo fue "Fortalecer las capacidades de consejeras(os) sobre las expresiones, tipos y efectos del trabajo infantil en la vida de niñas y niños en diversos contextos (rural-urbano). Identificar los  focos de  interés  y  preguntas  sobre  el  trabajo infa." y pantallazo de los asistentes a la reunión. 
Adicionalmente, se observaron documentos relacionados con la actividad como:  correo electrónico de fecha 01/06/2021 con Asunto: "Encuentro Plenaria Consejeras y Consejeros asesores del ICBF 5 de junio 3 pm." donde se invita a la reunión y listado de asistencia.
Por otro lado la Dirección adjunto soportes para la realización del evento:  "Dia Mundial contra el Trabajo Infantil" del 11/06/2021, como son: los pantallazos de los asistentes a la reunión del 10/06/2021 (preparación de encuentro con autoridades Nacionales como: Primera Dama, Ministra de Educación, Directora del ICBF, representante OIT y Procuraduría) y pantallazo del link de la reunión del 11/06/2021. Esta jornada no hace parte de la meta de esta actividad, fue incluida como gestiones relacionadas. 
</t>
    </r>
    <r>
      <rPr>
        <b/>
        <sz val="9"/>
        <rFont val="Calibri"/>
        <family val="2"/>
        <scheme val="minor"/>
      </rPr>
      <t>Julio</t>
    </r>
    <r>
      <rPr>
        <sz val="9"/>
        <rFont val="Calibri"/>
        <family val="2"/>
        <scheme val="minor"/>
      </rPr>
      <t xml:space="preserve">
Se evidenció acta de reunión No. 004 del 07/07/2021 cuyo objetivo fue "Fortalecer la construcción de políticas y programas de carácter institucional e interinstitucional para la promoción y garantía del Derecho a la participación infantil y adolescente entre ambos países" (Perú y Colombia); así mismo pantallazos de los asistentes al encuentro, la agenda de la temática y la lista de participantes.
</t>
    </r>
    <r>
      <rPr>
        <b/>
        <sz val="9"/>
        <rFont val="Calibri"/>
        <family val="2"/>
        <scheme val="minor"/>
      </rPr>
      <t>Agosto</t>
    </r>
    <r>
      <rPr>
        <sz val="9"/>
        <rFont val="Calibri"/>
        <family val="2"/>
        <scheme val="minor"/>
      </rPr>
      <t xml:space="preserve">
Se evidenció reunión de encuentro bilateral Perú- Colombia 12/08/2021; así mismo se observaron documentos relacionados con este evento como: agenda  de trabajo, correo electrónico de invitación al encuentro, link donde se encuentra la grabación del evento y reporte de asistentes.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05%20
</t>
    </r>
    <r>
      <rPr>
        <b/>
        <sz val="9"/>
        <rFont val="Calibri"/>
        <family val="2"/>
        <scheme val="minor"/>
      </rPr>
      <t>junio</t>
    </r>
    <r>
      <rPr>
        <sz val="9"/>
        <rFont val="Calibri"/>
        <family val="2"/>
        <scheme val="minor"/>
      </rPr>
      <t xml:space="preserve">
3 Pdf: "5-6-21ActaCacnna", "CorreoEncuentroCacnna" y "CorreoEventoTrabajoInfantil"
3 Word: "PantallazoEncuentro6-6-2021
Excel "5-6-21AsistenciaCacnna", "PantanllazoEvento 11junioMin Trabajo" y "PantallazoPreparación Cacnna10-6-21"
</t>
    </r>
    <r>
      <rPr>
        <b/>
        <sz val="9"/>
        <rFont val="Calibri"/>
        <family val="2"/>
        <scheme val="minor"/>
      </rPr>
      <t>Julio</t>
    </r>
    <r>
      <rPr>
        <sz val="9"/>
        <rFont val="Calibri"/>
        <family val="2"/>
        <scheme val="minor"/>
      </rPr>
      <t xml:space="preserve">
3 Pdf: "7-7-21ActaCacnna", "AGENDA TEMÁTICA7-7-21" y "meetingAttendanceReport(Consejeras+Consejeros+Encuentro Binacional Colombia-Perú)7-7-21"
1 Word: "7-7-21PantallazoEncuentroConsejosCol-Perú"
</t>
    </r>
    <r>
      <rPr>
        <b/>
        <sz val="9"/>
        <rFont val="Calibri"/>
        <family val="2"/>
        <scheme val="minor"/>
      </rPr>
      <t>Agosto</t>
    </r>
    <r>
      <rPr>
        <sz val="9"/>
        <rFont val="Calibri"/>
        <family val="2"/>
        <scheme val="minor"/>
      </rPr>
      <t xml:space="preserve">
2Pdf: "12-08-21Agenda de trabajo - Perú - Colombia Participación Infantil y empoderamiento" y "CorreoAgendaInvitación12-8-21"
1 Word: "EnlacegrabaciónEncuentroConsejo12-8-21".
2 Lista de asistencia "Reporteasistenciaenword12-8-21" y "meeetingAtttendanceReport12-8-21".</t>
    </r>
  </si>
  <si>
    <t>Encuentro de consejeras(os) en diálogo entre pares en el marco del ciclo de la gestión de la política pública como preparatorio a los ejercicios a nivel Nacional sobre participación de niñas y niños en el ajuste de la ruta integral de atenciones de la Política de Infancia y adolescencia</t>
  </si>
  <si>
    <t>Canal Chat:Cantidad de encuestas 566 / Nivel de satisfacción: 97,17%</t>
  </si>
  <si>
    <r>
      <t>Se evidenció la realización del "</t>
    </r>
    <r>
      <rPr>
        <i/>
        <sz val="9"/>
        <rFont val="Calibri"/>
        <family val="2"/>
        <scheme val="minor"/>
      </rPr>
      <t>Encuentro de Consejeras y Consejeros del ICBF</t>
    </r>
    <r>
      <rPr>
        <sz val="9"/>
        <rFont val="Calibri"/>
        <family val="2"/>
        <scheme val="minor"/>
      </rPr>
      <t>" el Sábado 4/09/2021; así mismo se observaron documentos relacionados con este evento como: agenda  de trabajo y reporte de asistentes.</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</si>
  <si>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8%2C%209%20Direcci%C3%B3n%20de%20Infancia%2F08%20septiembre%2FActividad%208&amp;viewid=848cd329%2D4628%2D438a%2Db7b1%2D175890936859
Pdf: "Encuentro de Consejeras y Consejeros del ICBF"
Listado Asistencia WordPad: Encuentro de Consejeras y Consejeros. Número total de participantes: 11
Listado Asistencia Block de Notas: Encuentro de Consejeras y Consejeros. Número total de participantes: 11
Word Pantallazos Encuentro</t>
  </si>
  <si>
    <t>Meta cumplida en el mes de septiembre de 2021.</t>
  </si>
  <si>
    <r>
      <t>La Dirección de Infancia informó: "</t>
    </r>
    <r>
      <rPr>
        <i/>
        <sz val="9"/>
        <rFont val="Calibri"/>
        <family val="2"/>
        <scheme val="minor"/>
      </rPr>
      <t>Meta cumplida en el mes de septiembre de 2021".</t>
    </r>
  </si>
  <si>
    <r>
      <t xml:space="preserve">Sin reporte de avance por parte del responsable.
</t>
    </r>
    <r>
      <rPr>
        <b/>
        <sz val="9"/>
        <color rgb="FF0070C0"/>
        <rFont val="Calibri"/>
        <family val="2"/>
        <scheme val="minor"/>
      </rPr>
      <t>CONCLUSIÓN:</t>
    </r>
    <r>
      <rPr>
        <sz val="9"/>
        <rFont val="Calibri"/>
        <family val="2"/>
        <scheme val="minor"/>
      </rPr>
      <t xml:space="preserve">
La OCI verificó que la Dirección de Infancia realizó 6 Reuniones del Consejo Asesor y Consultivo Nacional de Niños, Niñas y Adolescentes del ICBF en los meses: marzo, abril, junio, julio, agosto y septiembre, por lo anterior la actividad esta cumplida. </t>
    </r>
  </si>
  <si>
    <r>
      <t xml:space="preserve">La OCI verificó que la Dirección de Infancia realizó 6 Reuniones del Consejo Asesor y Consultivo Nacional de Niños, Niñas y Adolescentes del ICBF en los meses: marzo, abril, junio, julio, agosto y septiembre, por lo anterior la actividad esta cumplida. 
</t>
    </r>
    <r>
      <rPr>
        <b/>
        <sz val="12"/>
        <rFont val="Calibri"/>
        <family val="2"/>
        <scheme val="minor"/>
      </rPr>
      <t xml:space="preserve">
Evidencias</t>
    </r>
    <r>
      <rPr>
        <sz val="12"/>
        <rFont val="Calibri"/>
        <family val="2"/>
        <scheme val="minor"/>
      </rPr>
      <t xml:space="preserve">
</t>
    </r>
    <r>
      <rPr>
        <b/>
        <sz val="12"/>
        <rFont val="Calibri"/>
        <family val="2"/>
        <scheme val="minor"/>
      </rPr>
      <t xml:space="preserve">
</t>
    </r>
    <r>
      <rPr>
        <sz val="12"/>
        <rFont val="Calibri"/>
        <family val="2"/>
        <scheme val="minor"/>
      </rPr>
      <t>https://icbfgob.sharepoint.com/:f:/r/sites/MICROSITIOPLANANTICORRUPCINYDEATENCINALCIUDADANO2021/Documentos%20compartidos/COMPONENTE%206-%20PLAN%20DE%20PARTICIPACI%C3%93N%20CIUDADANA/8,%209%20Direcci%C3%B3n%20de%20Infancia?csf=1&amp;web=1&amp;e=yZYD6D</t>
    </r>
    <r>
      <rPr>
        <b/>
        <sz val="12"/>
        <rFont val="Calibri"/>
        <family val="2"/>
        <scheme val="minor"/>
      </rPr>
      <t xml:space="preserve">
Septiembre
</t>
    </r>
    <r>
      <rPr>
        <sz val="12"/>
        <rFont val="Calibri"/>
        <family val="2"/>
        <scheme val="minor"/>
      </rPr>
      <t>Se evidenció la realización del "Encuentro de Consejeras y Consejeros del ICBF" el Sábado 4/09/2021; así mismo se observaron documentos relacionados con este evento como: agenda  de trabajo y reporte de asistentes.
Pdf: "Encuentro de Consejeras y Consejeros del ICBF"
Listado Asistencia WordPad: Encuentro de Consejeras y Consejeros. Número total de participantes: 11
Listado Asistencia Block de Notas: Encuentro de Consejeras y Consejeros. Número total de participantes: 11
Word Pantallazos Encuentro</t>
    </r>
  </si>
  <si>
    <t>Ejercicios de promoción de la participación y el control social "Explorando mi ciudadanía, conociendo mi territorio"</t>
  </si>
  <si>
    <t>Ejercicios de promoción de la participación “Explorando mi ciudadanía conociendo mi territorio” a las actividades realizadas por los aliados estratégicos de la Dirección de Infancia en el marco de su oferta programática.</t>
  </si>
  <si>
    <t>Grupos de control social</t>
  </si>
  <si>
    <t>regional; zonal</t>
  </si>
  <si>
    <t>Oferta programática de la dirección de infancia.</t>
  </si>
  <si>
    <t>reuniones de comités</t>
  </si>
  <si>
    <t xml:space="preserve">A corte de este reporte, esta meta se encuentra en fase de alistamiento en relación con asegurar un posicionamiento de la participación infantil como eje transversal en las líneas técnicas de la Dirección y base de movilización social. </t>
  </si>
  <si>
    <t xml:space="preserve">La Dirección de infancia se encuentra formulando y en fase de alistamiento para que la Participación infantil sea eje transversal, como parte del enfoque diferencial, para asegurar su posicionamiento en de todas las líneas técnicas de prevención. </t>
  </si>
  <si>
    <t xml:space="preserve">A corte de este reporte, esta meta se encuentra en fase de alistamiento y contratación de los operadores para la implementación de los proyectos de las líneas de la Dirección de Infancia.  </t>
  </si>
  <si>
    <t>La Dirección de Infancia se pondrá al día con la presente meta, una vez entre en operación la oferta en territorio.</t>
  </si>
  <si>
    <r>
      <t>La Dirección de Primera Infancia informó "</t>
    </r>
    <r>
      <rPr>
        <i/>
        <sz val="9"/>
        <rFont val="Calibri"/>
        <family val="2"/>
        <scheme val="minor"/>
      </rPr>
      <t>A corte de este reporte, esta meta se encuentra en fase de alistamiento y contratación de los operadores para la implementación de los proyectos de las líneas de la Dirección de Infancia</t>
    </r>
    <r>
      <rPr>
        <sz val="9"/>
        <rFont val="Calibri"/>
        <family val="2"/>
        <scheme val="minor"/>
      </rPr>
      <t>".</t>
    </r>
  </si>
  <si>
    <t xml:space="preserve">A corte de este reporte la Dirección de Infancia NO reporta meta, ya que viene desarrollando procesos de revisión de banco de oferentes y proceso de alistamiento de la fase de contratación. Así como la revisión de ajuste de la guía de control social de guardianes del tesoro de acuerdo a los aprendizajes de implementación en contextos de virtualidad a raíz de la pandemia. Se viene revisando el ajuste de los alcances y tiempos para  el cumplimiento en aras de validar el ajuste de meta.  </t>
  </si>
  <si>
    <t>Red Coria; Grupo de comunicadores.</t>
  </si>
  <si>
    <r>
      <t>La Dirección de Primera Infancia informó "</t>
    </r>
    <r>
      <rPr>
        <i/>
        <sz val="9"/>
        <rFont val="Calibri"/>
        <family val="2"/>
        <scheme val="minor"/>
      </rPr>
      <t>A corte de este reporte la Dirección de Infancia NO reporta meta, ya que viene desarrollando procesos de revisión de banco de oferentes y proceso de alistamiento de la fase de contratación. Así como la revisión de ajuste de la guía de control social de guardianes del tesoro de acuerdo a los aprendizajes de implementación en contextos de virtualidad a raíz de la pandemia. Se viene revisando el ajuste de los alcances y tiempos para el cumplimiento en aras de validar el ajuste de meta</t>
    </r>
    <r>
      <rPr>
        <sz val="9"/>
        <rFont val="Calibri"/>
        <family val="2"/>
        <scheme val="minor"/>
      </rPr>
      <t>".</t>
    </r>
  </si>
  <si>
    <t>A corte de este reporte se viene realizando la presentación a los aliados operadores de la modalidad de tu a tú sobre los ejercicios de control social y participación infantil. Así mismo, se viene en proceso de contratación de los aliados de las otras ofertas de la Dirección de Infancia.</t>
  </si>
  <si>
    <t>No aplica</t>
  </si>
  <si>
    <r>
      <t>La Dirección de Primera Infancia informó: "</t>
    </r>
    <r>
      <rPr>
        <i/>
        <sz val="9"/>
        <rFont val="Calibri"/>
        <family val="2"/>
        <scheme val="minor"/>
      </rPr>
      <t>A corte de este reporte se viene realizando la presentación a los aliados operadores de la modalidad de tu a tú sobre los ejercicios de control social y participación infantil. Así mismo, se viene en proceso de contratación de los aliados de las otras ofertas de la Dirección de Infancia.</t>
    </r>
    <r>
      <rPr>
        <sz val="9"/>
        <rFont val="Calibri"/>
        <family val="2"/>
        <scheme val="minor"/>
      </rPr>
      <t>".</t>
    </r>
  </si>
  <si>
    <t>A corte de este mes de julio la Dirección de Infancia realizó los ejercicios de control social con los 59 aliados en los 54 municipios donde opera la oferta. En esta primera entrega se realizaron 65 ejercicios sobre varios focos de control social propuestos en el anexo modificatorio de la guía guardianes del tesoro.</t>
  </si>
  <si>
    <t>Niñas, niños con discapacidad y sus familias que participan en la modalidad de Tú a Tú.</t>
  </si>
  <si>
    <t xml:space="preserve">https://icbfgob.sharepoint.com/:f:/r/sites/DirecciondeInfancia/Documentos%20compartidos/2021/Sub%20PFAI/T%C3%A9cnica/Control%20social%20T%C3%BA%20a%20T%C3%BA?csf=1&amp;web=1&amp;e=Td6PN5
</t>
  </si>
  <si>
    <t>Se evidencio Excel con el compilado de los 65 ejercicios de control social adelantados en el mes de julio por las Regionales: Antioquia, Atlántico, Bogotá, Bolívar, Boyacá, Cauca, Cesar, Córdoba, Cundinamarca, Huila, Nariño, Norte de Santander, Quindío, Risaralda, San Andrés, Tolima y Valle del Cauca; en el cual relacionan los aliados, la fecha de los encuentros, focos de observación, logros, retos/dificultades, recomendaciones y los link donde se pueden consultar los soportes. 
Así mismo se observó Excel con el detalle de los operadores contratados para el desarrollo de los ejercicios de control social.</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</si>
  <si>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2FEjercicios%20de%20control%20social
Excel "</t>
    </r>
    <r>
      <rPr>
        <i/>
        <sz val="9"/>
        <rFont val="Calibri"/>
        <family val="2"/>
        <scheme val="minor"/>
      </rPr>
      <t xml:space="preserve">JULIOCOMPILADOCONTROLSOCIALMODALIDADTÚATÚ".
</t>
    </r>
    <r>
      <rPr>
        <sz val="9"/>
        <rFont val="Calibri"/>
        <family val="2"/>
        <scheme val="minor"/>
      </rPr>
      <t>Excel</t>
    </r>
    <r>
      <rPr>
        <i/>
        <sz val="9"/>
        <rFont val="Calibri"/>
        <family val="2"/>
        <scheme val="minor"/>
      </rPr>
      <t xml:space="preserve"> "Control Social de tú a tú".</t>
    </r>
  </si>
  <si>
    <t xml:space="preserve">A corte de este reporte para el mes de agosto no se realizaron ejercicios de control social en la modalidad de Tú a Tú, en la programación la próxima entrega se dará el 22 de septiembre. </t>
  </si>
  <si>
    <t>La Dirección de infancia no contó con la implementación de toda la oferta de sus modalidades, por procesos de contratación, la conformación de banco de oferentes y la operación a partir de finales de agosto. Tan solo la modalidad de Tú a Tú a reportado un primer ejercicio de control social para el mes de julio. Se espera que a partir de septiembre, luego de 1 mes de operación se cuente con los restantes reportes y con la segunda entrega de la modalidad de Tú a Tú.</t>
  </si>
  <si>
    <r>
      <t>La Dirección de Infancia informó "</t>
    </r>
    <r>
      <rPr>
        <i/>
        <sz val="9"/>
        <rFont val="Calibri"/>
        <family val="2"/>
        <scheme val="minor"/>
      </rPr>
      <t>A corte de este reporte para el mes de agosto no se realizaron ejercicios de control social en la modalidad de Tú a Tú, en la programación la próxima entrega se dará el 22 de septiembre.</t>
    </r>
    <r>
      <rPr>
        <sz val="9"/>
        <rFont val="Calibri"/>
        <family val="2"/>
        <scheme val="minor"/>
      </rPr>
      <t>".</t>
    </r>
  </si>
  <si>
    <r>
      <t xml:space="preserve">Para este cuatrimestre se evidenciaron avances en:
</t>
    </r>
    <r>
      <rPr>
        <b/>
        <sz val="9"/>
        <rFont val="Calibri"/>
        <family val="2"/>
        <scheme val="minor"/>
      </rPr>
      <t>Julio</t>
    </r>
    <r>
      <rPr>
        <sz val="9"/>
        <rFont val="Calibri"/>
        <family val="2"/>
        <scheme val="minor"/>
      </rPr>
      <t xml:space="preserve">
Se evidencio Excel con el compilado de los 65 ejercicios de control social adelantados en el mes de julio por las Regionales: Antioquia, Atlántico, Bogotá, Bolívar, Boyacá, Cauca, Cesar, Córdoba, Cundinamarca, Huila, Nariño, Norte de Santander, Quindío, Risaralda, San Andrés, Tolima y Valle del Cauca; en el cual relacionan los aliados, la fecha de los encuentros, focos de observación, logros, retos/dificultades, recomendaciones y los link donde se pueden consultar los soportes. 
Así mismo se observó Excel con el detalle de los operadores contratados para el desarrollo de los ejercicios de control social.
</t>
    </r>
    <r>
      <rPr>
        <b/>
        <sz val="9"/>
        <rFont val="Calibri"/>
        <family val="2"/>
        <scheme val="minor"/>
      </rPr>
      <t>EVIDENCIAS</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8%2C%209%20Direcci%C3%B3n%20de%20Infancia%2F06%20julio%2FEjercicios%20de%20control%20social
</t>
    </r>
    <r>
      <rPr>
        <b/>
        <sz val="9"/>
        <rFont val="Calibri"/>
        <family val="2"/>
        <scheme val="minor"/>
      </rPr>
      <t>Julio</t>
    </r>
    <r>
      <rPr>
        <sz val="9"/>
        <rFont val="Calibri"/>
        <family val="2"/>
        <scheme val="minor"/>
      </rPr>
      <t xml:space="preserve">
Excel "JULIOCOMPILADOCONTROLSOCIALMODALIDADTÚATÚ".
Excel "Control Social de tú a tú".</t>
    </r>
  </si>
  <si>
    <t>Se realizaron encuentros de control social y el reporte de segunda entrega por parte de la modalidad de Tú a Tú que atiende a niñas y niños con discapacidad.</t>
  </si>
  <si>
    <t>•</t>
  </si>
  <si>
    <t>Canal Telefónico Adultos - Línea 141:Cantidad de encuestas 13.552 / Nivel de satisfacción: 98,57%</t>
  </si>
  <si>
    <t>Informe del canal presencial</t>
  </si>
  <si>
    <t xml:space="preserve">Se evidencio Excel con el compilado de los 114 ejercicios de control social adelantados en el mes de septiembre por las Regionales: Antioquia, Atlántico, Bogotá, Bolívar, Boyacá, Cauca, Cundinamarca, Nariño, Norte de Santander, Putumayo, San Andrés, Santander, Tolima; en el cual relacionan los aliados, la fecha de los encuentros, focos de observación, logros, retos/dificultades, recomendaciones y los link donde se pueden consultar los soportes. </t>
  </si>
  <si>
    <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8%2C%209%20Direcci%C3%B3n%20de%20Infancia%2F08%20septiembre%2FActividad%209&amp;viewid=848cd329%2D4628%2D438a%2Db7b1%2D175890936859
Excel "1</t>
    </r>
    <r>
      <rPr>
        <i/>
        <sz val="9"/>
        <rFont val="Calibri"/>
        <family val="2"/>
        <scheme val="minor"/>
      </rPr>
      <t xml:space="preserve">COMPILADOCONTROLSOCIALMODALIDADTÚATÚ".
</t>
    </r>
    <r>
      <rPr>
        <sz val="9"/>
        <rFont val="Calibri"/>
        <family val="2"/>
        <scheme val="minor"/>
      </rPr>
      <t>Word Ruta Modalidad Tú a Tú:</t>
    </r>
    <r>
      <rPr>
        <i/>
        <sz val="9"/>
        <rFont val="Calibri"/>
        <family val="2"/>
        <scheme val="minor"/>
      </rPr>
      <t xml:space="preserve">
https://icbfgob.sharepoint.com/sites/DirecciondeInfancia/Documentos%20compartidos/Forms/AllItems.aspx?ct=1633946446163&amp;or=OWA%2DNT&amp;cid=b798129e%2De9b7%2Da8a4%2De816%2D2c5685e2b211&amp;originalPath=aHR0cHM6Ly9pY2JmZ29iLnNoYXJlcG9pbnQuY29tLzpmOi9zL0RpcmVjY2lvbmRlSW5mYW5jaWEvRW9lQXk5Slp5ZnREalVWVU9oemlSTW9Cc29SN3ppSEUycEpxbFc2ZUJiVGV2QT9ydGltZT1IZ1RRQ1o2TTJVZw&amp;id=%2Fsites%2FDirecciondeInfancia%2FDocumentos%20compartidos%2F2021%2FSub%20PFAI%2FT%C3%A9cnica%2FControl%20social%20T%C3%BA%20a%20T%C3%BA&amp;viewid=eefca5a0%2D7def%2D4696%2Da963%2D8d85b4445164 </t>
    </r>
  </si>
  <si>
    <t>A corte del mes de octubre, la Dieccion reporta la realizacion de ejercicios de control social para la modalidad de Tú a tú con un total de 175 y 42 de la Modalidad Katünna. Las acividades relacionadas se realizaron a través de la implementación de la Guía guardianes del tesoro con niñas y niños que asisten a la oferta en las 33 regionales para la atención a niñas y niños con discapacidad de la Modalidad de Tú  a Tú. Para la segunda (Katünna) con la guía explorando mi ciudadanía, conociendo mi territorio. La sumatoria del avance del indicador a la fecha compilando los anteriores reportes ubica en el 64% de avance en el cumplimiento de la meta. (primera entrega 65; segundo 165; tercero con un total de 217, distribuidos para la Modalidad de Tú a tú con 175 y con 42 ejercicios de control social para la Modalidad Katünna).</t>
  </si>
  <si>
    <t>Implementación del goce efectivo de la participación de niñas, niños y sus familias con espacios intencionalmente creados de control social implementandos las guías orientadoras del ICBF: a) Guardíanes del tesoro y b) Explorando mi ciudadanía, conociendo mi territorio.</t>
  </si>
  <si>
    <t>Niñas, niños y familias</t>
  </si>
  <si>
    <t>Consolidado por regional de reportes aliados de la Modalidad Tú a Tú: https://icbfgob.sharepoint.com/:f:/s/DirecciondeInfancia/EoeAy9JZyftDjUVUOhziRMoBsoR7ziHE2pJqlW6eBbTevA?email=Ivan.Perdomo%40icbf.gov.co&amp;e=QDSHTR</t>
  </si>
  <si>
    <t>Consolidado de reportes de Modalidad Katünna https://icbfgob.sharepoint.com/:f:/r/sites/DirecciondeInfancia/Documentos%20compartidos/2021/Sub%20PFAI/T%C3%A9cnica/CS%20Kat%C3%BCnaa?csf=1&amp;web=1&amp;e=kuh59d</t>
  </si>
  <si>
    <t xml:space="preserve">Se evidencio Excel con el compilado de los 158 ejercicios de control social adelantados en el mes de octubre de la Modalidad de Tú a Tú por las Regionales: Antioquia, Atlántico, Bolívar, Bogotá, Caldas, Cauca, Cesar, Córdoba, Cundinamarca, Meta, Nariño, Norte de Santander, Putumayo, Quindío, Santander, Tolima, Valle del Cauca; en el cual relacionan los aliados, la fecha de los encuentros, focos de observación, logros, retos/dificultades, recomendaciones y los link donde se pueden consultar los soportes. 
Adicionalmente se observo Excel con el compilado de los 42 ejercicios de control social adelantados en el mes de octubre de la Modalidad Katünaa por las Regionales: Amazonas, Antioquia, Atlántico, Bogotá, Bolivar, Cauca, Meta, Risaralda, Tolima, Arauca; en el cual se relacionan el municipio, numero de personas y algunas observaciones. </t>
  </si>
  <si>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8%2C%209%20Direcci%C3%B3n%20de%20Infancia%2F09%20octubre%2FActividad%209&amp;viewid=848cd329%2D4628%2D438a%2Db7b1%2D175890936859
Excel OctubreExcel sintesis Ejercicio Control Social - Modalidad Tú a Tú
Excel OctubreExcelsíntesisModKatünaa
Word Ruta Modalidad Katünaa: https://icbfgob.sharepoint.com/:f:/r/sites/DirecciondeInfancia/Documentos%20compartidos/2021/Sub%20PFAI/T%C3%A9cnica/CS%20Kat%C3%BCnaa?csf=1&amp;web=1&amp;e=kuh59d
Word Ruta Modalidad Tú a Tú: https://icbfgob.sharepoint.com/:f:/s/DirecciondeInfancia/EoeAy9JZyftDjUVUOhziRMoBsoR7ziHE2pJqlW6eBbTevA?email=Ivan.Perdomo%40icbf.gov.co&amp;e=QDSHTR 
Posteriormente el enlace confirma la siguiente ruta Modalidad Tú a Tú: https://icbfgob.sharepoint.com/sites/DirecciondeInfancia/Documentos%20compartidos/Forms/AllItems.aspx?ct=1640797470715&amp;or=Teams%2DHL&amp;id=%2Fsites%2FDirecciondeInfancia%2FDocumentos%20compartidos%2F2021%2FSub%20PFAI%2FT%C3%A9cnica%2FCS%20Kat%C3%BCnaa&amp;viewid=eefca5a0%2D7def%2D4696%2Da963%2D8d85b4445164; donde se evidencia que las Regionales Amazonas, Antioquia, Arauca, Atlántico, Bogotá, Bolivar, Cauca, Córdoba, Cundinamarca, Meta, Nariño, Risaralda, Santander, Tolima y Valle del Cauca cargaron la información de los ejercicios realizados. 
Posteriormente el enlace confirma la siguiente ruta Modalidad Katünaa:
https://icbfgob.sharepoint.com/sites/DirecciondeInfancia/Documentos%20compartidos/Forms/AllItems.aspx?id=%2Fsites%2FDirecciondeInfancia%2FDocumentos%20compartidos%2F2021%2FSub%20PFAI%2FT%C3%A9cnica%2FControl%20social%20T%C3%BA%20a%20T%C3%BA&amp;p=true&amp;ct=1640797840268&amp;or=Teams%2DHL, donde se evidencia que las Regionales Antioquia, Atlántico, Bogotá, Bolivar, Boyacá, Caldas, Cauca, Cesar, Córdoba, Cundinamarca, Huila, Magdalena, Meta, Nariño, Norte de Santander, Putumayo, Quindío, Risaralda, San Andrés, Santander, Sucre, Tolima y Valle del Cauca cargaron la información de los ejercicios realizados. </t>
  </si>
  <si>
    <r>
      <rPr>
        <sz val="9"/>
        <rFont val="Calibri"/>
        <family val="2"/>
        <scheme val="minor"/>
      </rPr>
      <t xml:space="preserve">Se evidenciaron archivos en Excel donde se consolida la información del reporte de los ejercicios de control social: </t>
    </r>
    <r>
      <rPr>
        <b/>
        <sz val="9"/>
        <rFont val="Calibri"/>
        <family val="2"/>
        <scheme val="minor"/>
      </rPr>
      <t xml:space="preserve">MODALIDAD KATÜNAA = 62 </t>
    </r>
    <r>
      <rPr>
        <sz val="9"/>
        <rFont val="Calibri"/>
        <family val="2"/>
        <scheme val="minor"/>
      </rPr>
      <t>adelantados por las Regionales: Bolivar, Cauca, Cundinamarca, Meta, Tolima, Valle, Bogotá, Atlántico;</t>
    </r>
    <r>
      <rPr>
        <b/>
        <sz val="9"/>
        <rFont val="Calibri"/>
        <family val="2"/>
        <scheme val="minor"/>
      </rPr>
      <t xml:space="preserve"> ÉTNICOS CON BIENESTAR = 162 </t>
    </r>
    <r>
      <rPr>
        <sz val="9"/>
        <rFont val="Calibri"/>
        <family val="2"/>
        <scheme val="minor"/>
      </rPr>
      <t xml:space="preserve">adelantados por las Regionales: Quindío, Cesar, Antioquia, Bogotá, Boyacá, Caquetá, Cauca, Cesar, Chocó, Huila, La Guajira, Magdalena, Nariño, Norte de Santander,  Putumayo, Risaralda; </t>
    </r>
    <r>
      <rPr>
        <b/>
        <sz val="9"/>
        <rFont val="Calibri"/>
        <family val="2"/>
        <scheme val="minor"/>
      </rPr>
      <t xml:space="preserve">GENERACION EXPLORA = 86 </t>
    </r>
    <r>
      <rPr>
        <sz val="9"/>
        <rFont val="Calibri"/>
        <family val="2"/>
        <scheme val="minor"/>
      </rPr>
      <t xml:space="preserve">adelantados por las Regionales: Antioquia, Arauca, La Guajira, Norte de Santander; en el cual relacionan los aliados, la fecha de los encuentros, focos de observación, logros, retos/dificultades, recomendaciones y los link donde se pueden consultar los soportes. </t>
    </r>
    <r>
      <rPr>
        <sz val="9"/>
        <color rgb="FFFF0000"/>
        <rFont val="Calibri"/>
        <family val="2"/>
        <scheme val="minor"/>
      </rPr>
      <t xml:space="preserve">
</t>
    </r>
    <r>
      <rPr>
        <b/>
        <sz val="9"/>
        <rFont val="Calibri"/>
        <family val="2"/>
        <scheme val="minor"/>
      </rPr>
      <t>Recomendación OCI:</t>
    </r>
    <r>
      <rPr>
        <sz val="9"/>
        <rFont val="Calibri"/>
        <family val="2"/>
        <scheme val="minor"/>
      </rPr>
      <t xml:space="preserve"> Diligenciar la totalidad de la información de los formatos para tener mayor claridad y reporte de las actividades adelantadas ya que en algunos casos solo esta el link donde están las evidencias y el numero de ejercicios de control social realizados.</t>
    </r>
  </si>
  <si>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8%2C%209%20Direcci%C3%B3n%20de%20Infancia%2F10%20noviembre%2FActividad%209&amp;viewid=848cd329%2D4628%2D438a%2Db7b1%2D175890936859
Excel </t>
    </r>
    <r>
      <rPr>
        <i/>
        <sz val="9"/>
        <rFont val="Calibri"/>
        <family val="2"/>
        <scheme val="minor"/>
      </rPr>
      <t xml:space="preserve">"EXCEL SISNTESIS ETNICOSNOV FINAL"
</t>
    </r>
    <r>
      <rPr>
        <sz val="9"/>
        <rFont val="Calibri"/>
        <family val="2"/>
        <scheme val="minor"/>
      </rPr>
      <t>Excel "</t>
    </r>
    <r>
      <rPr>
        <i/>
        <sz val="9"/>
        <rFont val="Calibri"/>
        <family val="2"/>
        <scheme val="minor"/>
      </rPr>
      <t xml:space="preserve">Sintesis Katünaacontrol social NOVIEMBRE"
</t>
    </r>
    <r>
      <rPr>
        <sz val="9"/>
        <rFont val="Calibri"/>
        <family val="2"/>
        <scheme val="minor"/>
      </rPr>
      <t xml:space="preserve">Excel </t>
    </r>
    <r>
      <rPr>
        <i/>
        <sz val="9"/>
        <rFont val="Calibri"/>
        <family val="2"/>
        <scheme val="minor"/>
      </rPr>
      <t>"SintesisExploraControlSoNov"</t>
    </r>
  </si>
  <si>
    <t xml:space="preserve">Las fases de contratación y alistamiento tomaron un mayor tiempo del proyectado en los Programas Étnicos-G Explora. Por tanto, a mes de noviembre aún se estaba en fase inicial. A su vez, los oferentes no cumplian con los requerimientos y se declaron desiertas en varias Regionales. . Se suma que para varias comunidades indígenas (participantes como aliados) el manejo de la guía explorando mi ciudadanía y el cargar información en el sharepoint les representó en varios casos como barrera. Por tanto, a corte del mes de Noviembre se realizaron ejercicios de promoción de la participación y control social, así: Primera entrega de  Programa Generación Explora con 86 reportes. Primera Entrega de Ptograma Étnicos con Bienestar con 91 reportes; Segunda entrega de la Modalidad Katünaa con 48. La sumatoria total para Nov a partir de la oferta programática de la Dirección es de 225 ejercicios de Participación y control social, cuyas evidencias reposan en la carpeta de sharepoint de la Dirección de Infancia. Para un total de entregas de 672, con un faltante de 28 para cumplir el 100% de la meta. </t>
  </si>
  <si>
    <t xml:space="preserve">Se realizaron ejercicios de participación y encuentros de control social de la oferta programática de la Dirección de infancia con un reporte, a corte de noviembre, de 672 ejercicios, de una meta de 700. </t>
  </si>
  <si>
    <t xml:space="preserve">Niñas, Niños, familias </t>
  </si>
  <si>
    <t>La participación de niñas y niños como medio de autoprotección y autoafirmación de niñas y niños pues les permita aportar, ser escuchados y valorados. Esto cobró vital relevancia con infancias con discapacidad.</t>
  </si>
  <si>
    <t>Enlace evidencias Modalidad de Tú a tú https://icbfgob.sharepoint.com/:f:/r/sites/DirecciondeInfancia/Documentos%20compartidos/2021/Sub%20PFAI/T%C3%A9cnica/Control%20social%20T%C3%BA%20a%20T%C3%BA?csf=1&amp;web=1&amp;e=HCiNUw                                                            Enlace evidencias Modalidad Katünaa https://icbfgob.sharepoint.com/:f:/r/sites/DirecciondeInfancia/Documentos%20compartidos/2021/Sub%20PFAI/T%C3%A9cnica/CS%20Kat%C3%BCnaa?csf=1&amp;web=1&amp;e=dK8exj                                                         Enlace Evidencias Programa Generación Explora https://icbfgob.sharepoint.com/:f:/r/sites/DirecciondeInfancia/Documentos%20compartidos/2021/Sub%20PFAI/T%C3%A9cnica/CS%20Explora?csf=1&amp;web=1&amp;e=a0Ezez                                                                Enlace evidencias Programa Étnicos  https://icbfgob.sharepoint.com/:f:/r/sites/DirecciondeInfancia/Documentos%20compartidos/2021/Sub%20PFAI/T%C3%A9cnica/CS%20%C3%89tnicos?csf=1&amp;web=1&amp;e=HfPGXL</t>
  </si>
  <si>
    <r>
      <t xml:space="preserve">En el reporte consolidado de Ejercicios de Participacion Social de la Modalidad Etnicos con Bienestar realizado para el mes de noviembre, se evidenció que incluyeron información 21 Ejercicios de Participación con fecha diciembre por parte de  las Regionales Huila y Norte de Santander los cuales seran tenidos en cuenta para el resultado final de la actividad.
</t>
    </r>
    <r>
      <rPr>
        <b/>
        <sz val="9"/>
        <color rgb="FF0070C0"/>
        <rFont val="Calibri"/>
        <family val="2"/>
        <scheme val="minor"/>
      </rPr>
      <t xml:space="preserve">
CONCLUSIÓN:
</t>
    </r>
    <r>
      <rPr>
        <sz val="9"/>
        <color theme="1"/>
        <rFont val="Calibri"/>
        <family val="2"/>
        <scheme val="minor"/>
      </rPr>
      <t>La OCI evidenció basados en los consolidados realizados por la Dirección de Infancia que se realizaron 710 ejercicios de control social de las Modalidades: DE TÚ A TÚ, KATÜNAA, ÉTNICOS CON BIENESTAR y GENERACION EXPLORA durante los meses de julio, septiembre, octubre, noviembre y diciembre, por lo anterior la actividad esta Cumplida Fuera de Término.</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</si>
  <si>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8%2C%209%20Direcci%C3%B3n%20de%20Infancia%2F10%20noviembre%2FActividad%209&amp;viewid=848cd329%2D4628%2D438a%2Db7b1%2D175890936859
Excel "EXCEL SISNTESIS ETNICOSNOV FINAL" - Actividades diciembre de las Regionales Huila y Norte de Santander.</t>
  </si>
  <si>
    <t>Cumplida (FDT)</t>
  </si>
  <si>
    <r>
      <t xml:space="preserve">La OCI evidenció basados en los consolidados realizados por la Dirección de Infancia que se realizaron 710 ejercicios de control social de las Modalidades: DE TÚ A TÚ, KATÜNAA, ÉTNICOS CON BIENESTAR y GENERACION EXPLORA durante los meses de julio, septiembre, octubre, noviembre y diciembre, por lo anterior la actividad esta Cumplida Fuera de Término.
</t>
    </r>
    <r>
      <rPr>
        <b/>
        <sz val="12"/>
        <rFont val="Calibri"/>
        <family val="2"/>
        <scheme val="minor"/>
      </rPr>
      <t xml:space="preserve">
Evidencias:</t>
    </r>
    <r>
      <rPr>
        <sz val="12"/>
        <rFont val="Calibri"/>
        <family val="2"/>
        <scheme val="minor"/>
      </rPr>
      <t xml:space="preserve">
https://icbfgob.sharepoint.com/:f:/r/sites/MICROSITIOPLANANTICORRUPCINYDEATENCINALCIUDADANO2021/Documentos%20compartidos/COMPONENTE%206-%20PLAN%20DE%20PARTICIPACI%C3%93N%20CIUDADANA/8,%209%20Direcci%C3%B3n%20de%20Infancia?csf=1&amp;web=1&amp;e=i0qgi8</t>
    </r>
    <r>
      <rPr>
        <b/>
        <sz val="12"/>
        <rFont val="Calibri"/>
        <family val="2"/>
        <scheme val="minor"/>
      </rPr>
      <t xml:space="preserve">
Septiembre
</t>
    </r>
    <r>
      <rPr>
        <sz val="12"/>
        <rFont val="Calibri"/>
        <family val="2"/>
        <scheme val="minor"/>
      </rPr>
      <t xml:space="preserve">Se evidencio Excel con el compilado de los 114 ejercicios de control social adelantados en el mes de septiembre por las Regionales: Antioquia, Atlántico, Bogotá, Bolívar, Boyacá, Cauca, Cundinamarca, Nariño, Norte de Santander, Putumayo, San Andrés, Santander, Tolima; en el cual relacionan los aliados, la fecha de los encuentros, focos de observación, logros, retos/dificultades, recomendaciones y los link donde se pueden consultar los soportes. 
Excel "1COMPILADOCONTROLSOCIALMODALIDADTÚATÚ".
Word Ruta Modalidad Tú a Tú:
https://icbfgob.sharepoint.com/sites/DirecciondeInfancia/Documentos%20compartidos/Forms/AllItems.aspx?ct=1633946446163&amp;or=OWA%2DNT&amp;cid=b798129e%2De9b7%2Da8a4%2De816%2D2c5685e2b211&amp;originalPath=aHR0cHM6Ly9pY2JmZ29iLnNoYXJlcG9pbnQuY29tLzpmOi9zL0RpcmVjY2lvbmRlSW5mYW5jaWEvRW9lQXk5Slp5ZnREalVWVU9oemlSTW9Cc29SN3ppSEUycEpxbFc2ZUJiVGV2QT9ydGltZT1IZ1RRQ1o2TTJVZw&amp;id=%2Fsites%2FDirecciondeInfancia%2FDocumentos%20compartidos%2F2021%2FSub%20PFAI%2FT%C3%A9cnica%2FControl%20social%20T%C3%BA%20a%20T%C3%BA&amp;viewid=eefca5a0%2D7def%2D4696%2Da963%2D8d85b4445164 
</t>
    </r>
    <r>
      <rPr>
        <b/>
        <sz val="12"/>
        <rFont val="Calibri"/>
        <family val="2"/>
        <scheme val="minor"/>
      </rPr>
      <t xml:space="preserve">
Octubre
</t>
    </r>
    <r>
      <rPr>
        <sz val="12"/>
        <rFont val="Calibri"/>
        <family val="2"/>
        <scheme val="minor"/>
      </rPr>
      <t xml:space="preserve">Se evidencio Excel con el compilado de los 158 ejercicios de control social adelantados en el mes de octubre de la Modalidad de Tú a Tú por las Regionales: Antioquia, Atlántico, Bolívar, Bogotá, Caldas, Cauca, Cesar, Córdoba, Cundinamarca, Meta, Nariño, Norte de Santander, Putumayo, Quindío, Santander, Tolima, Valle del Cauca; en el cual relacionan los aliados, la fecha de los encuentros, focos de observación, logros, retos/dificultades, recomendaciones y los link donde se pueden consultar los soportes. 
Adicionalmente se observo Excel con el compilado de los 42 ejercicios de control social adelantados en el mes de octubre de la Modalidad Katünaa por las Regionales: Amazonas, Antioquia, Atlántico, Bogotá, Bolivar, Cauca, Meta, Risaralda, Tolima, Arauca; en el cual se relacionan el municipio, numero de personas y algunas observaciones. 
</t>
    </r>
    <r>
      <rPr>
        <b/>
        <sz val="12"/>
        <rFont val="Calibri"/>
        <family val="2"/>
        <scheme val="minor"/>
      </rPr>
      <t xml:space="preserve">
</t>
    </r>
    <r>
      <rPr>
        <sz val="12"/>
        <rFont val="Calibri"/>
        <family val="2"/>
        <scheme val="minor"/>
      </rPr>
      <t xml:space="preserve">Excel OctubreExcel sintesis Ejercicio Control Social - Modalidad Tú a Tú
Excel OctubreExcelsíntesisModKatünaa
Word Ruta Modalidad Katünaa: https://icbfgob.sharepoint.com/:f:/r/sites/DirecciondeInfancia/Documentos%20compartidos/2021/Sub%20PFAI/T%C3%A9cnica/CS%20Kat%C3%BCnaa?csf=1&amp;web=1&amp;e=kuh59d
Word Ruta Modalidad Tú a Tú: https://icbfgob.sharepoint.com/:f:/s/DirecciondeInfancia/EoeAy9JZyftDjUVUOhziRMoBsoR7ziHE2pJqlW6eBbTevA?email=Ivan.Perdomo%40icbf.gov.co&amp;e=QDSHTR 
Posteriormente el enlace confirma la siguiente ruta Modalidad Tú a Tú: https://icbfgob.sharepoint.com/sites/DirecciondeInfancia/Documentos%20compartidos/Forms/AllItems.aspx?ct=1640797470715&amp;or=Teams%2DHL&amp;id=%2Fsites%2FDirecciondeInfancia%2FDocumentos%20compartidos%2F2021%2FSub%20PFAI%2FT%C3%A9cnica%2FCS%20Kat%C3%BCnaa&amp;viewid=eefca5a0%2D7def%2D4696%2Da963%2D8d85b4445164; donde se evidencia que las Regionales Amazonas, Antioquia, Arauca, Atlántico, Bogotá, Bolivar, Cauca, Córdoba, Cundinamarca, Meta, Nariño, Risaralda, Santander, Tolima y Valle del Cauca cargaron la información de los ejercicios realizados. 
Posteriormente el enlace confirma la siguiente ruta Modalidad Katünaa:
https://icbfgob.sharepoint.com/sites/DirecciondeInfancia/Documentos%20compartidos/Forms/AllItems.aspx?id=%2Fsites%2FDirecciondeInfancia%2FDocumentos%20compartidos%2F2021%2FSub%20PFAI%2FT%C3%A9cnica%2FControl%20social%20T%C3%BA%20a%20T%C3%BA&amp;p=true&amp;ct=1640797840268&amp;or=Teams%2DHL, donde se evidencia que las Regionales Antioquia, Atlántico, Bogotá, Bolivar, Boyacá, Caldas, Cauca, Cesar, Córdoba, Cundinamarca, Huila, Magdalena, Meta, Nariño, Norte de Santander, Putumayo, Quindío, Risaralda, San Andrés, Santander, Sucre, Tolima y Valle del Cauca cargaron la información de los ejercicios realizados. 
</t>
    </r>
    <r>
      <rPr>
        <b/>
        <sz val="12"/>
        <rFont val="Calibri"/>
        <family val="2"/>
        <scheme val="minor"/>
      </rPr>
      <t xml:space="preserve">
Noviembre
</t>
    </r>
    <r>
      <rPr>
        <sz val="12"/>
        <rFont val="Calibri"/>
        <family val="2"/>
        <scheme val="minor"/>
      </rPr>
      <t>Se evidenciaron archivos en Excel donde se consolida la información del reporte de los ejercicios de control social:</t>
    </r>
    <r>
      <rPr>
        <b/>
        <sz val="12"/>
        <rFont val="Calibri"/>
        <family val="2"/>
        <scheme val="minor"/>
      </rPr>
      <t xml:space="preserve"> MODALIDAD KATÜNAA = 62 </t>
    </r>
    <r>
      <rPr>
        <sz val="12"/>
        <rFont val="Calibri"/>
        <family val="2"/>
        <scheme val="minor"/>
      </rPr>
      <t>adelantados por las Regionales: Bolivar, Cauca, Cundinamarca, Meta, Tolima, Valle, Bogotá, Atlántico;</t>
    </r>
    <r>
      <rPr>
        <b/>
        <sz val="12"/>
        <rFont val="Calibri"/>
        <family val="2"/>
        <scheme val="minor"/>
      </rPr>
      <t xml:space="preserve"> ÉTNICOS CON BIENESTAR = 162 </t>
    </r>
    <r>
      <rPr>
        <sz val="12"/>
        <rFont val="Calibri"/>
        <family val="2"/>
        <scheme val="minor"/>
      </rPr>
      <t xml:space="preserve">adelantados por las Regionales: Quindío, Cesar, Antioquia, Bogotá, Boyacá, Caquetá, Cauca, Cesar, Chocó, Huila, La Guajira, Magdalena, Nariño, Norte de Santander,  Putumayo, Risaralda; </t>
    </r>
    <r>
      <rPr>
        <b/>
        <sz val="12"/>
        <rFont val="Calibri"/>
        <family val="2"/>
        <scheme val="minor"/>
      </rPr>
      <t xml:space="preserve">GENERACION EXPLORA = 86 </t>
    </r>
    <r>
      <rPr>
        <sz val="12"/>
        <rFont val="Calibri"/>
        <family val="2"/>
        <scheme val="minor"/>
      </rPr>
      <t xml:space="preserve">adelantados por las Regionales: Antioquia, Arauca, La Guajira, Norte de Santander; en el cual relacionan los aliados, la fecha de los encuentros, focos de observación, logros, retos/dificultades, recomendaciones y los link donde se pueden consultar los soportes. 
</t>
    </r>
    <r>
      <rPr>
        <b/>
        <sz val="12"/>
        <rFont val="Calibri"/>
        <family val="2"/>
        <scheme val="minor"/>
      </rPr>
      <t xml:space="preserve">
Recomendación OCI: Diligenciar la totalidad de la información de los formatos para tener mayor claridad y reporte de las actividades adelantadas ya que en algunos casos solo esta el link donde están las evidencias y el numero de ejercicios de control social realizados.
</t>
    </r>
    <r>
      <rPr>
        <sz val="12"/>
        <rFont val="Calibri"/>
        <family val="2"/>
        <scheme val="minor"/>
      </rPr>
      <t xml:space="preserve">
Excel "EXCEL SISNTESIS ETNICOSNOV FINAL"
Excel "Sintesis Katünaacontrol social NOVIEMBRE"
Excel "SintesisExploraControlSoNov"
</t>
    </r>
    <r>
      <rPr>
        <b/>
        <sz val="12"/>
        <rFont val="Calibri"/>
        <family val="2"/>
        <scheme val="minor"/>
      </rPr>
      <t xml:space="preserve">Diciembre
</t>
    </r>
    <r>
      <rPr>
        <sz val="12"/>
        <rFont val="Calibri"/>
        <family val="2"/>
        <scheme val="minor"/>
      </rPr>
      <t xml:space="preserve">
En el reporte consolidado de Ejercicios de Participacion Social de la Modalidad Etnicos con Bienestar realizado para el mes de noviembre, se evidenció que incluyeron información 21 Ejercicios de Participación con fecha diciembre por parte de  las Regionales Huila y Norte de Santander los cuales seran tenidos en cuenta para el resultado final de la actividad.
Excel "EXCEL SISNTESIS ETNICOSNOV FINAL" - Actividades diciembre de las Regionales Huila y Norte de Santander.</t>
    </r>
  </si>
  <si>
    <t>Mesas nacionales de diálogo técnico con Madres Sustitutas</t>
  </si>
  <si>
    <t>Espacio de diálogo entre la Dirección General del ICBF y las Madres Sustitutas. La metodología usada es el diálogo abierto, fortalecimiento técnico y retroalimentación de compromisos de manera periódica.</t>
  </si>
  <si>
    <t>Consulta</t>
  </si>
  <si>
    <t>Participación en la identificación de necesidades o diagnóstico</t>
  </si>
  <si>
    <t>Madres sustitutas</t>
  </si>
  <si>
    <t>Dirección de protección</t>
  </si>
  <si>
    <t xml:space="preserve">Protección </t>
  </si>
  <si>
    <t>Mesas de diálogo realizada.</t>
  </si>
  <si>
    <t>La primera mesa de diálogo con las madres susttutas se tiene programada para el próximo 19 de marzo.</t>
  </si>
  <si>
    <r>
      <t>La Dirección de Protección informó "</t>
    </r>
    <r>
      <rPr>
        <i/>
        <sz val="9"/>
        <rFont val="Calibri"/>
        <family val="2"/>
        <scheme val="minor"/>
      </rPr>
      <t>La primera mesa de diálogo con las madres sustitutas se tiene programada para el próximo 19 de marzo</t>
    </r>
    <r>
      <rPr>
        <sz val="9"/>
        <rFont val="Calibri"/>
        <family val="2"/>
        <scheme val="minor"/>
      </rPr>
      <t>".</t>
    </r>
  </si>
  <si>
    <t>La primera mesa Nacional de Madres Sustitutas fue realizada el pasado 19 de marzo de 2021, con la participación de 50 personas, entre profesionales del ICBF y representantes de los hogares sustitutos. Estuvieron presentes representantes de los hogares sustitutos de las regionales: Tolima, Antioquia, Risaralda, Valle del Cauca, Meta, Nariño, Córdoba, Boyacá, Cundinamarca, Putumayo, Bolívar, Norte de Santander, Caquetá y Cauca. La agenda a desarrollar fue la presentación del Director de Protección, de los asistentes, formulación de necesidades de los hogares sustitutos, presentación del plan de asistencia técnica por parte de la Subdirección de Restablecimiento de Derechos, recomendaciones generales para las familias sustitutas en medio de la pandemia por el COVID-19, programación de fechas para próximas mesas de manera conjunta.</t>
  </si>
  <si>
    <t>Se adelanta la primera mesa de 4 programadas en el año 2021</t>
  </si>
  <si>
    <t>50 participantes en total</t>
  </si>
  <si>
    <t>43 representantes de hogares sustitutos y 7 profesionales de ICBF.
47 mujeres, 3 hombres. 43 madres sustitutas y padre sustituto.</t>
  </si>
  <si>
    <t>Solicitan dotación de elementos de cómputo para cumplir con las obligaciones académicasde los niños, niñas y adolescentes ubicados en la modalidad.
La necesidad de dotación básica en las unidades de servicio, espeicalmente con sábanas, almohadas y colchones.</t>
  </si>
  <si>
    <t>Se establece las fechas de las e mesas nacionales del año 2021 para julio 16, septiembre 24 y noviembre 25.</t>
  </si>
  <si>
    <t>Lista de asistencia y presentación en Power Point</t>
  </si>
  <si>
    <t>Se reporta un avance de 1 e la meta</t>
  </si>
  <si>
    <t>en avance</t>
  </si>
  <si>
    <t xml:space="preserve">Se evidenció la realización de la Mesa Nacional de Madres Sustitutas el 19/03/2021 y listado de asistencia.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</si>
  <si>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t>
    </r>
    <r>
      <rPr>
        <i/>
        <sz val="9"/>
        <rFont val="Calibri"/>
        <family val="2"/>
        <scheme val="minor"/>
      </rPr>
      <t>PRESENTACIÓN MESA NACIONAL DE MADRES SUSTITUTAS MARZO 19</t>
    </r>
    <r>
      <rPr>
        <sz val="9"/>
        <rFont val="Calibri"/>
        <family val="2"/>
        <scheme val="minor"/>
      </rPr>
      <t>" - Dirección de Protección​ - Subdirección de Restablecimiento de Derechos ​.
Excel Listado Asistencia Teams del 19/03/2021</t>
    </r>
  </si>
  <si>
    <t>La primera mesa Nacional de Madres Sustitutas fue realizada el pasado 19 de marzo de 2021, para el mes de abril no se tenian programados avences.</t>
  </si>
  <si>
    <r>
      <t>La Dirección de Protección informó "</t>
    </r>
    <r>
      <rPr>
        <i/>
        <sz val="9"/>
        <rFont val="Calibri"/>
        <family val="2"/>
        <scheme val="minor"/>
      </rPr>
      <t>La primera mesa Nacional de Madres Sustitutas fue realizada el pasado 19 de marzo de 2021, para el mes de abril no se tenían programados avances</t>
    </r>
    <r>
      <rPr>
        <sz val="9"/>
        <rFont val="Calibri"/>
        <family val="2"/>
        <scheme val="minor"/>
      </rPr>
      <t>".</t>
    </r>
  </si>
  <si>
    <t>La primera mesa Nacional de Madres Sustitutas fue realizada el pasado 19 de marzo de 2021, en el mes de JUNIO no se adelantan acciones, por cuanto la segunda esta programada para el segundo semestre del año.</t>
  </si>
  <si>
    <r>
      <t>La Dirección de Protección informó: "</t>
    </r>
    <r>
      <rPr>
        <i/>
        <sz val="9"/>
        <rFont val="Calibri"/>
        <family val="2"/>
        <scheme val="minor"/>
      </rPr>
      <t>La primera mesa Nacional de Madres Sustitutas fue realizada el pasado 19 de marzo de 2021, en el mes de JUNIO no se adelantan acciones, por cuanto la segunda esta programada para el segundo semestre del año.</t>
    </r>
    <r>
      <rPr>
        <sz val="9"/>
        <rFont val="Calibri"/>
        <family val="2"/>
        <scheme val="minor"/>
      </rPr>
      <t>".</t>
    </r>
  </si>
  <si>
    <t>La primera mesa Nacional de Madres Sustitutas fue realizada el pasado 19 de marzo de 2021, en el mes de julio no se adelantan acciones, por cuanto la segunda esta programada para el 20 de agosto del 2021.</t>
  </si>
  <si>
    <r>
      <t>La Dirección de Protección informó: "</t>
    </r>
    <r>
      <rPr>
        <i/>
        <sz val="9"/>
        <rFont val="Calibri"/>
        <family val="2"/>
        <scheme val="minor"/>
      </rPr>
      <t>La primera mesa Nacional de Madres Sustitutas fue realizada el pasado 19 de marzo de 2021, en el mes de julio no se adelantan acciones, por cuanto la segunda esta programada para el 20 de agosto del 2021.</t>
    </r>
    <r>
      <rPr>
        <sz val="9"/>
        <rFont val="Calibri"/>
        <family val="2"/>
        <scheme val="minor"/>
      </rPr>
      <t>".</t>
    </r>
  </si>
  <si>
    <t>Se realiza la segunda mesa de dialogo de familias sustitutas, de forma virtual  por medio la plataforma TEAMS el 26 de agosto.. Así se cumple con la meta establecida. Socialziación de los aspectos más sinificativos del Lineamiento Técnico implementación del modelo de atención, Manual Operativo Modalidades y Serivicio de atención, Manual operativo modalidad Hogar Sustituto, Cartilla de TBRI y Cartilla de Participación de niñas, niños y adolescentes.</t>
  </si>
  <si>
    <t>Por medio de la segunda mesa de diálogo se socializa los nuevos documentos de Restablecimiento de Derechos en el que se brinda información general y la ruta para encontrarlos, invitando a las personas a su lectura y apropiación.  La apertura de la mesa contó con la intervención de la Subdirectora de Restablecimiento de Derechos.</t>
  </si>
  <si>
    <t xml:space="preserve">La mesa se desarrolla en conjunto con los profesionales del Equipo de la Subdirección de Restabelcimiento de Derechos.
Asisten representantes de varias regionales del país (Antioquia, Atlántico, Bogotá, Boyacá, Caldas, Valle del Cauca, Cauca, Putumayo, Cundinamarca, Guaviare, Tolima, Meta, Nariño, Norte de Santander, Risaralda y Sucre)
</t>
  </si>
  <si>
    <t>31: representantes de las familias sustitutas.
7: profesionales de la Subdirección de Restablecimiento de Derechos.
16:  Regionales
31: mujeres</t>
  </si>
  <si>
    <t>Por parte de los profesionales del equipo la recomendación principal es la lectura de los diferentes documentos para una mejor comprensión de los cambios que se adelantaron.
Por parte de los participantes la principal recomendación es transporte exclusivo para la movilziación de los niños, niñas y adolescentes para el cumplimiento de citas médicas.</t>
  </si>
  <si>
    <t>El compromiso está en realizar una jornada de socialización de los aspectos financieros de la modalidad.</t>
  </si>
  <si>
    <t>Lista de asistencia, presentación en power point.</t>
  </si>
  <si>
    <r>
      <t>Se evidenció la realización de la Mesa Nacional de Madres Sustitutas donde se presentaron temáticas como: Guía No. 25​ “</t>
    </r>
    <r>
      <rPr>
        <i/>
        <sz val="9"/>
        <rFont val="Calibri"/>
        <family val="2"/>
        <scheme val="minor"/>
      </rPr>
      <t>Guía para llevar a cabo el ​cumplimiento de Rol de madres​ y padres sustitutos</t>
    </r>
    <r>
      <rPr>
        <sz val="9"/>
        <rFont val="Calibri"/>
        <family val="2"/>
        <scheme val="minor"/>
      </rPr>
      <t>”​, Guía N.26 “</t>
    </r>
    <r>
      <rPr>
        <i/>
        <sz val="9"/>
        <rFont val="Calibri"/>
        <family val="2"/>
        <scheme val="minor"/>
      </rPr>
      <t>Guía de beneficios sociales de madres y padres sustitutos</t>
    </r>
    <r>
      <rPr>
        <sz val="9"/>
        <rFont val="Calibri"/>
        <family val="2"/>
        <scheme val="minor"/>
      </rPr>
      <t xml:space="preserve">”​, Requisitos acceso Subsidio Pensional ex madres y ex padres Sustitutos​, Decreto 783 del 19/07/2021​, Resolución 5062 del 13/08/2021, Reanudación de la labor social y ​Cierre de Hogares Sustitutos entre otros temas. Adicionalmente se observó listado de asistencia. </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</si>
  <si>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t>
    </r>
    <r>
      <rPr>
        <i/>
        <sz val="9"/>
        <rFont val="Calibri"/>
        <family val="2"/>
        <scheme val="minor"/>
      </rPr>
      <t>Mesa de madres Agosto 26</t>
    </r>
    <r>
      <rPr>
        <sz val="9"/>
        <rFont val="Calibri"/>
        <family val="2"/>
        <scheme val="minor"/>
      </rPr>
      <t>"
Excel Listado Asistencia forms del 26/08/2021 "</t>
    </r>
    <r>
      <rPr>
        <i/>
        <sz val="9"/>
        <rFont val="Calibri"/>
        <family val="2"/>
        <scheme val="minor"/>
      </rPr>
      <t>Agosto 26 Mesa Nacional de Madres Sustitutas(1-33)".</t>
    </r>
  </si>
  <si>
    <r>
      <t xml:space="preserve">Para este cuatrimestre se evidenciaron avances en:
Agosto
Se evidenció la realización de la Mesa Nacional de Madres Sustitutas donde se presentaron temáticas como: Guía No. 25​ “Guía para llevar a cabo el ​cumplimiento de Rol de madres​ y padres sustitutos”​, Guía N.26 “Guía de beneficios sociales de madres y padres sustitutos”​, Requisitos acceso Subsidio Pensional ex madres y ex padres Sustitutos​, Decreto 783 del 19/07/2021​, Resolución 5062 del 13/08/2021, Reanudación de la labor social y ​Cierre de Hogares Sustitutos entre otros temas. Adicionalmente se observó listado de asistencia.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02%20marzo%2F10%20MESA%20MADRES%20SUSTITUTAS
Power Point "Mesa de madres Agosto 26"
Excel Listado Asistencia forms del 26/08/2021 "Agosto 26 Mesa Nacional de Madres Sustitutas(1-33)".</t>
    </r>
  </si>
  <si>
    <t>Canal Telefónico Adultos – Línea nacional:Cantidad de encuestas 786/ Nivel de satisfacción:99,36%</t>
  </si>
  <si>
    <r>
      <t>La Dirección de Protección informó: "</t>
    </r>
    <r>
      <rPr>
        <i/>
        <sz val="9"/>
        <rFont val="Calibri"/>
        <family val="2"/>
        <scheme val="minor"/>
      </rPr>
      <t>Meta cumplida en el mes de septiembre de 2021.</t>
    </r>
  </si>
  <si>
    <r>
      <t>La Dirección de Protección informó: "</t>
    </r>
    <r>
      <rPr>
        <i/>
        <sz val="9"/>
        <rFont val="Calibri"/>
        <family val="2"/>
        <scheme val="minor"/>
      </rPr>
      <t>Meta cumplida en el mes de septiembre de 2021.</t>
    </r>
    <r>
      <rPr>
        <sz val="9"/>
        <rFont val="Calibri"/>
        <family val="2"/>
        <scheme val="minor"/>
      </rPr>
      <t xml:space="preserve">
</t>
    </r>
    <r>
      <rPr>
        <b/>
        <sz val="9"/>
        <color rgb="FF0070C0"/>
        <rFont val="Calibri"/>
        <family val="2"/>
        <scheme val="minor"/>
      </rPr>
      <t xml:space="preserve">CONCLUSIÓN:
</t>
    </r>
    <r>
      <rPr>
        <sz val="9"/>
        <rFont val="Calibri"/>
        <family val="2"/>
        <scheme val="minor"/>
      </rPr>
      <t xml:space="preserve">La OCI evidenció que la Dirección de Protección realizó 2 Mesas de Diálogo con Madre Sustitutas, una en marzo y la otra en agosto de 2021, por lo anterior la actividad esta cumplida. </t>
    </r>
  </si>
  <si>
    <r>
      <t xml:space="preserve">La OCI evidenció que la Dirección de Protección realizó 2 Mesas de Diálogo con Madre Sustitutas, una en marzo y la otra en agosto de 2021, por lo anterior la actividad esta cumplida. 
</t>
    </r>
    <r>
      <rPr>
        <b/>
        <sz val="12"/>
        <rFont val="Calibri"/>
        <family val="2"/>
        <scheme val="minor"/>
      </rPr>
      <t xml:space="preserve">Evidencias
</t>
    </r>
    <r>
      <rPr>
        <sz val="12"/>
        <rFont val="Calibri"/>
        <family val="2"/>
        <scheme val="minor"/>
      </rPr>
      <t xml:space="preserve">
https://icbfgob.sharepoint.com/:f:/r/sites/MICROSITIOPLANANTICORRUPCINYDEATENCINALCIUDADANO2021/Documentos%20compartidos/COMPONENTE%206-%20PLAN%20DE%20PARTICIPACI%C3%93N%20CIUDADANA/10,%2011,%2012,%2013%20Direcci%C3%B3n%20de%20Protecci%C3%B3n?csf=1&amp;web=1&amp;e=nkTMIq
</t>
    </r>
  </si>
  <si>
    <t xml:space="preserve">Mesas de participación de adolescentes y jóvenes en Hogares Sustitutos. </t>
  </si>
  <si>
    <t>Realizar espacios de encuentro y control social sobre los servicios y atención de adolescentes y jóvenes en hogares sustitutos.
Socializar los siguientes temas:
* Lineamiento técnico de modalidades 
* PARD
* Fortalecimiento del proceso de atención en hogares sustitutos
* Liderazgo</t>
  </si>
  <si>
    <t>Beneficiarios</t>
  </si>
  <si>
    <t xml:space="preserve">Mesa de participación realizada. </t>
  </si>
  <si>
    <t>La mesa de participación con adolescentes y jóvenes está prgramada para el último trimestre del año 2021.</t>
  </si>
  <si>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 xml:space="preserve">".
</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</si>
  <si>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</si>
  <si>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</si>
  <si>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informó: "</t>
    </r>
    <r>
      <rPr>
        <i/>
        <sz val="9"/>
        <rFont val="Calibri"/>
        <family val="2"/>
        <scheme val="minor"/>
      </rPr>
      <t>La mesa de participación con adolescentes y jóvenes está programada para el último trimestre del año 2021.</t>
    </r>
    <r>
      <rPr>
        <sz val="9"/>
        <rFont val="Calibri"/>
        <family val="2"/>
        <scheme val="minor"/>
      </rPr>
      <t>".</t>
    </r>
  </si>
  <si>
    <r>
      <t>La Dirección de Protección indicó: "</t>
    </r>
    <r>
      <rPr>
        <i/>
        <sz val="9"/>
        <rFont val="Calibri"/>
        <family val="2"/>
        <scheme val="minor"/>
      </rPr>
      <t>La mesa de participación con adolescentes y jóvenes está programada para el último trimestre del año 2021.".</t>
    </r>
  </si>
  <si>
    <t>Para el último trimestre del año se tiene planeada la mesa de participación para adolescentes y jóvenes</t>
  </si>
  <si>
    <r>
      <t>La Dirección de Protección indicó: "</t>
    </r>
    <r>
      <rPr>
        <i/>
        <sz val="9"/>
        <rFont val="Calibri"/>
        <family val="2"/>
        <scheme val="minor"/>
      </rPr>
      <t>Para el último trimestre del año se tiene planeada la mesa de participación para adolescentes y jóvenes.".</t>
    </r>
  </si>
  <si>
    <t>La Dirección de Protección indicó: "Para el último trimestre del año se tiene planeada la mesa de participación para adolescentes y jóvenes.".</t>
  </si>
  <si>
    <t>Actividad programada para el cuarto trimestre de la vigencia.</t>
  </si>
  <si>
    <t>Canal 141 NNA:Cantidad de encuestas 1.380 / Nivel de satisfacción:91,52%</t>
  </si>
  <si>
    <r>
      <t>La Dirección de Protección indicó: "</t>
    </r>
    <r>
      <rPr>
        <i/>
        <sz val="9"/>
        <rFont val="Calibri"/>
        <family val="2"/>
        <scheme val="minor"/>
      </rPr>
      <t>Actividad programada para el cuarto trimestre de la vigencia".</t>
    </r>
  </si>
  <si>
    <t xml:space="preserve">Se lleva a cabo la mesa de participación de niños, niñas, adolescentes y jóvenes ubicados en hogares sustitutos, el 29 de noviembre en un horario de 2:00 pm a 5:00 p.m, se realiza invitación a nivel nacional como requisito 2 personas por regional mayores de 14 años con características de liderazgo. </t>
  </si>
  <si>
    <t xml:space="preserve">                          Se realiza la mesa de participación del año 2021, se realiza como primera actividad denominada "Levanta la mano" para dinamizar y presentación de todos los participantes, se socializa la Cartilla de participación de niños, niñas y adolescentes en los servicios de protección, se realiza la retroalimentación de las herramientas, para continuar con el cierre, los compromisos y los temas que ellos quiisieran exponer.</t>
  </si>
  <si>
    <t>Asisten 18 participantes de adolescentes y jóvenes</t>
  </si>
  <si>
    <t>EL 73,7% mujeres
26.3% hombres
Edad: entre los 15 y 28 años
Regionales: Bogotá, Cundinamarca, Guaviare, Huila, Quindío, Atlántico, Vaupés, Casanare y Sucre.</t>
  </si>
  <si>
    <t>Afirman en Chocó tener incovenientes con la entrega de la dotación personal.
Proponen en el próximo espacio trabajar el tema de Súper Amigos para análisis de la estrategia y retroalimentación con las viviencias y experiencias.</t>
  </si>
  <si>
    <t>Socializar el acta y la presentación con los participantes.
Socializar el acta con los referentes regionales con lo trabajado en la mesa.</t>
  </si>
  <si>
    <t>Acta, lista de asistencia y presentación en power point.</t>
  </si>
  <si>
    <t>Se evidenció la realización de la Mesa de participación de niños, niñas, adolescentes y jóvenes ubicados en la modalidad Hogar Sustituto el día 29 de noviembre de 2021, con asistencia de 19 personas, donde se socializo y presentó la Cartilla que se diseñó para la fomentar y facilitar la participación de las niñas, los niños y los adolescentes ubicados en los servicios de Protección del ICBF y se realizaron varios ejercicios participativos.</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</si>
  <si>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10%20noviembre%2F11%20MESA%20DE%20PARTICIPACI%C3%93N%20JOVENES&amp;viewid=848cd329%2D4628%2D438a%2Db7b1%2D175890936859
Pdf: ACTA DE REUNIÓN O COMITÉ de noviembre 29 de 2021
Listado Asistencia con reporte de: 19 personas
Ppt: MESA DE PARTICIPACIÓN DE NIÑAS, NIÑOS, ADOLESCENTES Y JÓVENES DE HOGARES SUSTITUTOS 2021 </t>
  </si>
  <si>
    <t>Meta cumplida en el mes de noviembre de 2021.</t>
  </si>
  <si>
    <r>
      <t>La Dirección de Protección indicó: "</t>
    </r>
    <r>
      <rPr>
        <i/>
        <sz val="9"/>
        <rFont val="Calibri"/>
        <family val="2"/>
        <scheme val="minor"/>
      </rPr>
      <t>Meta cumplida en el mes de noviembre de 2021".</t>
    </r>
    <r>
      <rPr>
        <sz val="9"/>
        <rFont val="Calibri"/>
        <family val="2"/>
        <scheme val="minor"/>
      </rPr>
      <t xml:space="preserve">
</t>
    </r>
    <r>
      <rPr>
        <b/>
        <sz val="9"/>
        <color rgb="FF0070C0"/>
        <rFont val="Calibri"/>
        <family val="2"/>
        <scheme val="minor"/>
      </rPr>
      <t>CONCLUSIÓN:</t>
    </r>
    <r>
      <rPr>
        <sz val="9"/>
        <rFont val="Calibri"/>
        <family val="2"/>
        <scheme val="minor"/>
      </rPr>
      <t xml:space="preserve">
La OCI evidenció que la Dirección de Protección realizó la Mesa de participación de adolescentes y jóvenes en Hogares Sustitutos en el mes de noviembre de 2021, por lo anterior la actividad esta cumplida. </t>
    </r>
  </si>
  <si>
    <r>
      <t xml:space="preserve">La OCI evidenció que la Dirección de Protección realizó la Mesa de participación de adolescentes y jóvenes en Hogares Sustitutos en el mes de noviembre de 2021, por lo anterior la actividad esta cumplida. 
</t>
    </r>
    <r>
      <rPr>
        <b/>
        <sz val="12"/>
        <rFont val="Calibri"/>
        <family val="2"/>
        <scheme val="minor"/>
      </rPr>
      <t xml:space="preserve">
Evidencia:</t>
    </r>
    <r>
      <rPr>
        <sz val="12"/>
        <rFont val="Calibri"/>
        <family val="2"/>
        <scheme val="minor"/>
      </rPr>
      <t xml:space="preserve">
</t>
    </r>
    <r>
      <rPr>
        <b/>
        <sz val="12"/>
        <rFont val="Calibri"/>
        <family val="2"/>
        <scheme val="minor"/>
      </rPr>
      <t xml:space="preserve">
Noviembre</t>
    </r>
    <r>
      <rPr>
        <sz val="12"/>
        <rFont val="Calibri"/>
        <family val="2"/>
        <scheme val="minor"/>
      </rPr>
      <t xml:space="preserve">
https://icbfgob.sharepoint.com/:f:/r/sites/MICROSITIOPLANANTICORRUPCINYDEATENCINALCIUDADANO2021/Documentos%20compartidos/COMPONENTE%206-%20PLAN%20DE%20PARTICIPACI%C3%93N%20CIUDADANA/10,%2011,%2012,%2013%20Direcci%C3%B3n%20de%20Protecci%C3%B3n?csf=1&amp;web=1&amp;e=cPOSGk
Se evidenció la realización de la Mesa de participación de niños, niñas, adolescentes y jóvenes ubicados en la modalidad Hogar Sustituto el día 29 de noviembre de 2021, con asistencia de 19 personas, donde se socializo y presentó la Cartilla que se diseñó para la fomentar y facilitar la participación de las niñas, los niños y los adolescentes ubicados en los servicios de Protección del ICBF y se realizaron varios ejercicios participativos.</t>
    </r>
    <r>
      <rPr>
        <b/>
        <sz val="12"/>
        <rFont val="Calibri"/>
        <family val="2"/>
        <scheme val="minor"/>
      </rPr>
      <t xml:space="preserve">
</t>
    </r>
    <r>
      <rPr>
        <sz val="12"/>
        <rFont val="Calibri"/>
        <family val="2"/>
        <scheme val="minor"/>
      </rPr>
      <t xml:space="preserve">
Pdf: ACTA DE REUNIÓN O COMITÉ de noviembre 29 de 2021
Listado Asistencia con reporte de: 19 personas
Ppt: MESA DE PARTICIPACIÓN DE NIÑAS, NIÑOS, ADOLESCENTES Y JÓVENES DE HOGARES SUSTITUTOS 2021 </t>
    </r>
  </si>
  <si>
    <t>Estrategia de referentes afectivos</t>
  </si>
  <si>
    <t>Estrategia que tiene como objetivo vincular a personas naturales o familias sin ningún tipo de distinción para crear vínculos de acompañamiento, escucha y apoyo a los niños, niñas y adolescentes que están bajo el cuidado del ICBF. Incluye sensibilización a niños, niñas y familia, Formación y evaluación de personas y familias, Seguimiento y acompañamiento a las relaciones constituidas entre niños y familias.</t>
  </si>
  <si>
    <t>Beneficiarios
Público general</t>
  </si>
  <si>
    <t>Relaciones para fortalecimento de vinculos - 500</t>
  </si>
  <si>
    <t>Número de referentes afectivos fortalecidos</t>
  </si>
  <si>
    <t>Se han desarrollado 7 talleres virtuales como requisito de preselección para las familias que presentaron sus postulaciones para ingresar a la estrategia de referentes afectivos</t>
  </si>
  <si>
    <t>Cada taller virtual busca informar y brindar conocimientos básicos sobre la estrategia, población y niveles de participación. Se convocan las personas que cumplen los requisitos documentales y es uno de los últimos pasos antes de enviar a las regionales, para continuar su vinculación.</t>
  </si>
  <si>
    <t>Taller virtual organizado por la subdirecciòn de adopciones</t>
  </si>
  <si>
    <t xml:space="preserve">Asistencia formluario de forms </t>
  </si>
  <si>
    <t>Se reporta un avance de 140 en la meta</t>
  </si>
  <si>
    <t>si</t>
  </si>
  <si>
    <t>Se evidenciaron soportes relacionados con la asistencia a los talleres virtuales Padrinos de corazón realizados en la vigencia 2020, en entrevista con la referente Angélica Franco, se aclaró que la fecha de ejecución es de la vigencia anterior con el fin de realizar la preselección de las personas interesadas en hacer parte de la estrategia de referentes afectivos. Se realizaron un total de seis (6) talleres. 
Adicionalmente, para la vigencia 2021, se evidenció lista de asistencia del Taller Virtual Padrinos de Corazón de fecha 22/02/2021.</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</si>
  <si>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t>
    </r>
    <r>
      <rPr>
        <b/>
        <sz val="9"/>
        <rFont val="Calibri"/>
        <family val="2"/>
        <scheme val="minor"/>
      </rPr>
      <t xml:space="preserve">
</t>
    </r>
    <r>
      <rPr>
        <sz val="9"/>
        <rFont val="Calibri"/>
        <family val="2"/>
        <scheme val="minor"/>
      </rPr>
      <t>Siete (7) listados de Asistencia forms de fechas: 04/12/2020, 09/12/2020, 12/12/2020, 17/12/2020_1, 17/12/2020_2, 18/12/2020 y 22/02/2021.</t>
    </r>
  </si>
  <si>
    <t xml:space="preserve">Desde la Subdirección de Adopciones se llevó a cabo el primer taller para las familias que completaron la documentación necesaria para su postulación como padrinos de corazón.
Dos Regionales Valle de Cauca y Cundinamarca, desarrollaron el segundo taller para las familias pres seleccionadas e iniciaron la segunda etapa de su vinculación. </t>
  </si>
  <si>
    <t>El taller N° 1 busca brindar información general a las familias que desean hacer parte de la estrategia padrinos de corazón, resolver sus inquietudes y ofrecer directrices para dar cumplimiento con la siguiente fase del proceso de vinculación a la estrategia.
El taller N° 2 forma a las familias en conceptos básicos de la estrategia como apego, vinculo afectivos entre otras temáticas relevantes, así mismo brinda herramientas básicas de interacción para el primer contacto entre otros temas dispuestos en el Lineamiento Técnico Administrativo de las estrategias que promueven la adopción. Se convocan las personas que cumplen los requisitos documentales iniciales para continuar su vinculación.</t>
  </si>
  <si>
    <t>Taller virtual N° 1 organizado por la Subdirección de adopciones
Taller virtual N° 2 organizado por las Regionales Valle del Cauca y Cundinamarca</t>
  </si>
  <si>
    <t>Comunicar la aceptación o no de la postulación de cada participante, dar continuidad con el tramite de acuerdo con lo estipulado en el  Lineamiento Técnico Administrativo de las estrategias que promueven la adopción</t>
  </si>
  <si>
    <t>Se reporta un avance de 162 en la meta</t>
  </si>
  <si>
    <t>Se evidenció la realización de 3 Talleres de Referentes Afectivos los días 12, 23 y 25 de marzo de 2021; el primero liderado por la Regional Valle del Cauca, el segundo por la Subdirección de Adopciones y el ultimo por la Regional Cundinamarca.</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</si>
  <si>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t>
    </r>
    <r>
      <rPr>
        <b/>
        <sz val="9"/>
        <rFont val="Calibri"/>
        <family val="2"/>
        <scheme val="minor"/>
      </rPr>
      <t xml:space="preserve">
</t>
    </r>
    <r>
      <rPr>
        <sz val="9"/>
        <rFont val="Calibri"/>
        <family val="2"/>
        <scheme val="minor"/>
      </rPr>
      <t>Tres (3) listas de asistencia forms: "</t>
    </r>
    <r>
      <rPr>
        <i/>
        <sz val="9"/>
        <rFont val="Calibri"/>
        <family val="2"/>
        <scheme val="minor"/>
      </rPr>
      <t>TALLER 1_23 DE MARZO</t>
    </r>
    <r>
      <rPr>
        <sz val="9"/>
        <rFont val="Calibri"/>
        <family val="2"/>
        <scheme val="minor"/>
      </rPr>
      <t>", "</t>
    </r>
    <r>
      <rPr>
        <i/>
        <sz val="9"/>
        <rFont val="Calibri"/>
        <family val="2"/>
        <scheme val="minor"/>
      </rPr>
      <t>TALLER 2_CUNDINAMARCA: 25 de marzo</t>
    </r>
    <r>
      <rPr>
        <sz val="9"/>
        <rFont val="Calibri"/>
        <family val="2"/>
        <scheme val="minor"/>
      </rPr>
      <t>" y "</t>
    </r>
    <r>
      <rPr>
        <i/>
        <sz val="9"/>
        <rFont val="Calibri"/>
        <family val="2"/>
        <scheme val="minor"/>
      </rPr>
      <t>TALLER 2 VALLE DEL CAUCA: 12 de marzo</t>
    </r>
    <r>
      <rPr>
        <sz val="9"/>
        <rFont val="Calibri"/>
        <family val="2"/>
        <scheme val="minor"/>
      </rPr>
      <t>".</t>
    </r>
  </si>
  <si>
    <t>La regional Bogotá desarrollo el segundo taller a las familias que fueron remitidas desde la Subdirección de Adopciones en estado preaprobado convocando a 36 familias.
Durante este periodo la Subdirección de Adopciones apoyo este espacio, y verifico perfiles para dar continuidad en el mes de mayo con los talleres de preparación a las familias postuladas</t>
  </si>
  <si>
    <t>La Subdirección recibe las postulaciones y realiza la validación del perfil de las familias de acuerdo con lo estipulado en el Lineamiento Técnico Administrativo de las estrategias que promueven la adopción. Una vez las familias cumplen con el perfil se les convoca al taller N° 1 donde se abordan las generalidades de la estrategia.  
El taller N° 2 forma a las familias en conceptos básicos de la estrategia como apego, vinculo afectivos entre otras temáticas relevantes, así mismo brinda herramientas básicas de interacción para el primer contacto entre otros temas dispuestos en el Lineamiento Técnico Administrativo de las estrategias que promueven la adopción. Se convocan las personas que cumplen los requisitos documentales iniciales para continuar su vinculación.</t>
  </si>
  <si>
    <t xml:space="preserve">Verificación de perfiles familias postuladas  por la Subdirección de adopciones
Taller virtual N° 2 organizado por la Regional Bogotá. </t>
  </si>
  <si>
    <t>Se reporta un avance de 183 en la meta</t>
  </si>
  <si>
    <t>Se evidenció realización por parte de la Regional Bogotá del taller de Referentes Afectivos el 16 de abril de 2021.</t>
  </si>
  <si>
    <r>
      <t>Información consultada en:
https://icbfgob.sharepoint.com/:x:/r/sites/MICROSITIOPLANANTICORRUPCINYDEATENCINALCIUDADANO2021/_layouts/15/Doc.aspx?sourcedoc=%7B68D1A483-2FC5-4BA0-A348-B08F5997DFC7%7D&amp;file=Taller%20N%C2%B0%202%20%20Padrinos%20de%20Coraz%C3%B3n%20Regional%20Bogot%C3%A1(1-21).xlsx&amp;action=default&amp;mobileredirect=true
Listado de asistencia forms: "</t>
    </r>
    <r>
      <rPr>
        <i/>
        <sz val="9"/>
        <rFont val="Calibri"/>
        <family val="2"/>
        <scheme val="minor"/>
      </rPr>
      <t>TALLER N° 2 Padrinos de Corazón Regional Bogotá(1-21).</t>
    </r>
    <r>
      <rPr>
        <sz val="9"/>
        <rFont val="Calibri"/>
        <family val="2"/>
        <scheme val="minor"/>
      </rPr>
      <t>".</t>
    </r>
  </si>
  <si>
    <t xml:space="preserve">Verificación de perfiles familias postuladas  por la Subdirección de adopciones
Desarrollo taller N°1
Taller virtual N° 2 organizado por la Regional Bogotá. </t>
  </si>
  <si>
    <t xml:space="preserve">Se evidenciaron listados de asistencia del "Primer Taller Virtual Padrinos de Corazón" realizados el 06/05/2021 y el 13/05/2021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</si>
  <si>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REFERENTES%20AFECTIVOS
2 Excel: "</t>
    </r>
    <r>
      <rPr>
        <i/>
        <sz val="9"/>
        <rFont val="Calibri"/>
        <family val="2"/>
        <scheme val="minor"/>
      </rPr>
      <t>Taller # 1 - 06 de mayo" y "Taller # 1 - 13 de mayo" ,</t>
    </r>
  </si>
  <si>
    <t xml:space="preserve">Durante este tiempo la Subdirección de Adopciones verificó los perfiles para programar el taller # 1.
Se envio y se remitió información de las familias postuladas que cumplieron los requisitos a las regionales correspondientes de acuerdo con su ubicación. </t>
  </si>
  <si>
    <t xml:space="preserve">La Subdirección recibe las postulaciones y realiza la validación del perfil de las familias de acuerdo con lo estipulado en el Lineamiento Técnico Administrativo de las estrategias que promueven la adopción. Una vez las familias cumplen con el perfil se les convocará al taller N° 1 donde se abordarán las generalidades de la estrategia. </t>
  </si>
  <si>
    <t xml:space="preserve">Verificación de perfiles familias postuladas  por la Subdirección de adopciones
 </t>
  </si>
  <si>
    <t>No aplica para este proceso de verificiación.</t>
  </si>
  <si>
    <t>Se evidenciaron dos correos electrónicos de la Subdirección de Adopciones donde en el primero de fecha 23/06/2021 relacionan los grupos de familias que cuentan con taller No. 1 (escenario donde se abordan conceptos básicos de la estrategia como apego, vinculo afectivos entre otras) y en el segundo con fecha 23/06/2021 relacionan las familias que cuentan con el proceso completo para constituirse en referentes afectivos e informan que 3 familias están pendientes por herramienta creativa.
Adicionalmente, se observó Excel del 01/06/2021 correspondiente a la asistencia al taller 2 de los referentes afectivos de la Regional Antioquia.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</si>
  <si>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05%20junio%2FREFERENTES%20AFECTIVOS
3 correos electrónicos: "</t>
    </r>
    <r>
      <rPr>
        <i/>
        <sz val="9"/>
        <rFont val="Calibri"/>
        <family val="2"/>
        <scheme val="minor"/>
      </rPr>
      <t xml:space="preserve">Familias Nuevas 1.msg", "Familias Nuevas 2.msg" </t>
    </r>
    <r>
      <rPr>
        <sz val="9"/>
        <rFont val="Calibri"/>
        <family val="2"/>
        <scheme val="minor"/>
      </rPr>
      <t>y</t>
    </r>
    <r>
      <rPr>
        <i/>
        <sz val="9"/>
        <rFont val="Calibri"/>
        <family val="2"/>
        <scheme val="minor"/>
      </rPr>
      <t xml:space="preserve"> "Familias Nuevas Padrinos de Corazón"
1 Excel "Taller # 2 Regional Antioquia"</t>
    </r>
  </si>
  <si>
    <t>La regional Valle del Cauca desarrollo el segundo taller a las familias que fueron remitidas desde la Subdirección de Adopciones en estado preaprobado convocando a 15 familias.
Se desarrollo 1 taller inicial para familias postuladas para ser Padrinos de Corazón convocando 30 familias.
Durante este periodo la Subdirección de Adopciones apoyo este espacio, y verifico perfiles para dar continuidad en el mes de agosto con los talleres de preparación a las familias postuladas</t>
  </si>
  <si>
    <t>Verificación de perfiles familias postuladas  por la Subdirección de adopciones
Desarrollo taller N°1
Taller virtual N° 2 organizado por la Regional Valle del Cauca</t>
  </si>
  <si>
    <t>Listados Asistencia a los dos talleres</t>
  </si>
  <si>
    <t>Se evidenció listado de asistencia del 08/07/2021 y 30/07/2021 de los talleres "Padrinos de Corazón" realizados por la Regional Valle del Cauca y por la Subdirección de Adopciones.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</si>
  <si>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12%20Referentes%20Afectivos
Listado de asistencia forms: "</t>
    </r>
    <r>
      <rPr>
        <i/>
        <sz val="9"/>
        <rFont val="Calibri"/>
        <family val="2"/>
        <scheme val="minor"/>
      </rPr>
      <t>LISTADO DE ASISTENCIA TALLER VALLE 8 DE JULIO.</t>
    </r>
    <r>
      <rPr>
        <sz val="9"/>
        <rFont val="Calibri"/>
        <family val="2"/>
        <scheme val="minor"/>
      </rPr>
      <t>" y "</t>
    </r>
    <r>
      <rPr>
        <i/>
        <sz val="9"/>
        <rFont val="Calibri"/>
        <family val="2"/>
        <scheme val="minor"/>
      </rPr>
      <t>LISTADO DE ASISTENCIA TALLER VIRTUAL SUBDIRECCIÓN ADOP</t>
    </r>
    <r>
      <rPr>
        <sz val="9"/>
        <rFont val="Calibri"/>
        <family val="2"/>
        <scheme val="minor"/>
      </rPr>
      <t>".</t>
    </r>
  </si>
  <si>
    <t>Se desarrollo 1 taller inicial para familias postuladas para ser Padrinos de Corazón convocando 25 familias y asistiendo 12 en total.
Durante este periodo la Subdirección de Adopciones apoyo este espacio, y verifico perfiles para dar continuidad en el mes de agosto con los talleres de preparación a las familias postuladas</t>
  </si>
  <si>
    <t xml:space="preserve">La Subdirección recibe las postulaciones y realiza la validación del perfil de las familias de acuerdo con lo estipulado en el Lineamiento Técnico Administrativo de las estrategias que promueven la adopción. Una vez las familias cumplen con el perfil se les convoca al taller N° 1 donde se abordan las generalidades de la estrategia.  </t>
  </si>
  <si>
    <t>Verificación de perfiles familias postuladas  por la Subdirección de adopciones
Desarrollo taller N°1</t>
  </si>
  <si>
    <t>Listado Asistencia al taller</t>
  </si>
  <si>
    <t>Se evidenció listado de asistencia del 31/08/2021 con participantes del taller "Padrinos de Corazón" realizados por la Subdirección de Adopciones. Así como Excel con el consolidado de 264 referentes afectivos a corte Agosto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</si>
  <si>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12%20Referentes%20Afectivos
1 Listado de asistencia forms: "</t>
    </r>
    <r>
      <rPr>
        <i/>
        <sz val="9"/>
        <rFont val="Calibri"/>
        <family val="2"/>
        <scheme val="minor"/>
      </rPr>
      <t>Asistencia Padrinos de corazón 31 agosto 2021</t>
    </r>
    <r>
      <rPr>
        <sz val="9"/>
        <rFont val="Calibri"/>
        <family val="2"/>
        <scheme val="minor"/>
      </rPr>
      <t>"
1 Excel "Consolidado Plan de Participación Ciudadana".</t>
    </r>
  </si>
  <si>
    <r>
      <t xml:space="preserve">Para este cuatrimestre se evidenciaron avances en:
</t>
    </r>
    <r>
      <rPr>
        <b/>
        <sz val="9"/>
        <rFont val="Calibri"/>
        <family val="2"/>
        <scheme val="minor"/>
      </rPr>
      <t>Mayo</t>
    </r>
    <r>
      <rPr>
        <sz val="9"/>
        <rFont val="Calibri"/>
        <family val="2"/>
        <scheme val="minor"/>
      </rPr>
      <t xml:space="preserve">
Se evidenciaron listados de asistencia del "Primer Taller Virtual Padrinos de Corazón" realizados el 06/05/2021 y el 13/05/2021 
</t>
    </r>
    <r>
      <rPr>
        <b/>
        <sz val="9"/>
        <rFont val="Calibri"/>
        <family val="2"/>
        <scheme val="minor"/>
      </rPr>
      <t>Junio</t>
    </r>
    <r>
      <rPr>
        <sz val="9"/>
        <rFont val="Calibri"/>
        <family val="2"/>
        <scheme val="minor"/>
      </rPr>
      <t xml:space="preserve">
Se evidenciaron dos correos electrónicos de la Subdirección de Adopciones donde en el primero de fecha 23/06/2021 relacionan los grupos de familias que cuentan con taller No. 1 (escenario donde se abordan conceptos básicos de la estrategia como apego, vinculo afectivos entre otras) y en el segundo con fecha 23/06/2021 relacionan las familias que cuentan con el proceso completo para constituirse en referentes afectivos e informan que 3 familias están pendientes por herramienta creativa.
Adicionalmente, se observó Excel del 01/06/2021 correspondiente a la asistencia al taller 2 de los referentes afectivos de la Regional Antioquia.
</t>
    </r>
    <r>
      <rPr>
        <b/>
        <sz val="9"/>
        <rFont val="Calibri"/>
        <family val="2"/>
        <scheme val="minor"/>
      </rPr>
      <t>Julio</t>
    </r>
    <r>
      <rPr>
        <sz val="9"/>
        <rFont val="Calibri"/>
        <family val="2"/>
        <scheme val="minor"/>
      </rPr>
      <t xml:space="preserve">
Se evidenció listado de asistencia del 08/07/2021 y 30/07/2021 de los talleres "Padrinos de Corazón" realizados por la Regional Valle del Cauca y por la Subdirección de Adopciones.
</t>
    </r>
    <r>
      <rPr>
        <b/>
        <sz val="9"/>
        <rFont val="Calibri"/>
        <family val="2"/>
        <scheme val="minor"/>
      </rPr>
      <t>Agosto</t>
    </r>
    <r>
      <rPr>
        <sz val="9"/>
        <rFont val="Calibri"/>
        <family val="2"/>
        <scheme val="minor"/>
      </rPr>
      <t xml:space="preserve">
Se evidenció listado de asistencia del 31/08/2021 con participantes del taller "Padrinos de Corazón" realizados por la Subdirección de Adopciones. Así como Excel con el consolidado de 264 referentes afectivos a corte Agosto 2021.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REFERENTES%20AFECTIVOS
</t>
    </r>
    <r>
      <rPr>
        <b/>
        <sz val="9"/>
        <rFont val="Calibri"/>
        <family val="2"/>
        <scheme val="minor"/>
      </rPr>
      <t>Mayo</t>
    </r>
    <r>
      <rPr>
        <sz val="9"/>
        <rFont val="Calibri"/>
        <family val="2"/>
        <scheme val="minor"/>
      </rPr>
      <t xml:space="preserve">
2 Excel: "Taller # 1 - 06 de mayo" y "Taller # 1 - 13 de mayo" ,
</t>
    </r>
    <r>
      <rPr>
        <b/>
        <sz val="9"/>
        <rFont val="Calibri"/>
        <family val="2"/>
        <scheme val="minor"/>
      </rPr>
      <t>Junio</t>
    </r>
    <r>
      <rPr>
        <sz val="9"/>
        <rFont val="Calibri"/>
        <family val="2"/>
        <scheme val="minor"/>
      </rPr>
      <t xml:space="preserve">
3 correos electrónicos: "Familias Nuevas 1.msg", "Familias Nuevas 2.msg" y "Familias Nuevas Padrinos de Corazón"
1 Excel "Taller # 2 Regional Antioquia"
</t>
    </r>
    <r>
      <rPr>
        <b/>
        <sz val="9"/>
        <rFont val="Calibri"/>
        <family val="2"/>
        <scheme val="minor"/>
      </rPr>
      <t>Julio</t>
    </r>
    <r>
      <rPr>
        <sz val="9"/>
        <rFont val="Calibri"/>
        <family val="2"/>
        <scheme val="minor"/>
      </rPr>
      <t xml:space="preserve">
Listado de asistencia forms: "LISTADO DE ASISTENCIA TALLER VALLE 8 DE JULIO." y "LISTADO DE ASISTENCIA TALLER VIRTUAL SUBDIRECCIÓN ADOP".
</t>
    </r>
    <r>
      <rPr>
        <b/>
        <sz val="9"/>
        <rFont val="Calibri"/>
        <family val="2"/>
        <scheme val="minor"/>
      </rPr>
      <t>Agosto</t>
    </r>
    <r>
      <rPr>
        <sz val="9"/>
        <rFont val="Calibri"/>
        <family val="2"/>
        <scheme val="minor"/>
      </rPr>
      <t xml:space="preserve">
1 Listado de asistencia forms: "Asistencia Padrinos de corazón 31 agosto 2021"
1 Excel "Consolidado Plan de Participación Ciudadana".</t>
    </r>
  </si>
  <si>
    <t>La regional Santander desarrollo el segundo taller a las familias que fueron remitidas desde la Subdirección de Adopciones en estado preaprobado convocando a 10 familias.
Se desarrollaron 2 talleres iniciales para familias postuladas para ser Padrinos de Corazón convocando 50  familias entre los dos talleres
Durante este periodo la Subdirección de Adopciones apoyo este espacio, y verifico perfiles para dar continuidad en el mes de octubre con los talleres de preparación a las familias postuladas</t>
  </si>
  <si>
    <t>1.165 encuestas del canal presencial</t>
  </si>
  <si>
    <t>Videollamada:Cantidad de encuestas 114 / Nivel de satisfacción:98,25%</t>
  </si>
  <si>
    <t>Consolidado participación referentes afectivos</t>
  </si>
  <si>
    <t>Se evidenció en el archivo Consolidado Plan de Participación la realización por parte de la Subdirección de Adopciones de dos Talleres No 1 el 16 y 30 de septiembre donde participaron un total de 48 personas de familias postuladas para ser Padrinos de Corazón.</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</si>
  <si>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08%20septiembre%2F12%20REFERENTES%20AFECTIVOS&amp;viewid=848cd329%2D4628%2D438a%2Db7b1%2D175890936859
Excel "Consolidado Plan de Participación Ciudadana".</t>
  </si>
  <si>
    <t xml:space="preserve"> Se desarrolló un taller inicial para familias postuladas para ser Padrinos de Corazón convocando 30  familias.
Durante este periodo la Subdirección de Adopciones apoyo este espacio, y verifico perfiles para dar continuidad en el mes de noviembre con los talleres de preparación a las familias postuladas</t>
  </si>
  <si>
    <t>Verificación de perfiles familias postuladas  por la Subdirección de adopciones</t>
  </si>
  <si>
    <t>Se evidenció en el archivo Consolidado Plan de Participación la realización por parte de la Subdirección de Adopciones de un Taller No 1 el 19 de octubre donde participaron un total de 8 personas de familias postuladas para ser Padrinos de Corazón.</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</si>
  <si>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09%20octubre&amp;viewid=848cd329%2D4628%2D438a%2Db7b1%2D175890936859
Excel "12 Consolidado Referentes Afectivos Octubre".</t>
  </si>
  <si>
    <t>Se evidenció en el archivo Consolidado Plan de Participación la realización por parte de la Regional  Caldas del Taller No 1 el 30 de noviembre donde participaron un total de 6 personas de familias postuladas para ser Padrinos de Corazón.</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</si>
  <si>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10%20noviembre%2F12%20REFERENTES%20AFECTIVOS&amp;viewid=848cd329%2D4628%2D438a%2Db7b1%2D175890936859
Excel "Consolidado Plan de Participación Ciudadana".</t>
  </si>
  <si>
    <t>La Regional Caldas adelanto el 30 de octubre el taller número 2 para las familias postuladas a Padrinos de Corazón, adicionalmente realizó un taller grupal de apoyo a las familias que llevan más de dos años en la estrategia.
La Regional Nariño realizo actividad con las familias que viene de años anteriores con el fin de fortalecer vínculos.
La regional Cundinamarca reporto dos talleres N° 2 realizados a Referentes afectivos nuevos y una actividad de fortalecimiento con las familias que ya están vinculadas con NNAJ en la estrategia
La regional Bogotá reporto un taller N° 2 donde se convocó a 20 familias y asistieron 2.
Durante este periodo la Subdirección de Adopciones verifico perfiles para dar continuidad con los talleres de preparación a las familias postuladas y se desarrollaron 2 talleres en los días 6 de diciembre y 16 de diciembre convocando 60 familias.</t>
  </si>
  <si>
    <t>Taller de Apoyo familias antiguas
Taller Número 2 Regional caldas
Verificación de perfiles familias postuladas  por la Subdirección de adopciones</t>
  </si>
  <si>
    <t>Perfiles de familias  Regional Caldas
Reporte Regionales, Bogotá, Nariño y Cundinamarca. (complementacion meses anteriores)
Reporte talleres Subdirección
Consolidado participación referentes afectivos</t>
  </si>
  <si>
    <r>
      <t xml:space="preserve">Se evidenció en el archivo Consolidado Plan de Participación la realización por parte de la Subdirección de Adopciones de dos Talleres No 1 el  9 y el 16 de diciembre donde participaron un total de 23 personas de familias postuladas para ser Padrinos de Corazón, sin embargo este soporte no es valido ya que la actividad estaba planteada para finalizar en noviembre de 2021. 
</t>
    </r>
    <r>
      <rPr>
        <b/>
        <sz val="9"/>
        <color rgb="FF0070C0"/>
        <rFont val="Calibri"/>
        <family val="2"/>
        <scheme val="minor"/>
      </rPr>
      <t xml:space="preserve">CONCLUSIÓN:
</t>
    </r>
    <r>
      <rPr>
        <sz val="9"/>
        <rFont val="Calibri"/>
        <family val="2"/>
        <scheme val="minor"/>
      </rPr>
      <t xml:space="preserve">La OCI evidenció a través del archivo  </t>
    </r>
    <r>
      <rPr>
        <i/>
        <sz val="9"/>
        <rFont val="Calibri"/>
        <family val="2"/>
        <scheme val="minor"/>
      </rPr>
      <t>"Plan de Participación Ciudadana"</t>
    </r>
    <r>
      <rPr>
        <sz val="9"/>
        <rFont val="Calibri"/>
        <family val="2"/>
        <scheme val="minor"/>
      </rPr>
      <t xml:space="preserve"> que consolida la Dirección de Protección la realización de  talleres (No 1 y No 2) y actividades de Fortalecimiento de Lazos por parte de las Regionales: Valle del Cauca, Cundinamarca, Bogotá, Antioquia, Santander, Caldas, Nariño y a nivel nacional por la Subdirección de Adopciones donde participaron un total de 371 los referentes afectivos, sin embargo la meta eran 500 por lo anterior la actividad esta No cumplida. </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</si>
  <si>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11%20diciembre&amp;viewid=848cd329%2D4628%2D438a%2Db7b1%2D175890936859
Excel "Consolidado Plan de Participación Ciudadana".</t>
  </si>
  <si>
    <t>Consulta a la comunidad para la elaboración y actualización de los lineamientos técnicos de atención del Icbf</t>
  </si>
  <si>
    <t>Publicación previa a la aprobación de los lineamientos y consulta ciudadana a través de la página web y grupos focales, con el fin de conocer y valorar los aportes de la ciudadanía frente la atención de este tipo de casos.
• Lineamiento del Modelo de Atención de Restablecimiento de Derechos.
* Lineamiento de acciones especializadas para el restablecimiento de derechos.
* Lineamiento para la atención a victimas del conflicto armado.
• Lineamiento del Modelo de Atención de SRPA.</t>
  </si>
  <si>
    <t>Todos los grupos de valor que quieran participar</t>
  </si>
  <si>
    <t xml:space="preserve">Dirección de Protección </t>
  </si>
  <si>
    <t xml:space="preserve"> Lineamientos construidos participativamente.</t>
  </si>
  <si>
    <t>De acuerdo con lo establecido en el P14.DE. PROCEDIMIENTO PARA EL DISEÑO Y DESARROLLO DE LINEAMIENTOS TÉCNICOS Y/O MANUALES OPERATIVOS. V6 DEL 08/04/2020 - actividad No. 9,el día 1 de marzo del 2021  se remitieron  los siguientes documentos: (i) Lineamiento técnico del modelo para la atención de niños, niñas y adolescentes con proceso Administrativo de Restablecimiento de Derechos abierto a su favor;
Por otra parte el proceso de actualización de los lineamientos técnicos especializados para la atención de NNA víctimas de violencia sexual, vulnerados por causa de la violencia, víctimas de trata, en situación de trabajo infantil, alta permanencia en calle  o situación de vida en calle, adolescentes y mujeres de 18 años gestantes o en periodo de lactancia, con discapacidad y víctimas del conflicto armado se encuentran en la actividad 2 del P14.DE. PROCEDIMIENTO PARA EL DISEÑO Y DESARROLLO DE LINEAMIENTOS TÉCNICOS Y/O MANUALES OPERATIVOS. V6. 08/04/2020,   identificación de las fuentes, recopilación y análisis de la actualización)</t>
  </si>
  <si>
    <t>Proyección de correo de envío de los documentos de 26 de febrero de 2020</t>
  </si>
  <si>
    <t xml:space="preserve">Sin avance. </t>
  </si>
  <si>
    <t>De acuerdo con lo establecido en el P14.DE. PROCEDIMIENTO PARA EL DISEÑO Y DESARROLLO DE LINEAMIENTOS TÉCNICOS Y/O MANUALES OPERATIVOS. V6 DEL 08/04/2020 - actividad No. 9,el día 1 de marzo del 2021  se remitieron  los siguientes documentos: (i) Lineamiento técnico del modelo para la atención de niños, niñas y adolescentes con proceso Administrativo de Restablecimiento de Derechos abierto a su favor.</t>
  </si>
  <si>
    <t>Correo de envío de los documentos de 1 de marzo de 2021</t>
  </si>
  <si>
    <t xml:space="preserve">Se evidenció correo electrónico donde el Director de Protección socializaría los siguientes documentos: los siguientes documentos: (i) Lineamiento técnico del modelo para la atención de niños, niñas y adolescentes con proceso Administrativo de Restablecimiento de Derechos abierto a su favor; (ii) Manual operativo de modalidades para la atención de niños, niñas y adolescentes, con Proceso Administrativo de Restablecimiento de Derechos abierto a su favor; y, (iii) Manual operativo modalidad acogimiento familiar – hogar sustituto; a los Directores Regionales y RNA Coordinadores Asistencia Regionales.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</si>
  <si>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01%20enero%20febrero%2F12%20%2D%20REFERENTES%20AFECTIVOS%2FAsistencia%20Taller%20virtual%20Padrinos%20de%20Coraz%C3%B2n
Correo electrónico de March 1, 2021 con asunto: "</t>
    </r>
    <r>
      <rPr>
        <i/>
        <sz val="9"/>
        <rFont val="Calibri"/>
        <family val="2"/>
        <scheme val="minor"/>
      </rPr>
      <t>Documentos rediseño modelo atención y operación Restablecimiento"</t>
    </r>
  </si>
  <si>
    <t>De acuerdo con los aportes recibidos en el proceso de participación de consulta ciudadana fue ajustado el Lineamiento Técnico para la implementación del Modelo de la Atención para los Niños, las Niñas y Adolescentes ubicados en las modalidades de Restablecimiento de Derechos. Así mismo, se respondieron las observaciones realizadas por cada una las partes interesadas en el formato establecido por el procedimiento de diseño y desarrollo de lineamientos.
Así mismo se dio cumplimiento a la actividad número 12 en el P14.DE Procedimiento para el Diseño y Desarrollo de Lineamientos Técnicos y/o Manuales Operativos, a  partir de la cual se  solicitó a la Dirección de Planeación, Subdirección de Restablecimiento de Derechos  adelantar el proceso de validación final de dichos documentos,
Se realizó reunión para revisión de procedimiento de actualización de lineamientos P16.DE con el fin de iniciar actividades asociadas a la actualización de los lineamientos de programas especializados.</t>
  </si>
  <si>
    <t>Correo de envío de los documentos y de reunión del mes de abril.</t>
  </si>
  <si>
    <t xml:space="preserve">Se evidenciaron gestiones realizadas por la Dirección de Protección con la Oficina Asesora de Comunicaciones para publicar la revisión de los documentos:(i) Lineamiento Técnico para la implementación del Modelo para la Atención De los Niños, las Niñas y Adolescentes ubicados en las modalidades de Restablecimiento de Derechos, (ii) Manual Operativo de modalidades y servicio para la atención de Niños, Niñas y Adolescentes, con Proceso Administrativo de Restablecimiento de Derechos y (iii) Manual Operativo modalidad acogimiento familiar – hogar sustituto, con la ciudadanía; así mismo correos electrónicos para obtener el Visto Bueno de los mencionados documentos por parte de la Dirección de Planeación y la Subdirección General. </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</si>
  <si>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Correo electrónico del April 7, 2021 Subject: Re: PUBLICACIÓN LINEAMIENTO Y MANUALES OPERATIVOS RESTABLECIMIENTO DE DERECHOS - CONSULTA
Citación a reunión enviada el April 19, 2021, Subject: Reunión lineamientos y guía. (reunión 22 de abril de 2021)
Correo electrónico del April 29, 2021 Subject: RV: PUBLICACIÓN LINEAMIENTO Y MANUALES OPERATIVOS RESTABLECIMIENTO DE DERECHOS - CONSULTA
Correo electrónico del April 29, 2021 Subject: RV: VISTO BUENO LINEAMIENTO Y MANUALES OPERATIVOS RESTABLECIMIENTO DE DERECHOS - PLANEACIÓN
Correo electrónico del April 29, 2021 Subject: RV: VISTO BUENO LINEAMIENTO Y MANUALES OPERATIVOS RESTABLECIMIENTO DE DERECHOS - SUBDIRECCIÓN GENERAL
Correo electrónico del April 30, 2021 Subject: RV: PUBLICACIÓN LINEAMIENTO Y MANUALES OPERATIVOS RESTABLECIMIENTO DE DERECHOS - CONSULTA - Comunicado de Prensa</t>
  </si>
  <si>
    <t>Correos de envío de los documento y vistos buenos del mes de mayo de 2021.</t>
  </si>
  <si>
    <r>
      <t xml:space="preserve">Se evidenciaron gestiones realizadas por la Dirección de Protección en conjunto con la Subdirección de Restablecimiento de Derechos donde solicitan a través de correo electrónico a la Oficina Asesora Juridica el apoyo para adelantar el proceso de control de legalidad de la resolución que aprueba el </t>
    </r>
    <r>
      <rPr>
        <i/>
        <sz val="9"/>
        <rFont val="Calibri"/>
        <family val="2"/>
        <scheme val="minor"/>
      </rPr>
      <t>"Lineamiento para la implementación del modelo de restablecimiento de derechos"</t>
    </r>
    <r>
      <rPr>
        <sz val="9"/>
        <rFont val="Calibri"/>
        <family val="2"/>
        <scheme val="minor"/>
      </rPr>
      <t xml:space="preserve">, adjuntan el proyecto de resolución en Word y los correos electrónicos con los vistos buenos de la Dirección de Planeación y la Subdirección General. 
Por otra parte frente al </t>
    </r>
    <r>
      <rPr>
        <i/>
        <sz val="9"/>
        <rFont val="Calibri"/>
        <family val="2"/>
        <scheme val="minor"/>
      </rPr>
      <t>"Lineamiento y Manuales Operativos Restablecimiento de Derechos"</t>
    </r>
    <r>
      <rPr>
        <sz val="9"/>
        <rFont val="Calibri"/>
        <family val="2"/>
        <scheme val="minor"/>
      </rPr>
      <t xml:space="preserve"> se evidenciaron correos electrónicos de la Subdirección General y la Dirección de Planeación y Control de Gestión dirigidos al Director de Protección con el aval de estos documentos para continuar con el proceso de control de legalidad.
Se solicito a la referente de esta actividad cargar en la carpeta de abril los soportes relacionados con los aportes de los siguientes operadores a los documentos que fueron publicados para consulta: CHIQUITINES, CRAN_20042021, FANA, FUNDASEM, LUZ Y VIDA, MARIA GORETTI, MYA, NORTE, NUEVO FUTURO, PILAR &amp; GRACIAS, PISINGOS, SEMILLAS ESPERANZA, SENTIDO DE VIDA, SUPERAR e YMCA; así como actas del 12/04/2021 (Asociación Creemos en tí) y 17/04/2021 (Fundación Sentido de Vida) con los aportes para la construcción de los nuevos lineamientos ICBF.</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</si>
  <si>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LINEAMIENTOS%2FRESTABLECIMIENTO
Correo electrónico del </t>
    </r>
    <r>
      <rPr>
        <i/>
        <sz val="9"/>
        <rFont val="Calibri"/>
        <family val="2"/>
        <scheme val="minor"/>
      </rPr>
      <t>21/05/2021, con Asunto:</t>
    </r>
    <r>
      <rPr>
        <sz val="9"/>
        <rFont val="Calibri"/>
        <family val="2"/>
        <scheme val="minor"/>
      </rPr>
      <t xml:space="preserve"> "</t>
    </r>
    <r>
      <rPr>
        <i/>
        <sz val="9"/>
        <rFont val="Calibri"/>
        <family val="2"/>
        <scheme val="minor"/>
      </rPr>
      <t>RV Control de legalidad Resolución aprobatoria del Lineamiento para la implementación del modelo de restablecimiento de derechos</t>
    </r>
    <r>
      <rPr>
        <sz val="9"/>
        <rFont val="Calibri"/>
        <family val="2"/>
        <scheme val="minor"/>
      </rPr>
      <t xml:space="preserve">".
Correo electrónico del 21/25/2021, </t>
    </r>
    <r>
      <rPr>
        <i/>
        <sz val="9"/>
        <rFont val="Calibri"/>
        <family val="2"/>
        <scheme val="minor"/>
      </rPr>
      <t>con Asunto:</t>
    </r>
    <r>
      <rPr>
        <sz val="9"/>
        <rFont val="Calibri"/>
        <family val="2"/>
        <scheme val="minor"/>
      </rPr>
      <t xml:space="preserve"> "</t>
    </r>
    <r>
      <rPr>
        <i/>
        <sz val="9"/>
        <rFont val="Calibri"/>
        <family val="2"/>
        <scheme val="minor"/>
      </rPr>
      <t>RV Visto Bueno Documentos Finales de Lineamiento y Manuales operativos Restablecimiento de Derechos</t>
    </r>
    <r>
      <rPr>
        <sz val="9"/>
        <rFont val="Calibri"/>
        <family val="2"/>
        <scheme val="minor"/>
      </rPr>
      <t>".
Correo electrónico del 18/05/2021,</t>
    </r>
    <r>
      <rPr>
        <i/>
        <sz val="9"/>
        <rFont val="Calibri"/>
        <family val="2"/>
        <scheme val="minor"/>
      </rPr>
      <t xml:space="preserve"> con Asunto:  "RV Visto Bueno Documentos Finales de Lineamiento y Manuales Operativos Restablecimiento de Derechos PLANEACIÓN</t>
    </r>
    <r>
      <rPr>
        <sz val="9"/>
        <rFont val="Calibri"/>
        <family val="2"/>
        <scheme val="minor"/>
      </rPr>
      <t>".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19 Excel: "</t>
    </r>
    <r>
      <rPr>
        <i/>
        <sz val="9"/>
        <rFont val="Calibri"/>
        <family val="2"/>
        <scheme val="minor"/>
      </rPr>
      <t xml:space="preserve">APORTES_ASOCREEMOS_20042021, APORTES_CHIQUITINES_20042021", "APORTES_CLAUDIA_CANCELADO_14042021", "APORTES_CRAN_20042021, APORTES_FANA_20042021", "APORTES_FUNDASEM_20042021", "APORTES_LINEAMIENTO_LUZ Y VIDA_09042021", "APORTES_MANUAL_LUZ Y VIDA_09042021", "APORTES_MARIA_GORETTI_21042021", "APORTES_MYA_13042021", "APORTES_NORTE_19042021", "APORTES_NUEVO_FUTURO_20042021", APORTES_PILAR&amp;GRACIAS_19042021", "APORTES_PISINGOS_19042021", "APORTES_SEMILLAS_ESPERANZA_19042021", "APORTES_SENTIDODEVIDA_19042021", "APORTES_SUPERAR_20042021" </t>
    </r>
    <r>
      <rPr>
        <sz val="9"/>
        <rFont val="Calibri"/>
        <family val="2"/>
        <scheme val="minor"/>
      </rPr>
      <t>y</t>
    </r>
    <r>
      <rPr>
        <i/>
        <sz val="9"/>
        <rFont val="Calibri"/>
        <family val="2"/>
        <scheme val="minor"/>
      </rPr>
      <t xml:space="preserve"> "APORTES_YMCA_2004202".
</t>
    </r>
    <r>
      <rPr>
        <sz val="9"/>
        <rFont val="Calibri"/>
        <family val="2"/>
        <scheme val="minor"/>
      </rPr>
      <t>1 Word:</t>
    </r>
    <r>
      <rPr>
        <i/>
        <sz val="9"/>
        <rFont val="Calibri"/>
        <family val="2"/>
        <scheme val="minor"/>
      </rPr>
      <t xml:space="preserve"> "</t>
    </r>
    <r>
      <rPr>
        <sz val="9"/>
        <rFont val="Calibri"/>
        <family val="2"/>
        <scheme val="minor"/>
      </rPr>
      <t>OBSERVACIONES LINEAMIENTOS_CHIQUITINES_20042021</t>
    </r>
    <r>
      <rPr>
        <i/>
        <sz val="9"/>
        <rFont val="Calibri"/>
        <family val="2"/>
        <scheme val="minor"/>
      </rPr>
      <t xml:space="preserve">"
</t>
    </r>
    <r>
      <rPr>
        <sz val="9"/>
        <rFont val="Calibri"/>
        <family val="2"/>
        <scheme val="minor"/>
      </rPr>
      <t xml:space="preserve">1 Pdf: </t>
    </r>
    <r>
      <rPr>
        <i/>
        <sz val="9"/>
        <rFont val="Calibri"/>
        <family val="2"/>
        <scheme val="minor"/>
      </rPr>
      <t xml:space="preserve">"ACTA DE REUNION ASOCIACION CREEMOS EN TI".
</t>
    </r>
  </si>
  <si>
    <t>El lineamiento de Restablecimiento de Derechos se encuentra en proceso de Control de Legalidad desde el mes de mayo. 
Se cuenta con propuesta inicial del LINEAMIENTO TÉCNICO ESTRATEGIA DE ACOMPAÑAMIENTO PSICOSOCIAL Y CONTRIBUCIÓN A LA REPARACIÓN INTEGRAL A NIÑAS, NIÑOS Y ADOLESCENTES VÍCTIMAS DEL CONFLICTO ARMADO</t>
  </si>
  <si>
    <r>
      <t xml:space="preserve">Se evidencio correo electrónico de 28/06/2021 por parte de la Subdirección de Restablecimiento de Derechos dirigido a la Oficina Asesora Jurídica donde remiten los documentos técnicos con los ajustes solicitados: </t>
    </r>
    <r>
      <rPr>
        <i/>
        <sz val="9"/>
        <rFont val="Calibri"/>
        <family val="2"/>
        <scheme val="minor"/>
      </rPr>
      <t xml:space="preserve"> (i) Lineamiento técnico para la implementación del modelo de atención;  (ii) Manual operativo de modalidades y servicio para la atención de Niños, Niñas y Adolescente, con Proceso Administrativo de Restablecimiento de Derechos y (iii) Manual operativo modalidad acogimiento familiar hogar sustituto (...).", </t>
    </r>
    <r>
      <rPr>
        <sz val="9"/>
        <rFont val="Calibri"/>
        <family val="2"/>
        <scheme val="minor"/>
      </rPr>
      <t>para que procedan a la revisión y dar continuidad al trámite de control de legalidad.
Adicionalmente se observó la propuesta del "</t>
    </r>
    <r>
      <rPr>
        <i/>
        <sz val="9"/>
        <rFont val="Calibri"/>
        <family val="2"/>
        <scheme val="minor"/>
      </rPr>
      <t>LINEAMIENTO TÉCNICO ESTRATEGIA DE ACOMPAÑAMIENTO PSICOSOCIAL Y CONTRIBUCIÓN A LA REPARACIÓN INTEGRAL A NIÑAS, NIÑOS Y ADOLESCENTES VÍCTIMAS DEL CONFLICTO ARMADO del 2021</t>
    </r>
    <r>
      <rPr>
        <sz val="9"/>
        <rFont val="Calibri"/>
        <family val="2"/>
        <scheme val="minor"/>
      </rPr>
      <t>", el cual hace parte de la construcción de lineamiento de acciones especializadas para el restablecimiento de derechos.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</si>
  <si>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05%20junio%2FLINEAMIENTOS
1 Correo electrónico del 28/06/2021 con Asunto: "</t>
    </r>
    <r>
      <rPr>
        <i/>
        <sz val="9"/>
        <rFont val="Calibri"/>
        <family val="2"/>
        <scheme val="minor"/>
      </rPr>
      <t>RV: REMISIÓN LINEAMIENTOS, MANUALES Y RESOLUCIÓN_AJUSTE</t>
    </r>
    <r>
      <rPr>
        <sz val="9"/>
        <rFont val="Calibri"/>
        <family val="2"/>
        <scheme val="minor"/>
      </rPr>
      <t>S" con los documentos: "L</t>
    </r>
    <r>
      <rPr>
        <i/>
        <sz val="9"/>
        <rFont val="Calibri"/>
        <family val="2"/>
        <scheme val="minor"/>
      </rPr>
      <t>INEAMIENTO TÉCNICO PARA LA IMPLEMENTACIÓN DEL MODELO DE ATENCIÓN, DIRIGIDO A NIÑOS, NIÑAS Y ADOLESCENTES, EN LAS MODALIDADES DE RESTABLECIMIENTO DE DERECHOS</t>
    </r>
    <r>
      <rPr>
        <sz val="9"/>
        <rFont val="Calibri"/>
        <family val="2"/>
        <scheme val="minor"/>
      </rPr>
      <t>", " M</t>
    </r>
    <r>
      <rPr>
        <i/>
        <sz val="9"/>
        <rFont val="Calibri"/>
        <family val="2"/>
        <scheme val="minor"/>
      </rPr>
      <t xml:space="preserve">ANUAL OPERATIVO MODALIDADES Y SERVICIO PARA LA ATENCIÓN DE LAS NIÑAS, LOS NIÑOS Y LOS ADOLESCENTES, CON PROCESO ADMINISTRATIVO DE RESTABLECIMIENTO DE DERECHOS" </t>
    </r>
    <r>
      <rPr>
        <sz val="9"/>
        <rFont val="Calibri"/>
        <family val="2"/>
        <scheme val="minor"/>
      </rPr>
      <t>y "</t>
    </r>
    <r>
      <rPr>
        <i/>
        <sz val="9"/>
        <rFont val="Calibri"/>
        <family val="2"/>
        <scheme val="minor"/>
      </rPr>
      <t xml:space="preserve">MANUAL OPERATIVO MODALIDAD DE ACOGIMIENTO FAMILIAR HOGAR SUSTITUTO".
</t>
    </r>
    <r>
      <rPr>
        <sz val="9"/>
        <rFont val="Calibri"/>
        <family val="2"/>
        <scheme val="minor"/>
      </rPr>
      <t>1 Word "</t>
    </r>
    <r>
      <rPr>
        <i/>
        <sz val="9"/>
        <rFont val="Calibri"/>
        <family val="2"/>
        <scheme val="minor"/>
      </rPr>
      <t>Lineamiento de Estrategia de Acompañamiento psicosocial 2021.Final junio 17</t>
    </r>
    <r>
      <rPr>
        <sz val="9"/>
        <rFont val="Calibri"/>
        <family val="2"/>
        <scheme val="minor"/>
      </rPr>
      <t>".</t>
    </r>
  </si>
  <si>
    <t>Se cuenta con aprobación del lineamiento del modelo de atención de atención a nños, niñas, adolescentes en las modalidades de restablecimientos de derechos  mediante resolución 4199 del 15 de julio  de 2021.</t>
  </si>
  <si>
    <t>LINEAMIENTO TÉCNICO PARA LA IMPLEMENTACIÓN DEL MODELO DE ATENCIÓN, DIRIGIDO A NIÑOS, NIÑAS Y ADOLESCENTES, EN LAS MODALIDADES DE RESTABLECIMIENTO DE DERECHOS APROBADO</t>
  </si>
  <si>
    <t xml:space="preserve">Operadores </t>
  </si>
  <si>
    <r>
      <t xml:space="preserve">Se evidencio Resolución No. 4199 del 15 de julio  de 2021 </t>
    </r>
    <r>
      <rPr>
        <i/>
        <sz val="9"/>
        <rFont val="Calibri"/>
        <family val="2"/>
        <scheme val="minor"/>
      </rPr>
      <t>"por la cual se aprueba el Lineamiento Técnico para la implementación del Modelo de Atención dirigido a Niñas, Niños Adolescentes, en la Modalidades de Restablecimiento de Derecho"</t>
    </r>
    <r>
      <rPr>
        <sz val="9"/>
        <rFont val="Calibri"/>
        <family val="2"/>
        <scheme val="minor"/>
      </rPr>
      <t xml:space="preserve"> y el documento</t>
    </r>
    <r>
      <rPr>
        <i/>
        <sz val="9"/>
        <rFont val="Calibri"/>
        <family val="2"/>
        <scheme val="minor"/>
      </rPr>
      <t xml:space="preserve"> LM24.P Lineamiento  Técnico para la implementación del Modelo de Atención dirigido a Niñas, Niños y Adolescentes, en la Modalidades de Restablecimiento de Derechos, </t>
    </r>
    <r>
      <rPr>
        <sz val="9"/>
        <rFont val="Calibri"/>
        <family val="2"/>
        <scheme val="minor"/>
      </rPr>
      <t>versión 1 del 27/07/2021.</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</si>
  <si>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06%20julio%2F13%20Lineamientos
2 Pdf: "</t>
    </r>
    <r>
      <rPr>
        <i/>
        <sz val="9"/>
        <rFont val="Calibri"/>
        <family val="2"/>
        <scheme val="minor"/>
      </rPr>
      <t>resolución 4199</t>
    </r>
    <r>
      <rPr>
        <sz val="9"/>
        <rFont val="Calibri"/>
        <family val="2"/>
        <scheme val="minor"/>
      </rPr>
      <t>" y "</t>
    </r>
    <r>
      <rPr>
        <i/>
        <sz val="9"/>
        <rFont val="Calibri"/>
        <family val="2"/>
        <scheme val="minor"/>
      </rPr>
      <t>lm24.p_lineamiento_tecnico_implementación_del_modelo_de_atencion_a_nna_en_las_modalidades_de_restablecimiento_de_derechos_v1</t>
    </r>
    <r>
      <rPr>
        <sz val="9"/>
        <rFont val="Calibri"/>
        <family val="2"/>
        <scheme val="minor"/>
      </rPr>
      <t>"</t>
    </r>
  </si>
  <si>
    <t>• Lineamiento del Modelo de Atención de Restablecimiento de Derechos.: Aprobado y publicado, soportes en el mes de julio.
* Lineamiento de acciones especializadas para el restablecimiento de derechos: Se cuenta con propuesta inicial de ajuste
* Lineamiento para la atención a víctimas del conflicto armado: En el marco de la actividad No.1 del procedimiento de Actualización de Lineamientos P16 DE  se comunico a la Subdirección General sobre el inicio del procedimiento, se cuenta con los documentos ajustados para iniciar el proceso de revisión por parte de las partes interesadas internas.</t>
  </si>
  <si>
    <t>Lineamiento del Modelo de Atención de Restablecimiento de Derechos aprobado y publicado, soportes en el mes de julio.</t>
  </si>
  <si>
    <t>Correos electronicos de revisión de los lineamientos de víctimas y de inicio del procedimiento de actualización  enviado a la Subdirección General.</t>
  </si>
  <si>
    <r>
      <t xml:space="preserve">Se evidencio correo electrónico de 19/08/2021 por parte de la Subdirección de Restablecimiento de Derechos dirigido a la Dirección de Protección donde remiten los documentos técnicos: </t>
    </r>
    <r>
      <rPr>
        <i/>
        <sz val="9"/>
        <rFont val="Calibri"/>
        <family val="2"/>
        <scheme val="minor"/>
      </rPr>
      <t>" Lineamiento Técnico para la Atención de Niños, Niñas y Adolescentes con Discapacidad con sus Derechos Amenazados y/o Vulnerados"</t>
    </r>
    <r>
      <rPr>
        <sz val="9"/>
        <rFont val="Calibri"/>
        <family val="2"/>
        <scheme val="minor"/>
      </rPr>
      <t xml:space="preserve">, el </t>
    </r>
    <r>
      <rPr>
        <i/>
        <sz val="9"/>
        <rFont val="Calibri"/>
        <family val="2"/>
        <scheme val="minor"/>
      </rPr>
      <t xml:space="preserve">"Lineamiento Técnico para la Atención de Niños, Niñas y Adolescentes con sus Derechos Amenazados y/o Vulnerados por Causa de las Violencias Físicas, Psicológicas, Omisión o Negligencia" </t>
    </r>
    <r>
      <rPr>
        <sz val="9"/>
        <rFont val="Calibri"/>
        <family val="2"/>
        <scheme val="minor"/>
      </rPr>
      <t>y un documento con las especificidades de los cambios del lineamiento anterio</t>
    </r>
    <r>
      <rPr>
        <i/>
        <sz val="9"/>
        <rFont val="Calibri"/>
        <family val="2"/>
        <scheme val="minor"/>
      </rPr>
      <t>r;</t>
    </r>
    <r>
      <rPr>
        <sz val="9"/>
        <rFont val="Calibri"/>
        <family val="2"/>
        <scheme val="minor"/>
      </rPr>
      <t xml:space="preserve"> con el fin de ser revisados y aprobados para continuar con el trámite establecido en el procedimiento diseño / ajuste Lineamiento Técnico o Manual Operativo. 
Adicionalmente se observó correo electrónico del 30/08/2021 por parte de la Subdirección de Restablecimiento de Derechos dirigido a la Dirección de Protección con los siguientes documentos con ajustes y aclaraciones: </t>
    </r>
    <r>
      <rPr>
        <i/>
        <sz val="9"/>
        <rFont val="Calibri"/>
        <family val="2"/>
        <scheme val="minor"/>
      </rPr>
      <t>"Lineamiento Técnico Estrategia de Acompañamiento Psicosocial para el Restablecimiento de Derecho y Contribución a la Reparación Integral a Niñas, Niños y Adolescentes Víctimas del Conflicto Armado"</t>
    </r>
    <r>
      <rPr>
        <sz val="9"/>
        <rFont val="Calibri"/>
        <family val="2"/>
        <scheme val="minor"/>
      </rPr>
      <t xml:space="preserve">, </t>
    </r>
    <r>
      <rPr>
        <i/>
        <sz val="9"/>
        <rFont val="Calibri"/>
        <family val="2"/>
        <scheme val="minor"/>
      </rPr>
      <t>"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Acompañamiento a la Reparación Integral de Niñas, Niños y Adolescentes Huérfanos como consecuencia del Conflicto Armado"</t>
    </r>
    <r>
      <rPr>
        <sz val="9"/>
        <rFont val="Calibri"/>
        <family val="2"/>
        <scheme val="minor"/>
      </rPr>
      <t xml:space="preserve">, </t>
    </r>
    <r>
      <rPr>
        <i/>
        <sz val="9"/>
        <rFont val="Calibri"/>
        <family val="2"/>
        <scheme val="minor"/>
      </rPr>
      <t>"Lineamiento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t>
    </r>
    <r>
      <rPr>
        <sz val="9"/>
        <rFont val="Calibri"/>
        <family val="2"/>
        <scheme val="minor"/>
      </rPr>
      <t xml:space="preserve">"; con el fin de ser revisados y aprobados para continuar con el trámite establecido en el procedimiento diseño / ajuste Lineamiento Técnico o Manual Operativo. </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</si>
  <si>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07%20agosto%2FACTIVIDAD%2013
</t>
    </r>
    <r>
      <rPr>
        <i/>
        <sz val="9"/>
        <rFont val="Calibri"/>
        <family val="2"/>
        <scheme val="minor"/>
      </rPr>
      <t xml:space="preserve">
Correo electrónico del 19/08/2021 con Asunto: "Actualización del Lineamiento Técnico para la Atención de Niños, Niñas y Adolescentes con Discapacidad y LT Violencias"
Correo electrónico del 30/08/2021 </t>
    </r>
    <r>
      <rPr>
        <sz val="9"/>
        <rFont val="Calibri"/>
        <family val="2"/>
        <scheme val="minor"/>
      </rPr>
      <t>con Asunto:</t>
    </r>
    <r>
      <rPr>
        <i/>
        <sz val="9"/>
        <rFont val="Calibri"/>
        <family val="2"/>
        <scheme val="minor"/>
      </rPr>
      <t xml:space="preserve"> "Lineamientos víctimas ajustados.</t>
    </r>
    <r>
      <rPr>
        <sz val="9"/>
        <rFont val="Calibri"/>
        <family val="2"/>
        <scheme val="minor"/>
      </rPr>
      <t>".</t>
    </r>
  </si>
  <si>
    <r>
      <t xml:space="preserve">Para este cuatrimestre se evidenciaron avances en:
</t>
    </r>
    <r>
      <rPr>
        <b/>
        <sz val="9"/>
        <rFont val="Calibri"/>
        <family val="2"/>
        <scheme val="minor"/>
      </rPr>
      <t xml:space="preserve">Mayo
</t>
    </r>
    <r>
      <rPr>
        <sz val="9"/>
        <rFont val="Calibri"/>
        <family val="2"/>
        <scheme val="minor"/>
      </rPr>
      <t xml:space="preserve">Se evidenciaron gestiones realizadas por la Dirección de Protección en conjunto con la Subdirección de Restablecimiento de Derechos donde solicitan a través de correo electrónico a la Oficina Asesora Juridica el apoyo para adelantar el proceso de control de legalidad de la resolución que aprueba el "Lineamiento para la implementación del modelo de restablecimiento de derechos", adjuntan el proyecto de resolución en Word y los correos electrónicos con los vistos buenos de la Dirección de Planeación y la Subdirección General. 
Por otra parte frente al "Lineamiento y Manuales Operativos Restablecimiento de Derechos" se evidenciaron correos electrónicos de la Subdirección General y la Dirección de Planeación y Control de Gestión dirigidos al Director de Protección con el aval de estos documentos para continuar con el proceso de control de legalidad.
Se solicito a la referente de esta actividad cargar en la carpeta de abril los soportes relacionados con los aportes de los siguientes operadores a los documentos que fueron publicados para consulta: CHIQUITINES, CRAN_20042021, FANA, FUNDASEM, LUZ Y VIDA, MARIA GORETTI, MYA, NORTE, NUEVO FUTURO, PILAR &amp; GRACIAS, PISINGOS, SEMILLAS ESPERANZA, SENTIDO DE VIDA, SUPERAR e YMCA; así como actas del 12/04/2021 (Asociación Creemos en tí) y 17/04/2021 (Fundación Sentido de Vida) con los aportes para la construcción de los nuevos lineamientos ICBF.
</t>
    </r>
    <r>
      <rPr>
        <b/>
        <sz val="9"/>
        <rFont val="Calibri"/>
        <family val="2"/>
        <scheme val="minor"/>
      </rPr>
      <t>Junio</t>
    </r>
    <r>
      <rPr>
        <sz val="9"/>
        <rFont val="Calibri"/>
        <family val="2"/>
        <scheme val="minor"/>
      </rPr>
      <t xml:space="preserve">
Se evidencio correo electrónico de 28/06/2021 por parte de la Subdirección de Restablecimiento de Derechos dirigido a la Oficina Asesora Jurídica donde remiten los documentos técnicos con los ajustes solicitados:  (i) Lineamiento técnico para la implementación del modelo de atención;  (ii) Manual operativo de modalidades y servicio para la atención de Niños, Niñas y Adolescente, con Proceso Administrativo de Restablecimiento de Derechos y (iii) Manual operativo modalidad acogimiento familiar hogar sustituto (...).", para que procedan a la revisión y dar continuidad al trámite de control de legalidad.
Adicionalmente se observó la propuesta del "LINEAMIENTO TÉCNICO ESTRATEGIA DE ACOMPAÑAMIENTO PSICOSOCIAL Y CONTRIBUCIÓN A LA REPARACIÓN INTEGRAL A NIÑAS, NIÑOS Y ADOLESCENTES VÍCTIMAS DEL CONFLICTO ARMADO del 2021", el cual hace parte de la construcción de lineamiento de acciones especializadas para el restablecimiento de derechos.
</t>
    </r>
    <r>
      <rPr>
        <b/>
        <sz val="9"/>
        <rFont val="Calibri"/>
        <family val="2"/>
        <scheme val="minor"/>
      </rPr>
      <t>Julio</t>
    </r>
    <r>
      <rPr>
        <sz val="9"/>
        <rFont val="Calibri"/>
        <family val="2"/>
        <scheme val="minor"/>
      </rPr>
      <t xml:space="preserve">
Se evidencio Resolución No. 4199 del 15 de julio  de 2021 "por la cual se aprueba el Lineamiento Técnico para la implementación del Modelo de Atención dirigido a Niñas, Niños Adolescentes, en la Modalidades de Restablecimiento de Derecho" y el documento LM24.P Lineamiento  Técnico para la implementación del Modelo de Atención dirigido a Niñas, Niños y Adolescentes, en la Modalidades de Restablecimiento de Derechos, versión 1 del 27/07/2021.
</t>
    </r>
    <r>
      <rPr>
        <b/>
        <sz val="9"/>
        <rFont val="Calibri"/>
        <family val="2"/>
        <scheme val="minor"/>
      </rPr>
      <t>Agosto</t>
    </r>
    <r>
      <rPr>
        <sz val="9"/>
        <rFont val="Calibri"/>
        <family val="2"/>
        <scheme val="minor"/>
      </rPr>
      <t xml:space="preserve">
Se evidencio correo electrónico de 19/08/2021 por parte de la Subdirección de Restablecimiento de Derechos dirigido a la Dirección de Protección donde remiten los documentos técnicos: " Lineamiento Técnico para la Atención de Niños, Niñas y Adolescentes con Discapacidad con sus Derechos Amenazados y/o Vulnerados", el "Lineamiento Técnico para la Atención de Niños, Niñas y Adolescentes con sus Derechos Amenazados y/o Vulnerados por Causa de las Violencias Físicas, Psicológicas, Omisión o Negligencia" y un documento con las especificidades de los cambios del lineamiento anterior; con el fin de ser revisados y aprobados para continuar con el trámite establecido en el procedimiento diseño / ajuste Lineamiento Técnico o Manual Operativo. 
Adicionalmente se observó correo electrónico del 30/08/2021 por parte de la Subdirección de Restablecimiento de Derechos dirigido a la Dirección de Protección con los siguientes documentos con ajustes y aclaraciones: "Lineamiento Técnico Estrategia de Acompañamiento Psicosocial para el Restablecimiento de Derecho y Contribución a la Reparación Integral a Niñas, Niños y Adolescentes Víctimas del Conflicto Armado", "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Acompañamiento a la Reparación Integral de Niñas, Niños y Adolescentes Huérfanos como consecuencia del Conflicto Armado",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 con el fin de ser revisados y aprobados para continuar con el trámite establecido en el procedimiento diseño / ajuste Lineamiento Técnico o Manual Operativo.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04%20mayo%2FLINEAMIENTOS%2FRESTABLECIMIENTO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10%2C%2011%2C%2012%2C%2013%20Direcci%C3%B3n%20de%20Protecci%C3%B3n%2F03%20abril%2FLineamientos
</t>
    </r>
    <r>
      <rPr>
        <b/>
        <sz val="9"/>
        <rFont val="Calibri"/>
        <family val="2"/>
        <scheme val="minor"/>
      </rPr>
      <t>Mayo</t>
    </r>
    <r>
      <rPr>
        <sz val="9"/>
        <rFont val="Calibri"/>
        <family val="2"/>
        <scheme val="minor"/>
      </rPr>
      <t xml:space="preserve">
Correo electrónico del 21/05/2021, con Asunto: "RV Control de legalidad Resolución aprobatoria del Lineamiento para la implementación del modelo de restablecimiento de derechos".
Correo electrónico del 21/25/2021, con Asunto: "RV Visto Bueno Documentos Finales de Lineamiento y Manuales operativos Restablecimiento de Derechos".
Correo electrónico del 18/05/2021, con Asunto:  "RV Visto Bueno Documentos Finales de Lineamiento y Manuales Operativos Restablecimiento de Derechos PLANEACIÓN".
19 Excel: "APORTES_ASOCREEMOS_20042021, APORTES_CHIQUITINES_20042021", "APORTES_CLAUDIA_CANCELADO_14042021", "APORTES_CRAN_20042021, APORTES_FANA_20042021", "APORTES_FUNDASEM_20042021", "APORTES_LINEAMIENTO_LUZ Y VIDA_09042021", "APORTES_MANUAL_LUZ Y VIDA_09042021", "APORTES_MARIA_GORETTI_21042021", "APORTES_MYA_13042021", "APORTES_NORTE_19042021", "APORTES_NUEVO_FUTURO_20042021", APORTES_PILAR&amp;GRACIAS_19042021", "APORTES_PISINGOS_19042021", "APORTES_SEMILLAS_ESPERANZA_19042021", "APORTES_SENTIDODEVIDA_19042021", "APORTES_SUPERAR_20042021" y "APORTES_YMCA_2004202".
1 Word: "OBSERVACIONES LINEAMIENTOS_CHIQUITINES_20042021"
1 Pdf: "ACTA DE REUNION ASOCIACION CREEMOS EN TI".
</t>
    </r>
    <r>
      <rPr>
        <b/>
        <sz val="9"/>
        <rFont val="Calibri"/>
        <family val="2"/>
        <scheme val="minor"/>
      </rPr>
      <t xml:space="preserve">Junio
</t>
    </r>
    <r>
      <rPr>
        <sz val="9"/>
        <rFont val="Calibri"/>
        <family val="2"/>
        <scheme val="minor"/>
      </rPr>
      <t xml:space="preserve">
1 Correo electrónico del 28/06/2021 con Asunto: "RV: REMISIÓN LINEAMIENTOS, MANUALES Y RESOLUCIÓN_AJUSTES" con los documentos: "LINEAMIENTO TÉCNICO PARA LA IMPLEMENTACIÓN DEL MODELO DE ATENCIÓN, DIRIGIDO A NIÑOS, NIÑAS Y ADOLESCENTES, EN LAS MODALIDADES DE RESTABLECIMIENTO DE DERECHOS", " MANUAL OPERATIVO MODALIDADES Y SERVICIO PARA LA ATENCIÓN DE LAS NIÑAS, LOS NIÑOS Y LOS ADOLESCENTES, CON PROCESO ADMINISTRATIVO DE RESTABLECIMIENTO DE DERECHOS" y "MANUAL OPERATIVO MODALIDAD DE ACOGIMIENTO FAMILIAR HOGAR SUSTITUTO".
1 Word "Lineamiento de Estrategia de Acompañamiento psicosocial 2021.Final junio 17".</t>
    </r>
    <r>
      <rPr>
        <b/>
        <sz val="9"/>
        <rFont val="Calibri"/>
        <family val="2"/>
        <scheme val="minor"/>
      </rPr>
      <t xml:space="preserve">
Julio
</t>
    </r>
    <r>
      <rPr>
        <sz val="9"/>
        <rFont val="Calibri"/>
        <family val="2"/>
        <scheme val="minor"/>
      </rPr>
      <t xml:space="preserve">2 Pdf: "resolución 4199" y "lm24.p_lineamiento_tecnico_implementación_del_modelo_de_atencion_a_nna_en_las_modalidades_de_restablecimiento_de_derechos_v1"
</t>
    </r>
    <r>
      <rPr>
        <b/>
        <sz val="9"/>
        <rFont val="Calibri"/>
        <family val="2"/>
        <scheme val="minor"/>
      </rPr>
      <t xml:space="preserve">Agosto
</t>
    </r>
    <r>
      <rPr>
        <sz val="9"/>
        <rFont val="Calibri"/>
        <family val="2"/>
        <scheme val="minor"/>
      </rPr>
      <t xml:space="preserve">
Correo electrónico del 19/08/2021 con Asunto: "Actualización del Lineamiento Técnico para la Atención de Niños, Niñas y Adolescentes con Discapacidad y LT Violencias"
Correo electrónico del 30/08/2021 con Asunto: "Lineamientos víctimas ajustados.".</t>
    </r>
  </si>
  <si>
    <t xml:space="preserve">• Lineamiento del Modelo de Atención de Restablecimiento de Derechos.: Aprobado y publicado, soportes en el mes de julio.
* Lineamiento de acciones especializadas para el restablecimiento de derechos: Elaboración propuesta inicial de 2 documentos técnicos actualizados.
* Lineamiento para la atención a víctimas del conflicto armado: Definición de los ajustes a cada uno de los documentos para la atención de víctimas del conflicto armado, relacionado con el nuevo modelo de atención para el restablecimiento de derechos. Envío a áreas misionales y a la Subdirección General para observaciones y recomendaciones.  Incorporación de observaciones áreas misionales y Subdirección General.  </t>
  </si>
  <si>
    <t>Correo electrónico dirigido al Director Misional. Asunto: Actualización del Lineamiento Técnico para la Atención de Niños, Niñas y Adolescentes con Discapacidad y Lineamiento Técnico de  Violencias.
Matrices con las observaciones realizadas por la Dirección de Primera Infancia y Subdirección General con respuestas de incorporación a los documentos de víctimas del conflicto armado.</t>
  </si>
  <si>
    <r>
      <t xml:space="preserve">Se evidenció formatos de SEGUIMIENTO DISEÑO/AJUSTE LINEAMIENTOS TÉCNICO O MANUAL OPERATIVO  diligenciados por la Subdirección General y la Dirección de Primera Infancia donde se realizan observaciones a los documentos: </t>
    </r>
    <r>
      <rPr>
        <i/>
        <sz val="9"/>
        <rFont val="Calibri"/>
        <family val="2"/>
        <scheme val="minor"/>
      </rPr>
      <t>Lineamiento Técnico Estrategia de Acompañamiento Psicosocial para el Restablecimiento de Derechos y Contribución a la Reparación Integral a Niñas, Niños y Adolescentes Víctimas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MAP-MUSE- AEI; Lineamiento Técnico Orfandad; Lineamiento Técnico para la Atención a la Población Víctima del Desplazamiento Forzado - Unidades Móviles;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 Lineamiento Técnico para el Restablecimiento de Derechos y Acompañamiento a la Reparación Integral de Niñas, Niños y Adolescentes Huérfanos como consecuencia del Conflicto Armado</t>
    </r>
    <r>
      <rPr>
        <i/>
        <sz val="8"/>
        <rFont val="Calibri"/>
        <family val="2"/>
        <scheme val="minor"/>
      </rPr>
      <t xml:space="preserve">, </t>
    </r>
    <r>
      <rPr>
        <sz val="9"/>
        <rFont val="Calibri"/>
        <family val="2"/>
        <scheme val="minor"/>
      </rPr>
      <t xml:space="preserve">entre otros. 
Así mismo se evidenció documentos en Word de los lineamientos: </t>
    </r>
    <r>
      <rPr>
        <i/>
        <sz val="9"/>
        <rFont val="Calibri"/>
        <family val="2"/>
        <scheme val="minor"/>
      </rPr>
      <t>Lineamiento Técnico Estrategia de Acompañamiento Psicosocial para el Restablecimiento de Derecho y Contribución a la Reparación Integral a Niñas, Niños y Adolescentes Víctimas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Acompañamiento a la Reparación Integral de Niñas, Niños y Adolescentes Huérfanos como consecuencia del Conflicto Armado;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 Lineamiento Técnico para la Atención a la Población Víctima del Desplazamiento Forzado - Unidades Móviles.</t>
    </r>
  </si>
  <si>
    <r>
      <rPr>
        <sz val="9"/>
        <rFont val="Calibri"/>
        <family val="2"/>
        <scheme val="minor"/>
      </rP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08%20septiembre%2F13%20LINEAMIENTOS&amp;viewid=848cd329%2D4628%2D438a%2Db7b1%2D175890936859
</t>
    </r>
    <r>
      <rPr>
        <sz val="8"/>
        <rFont val="Calibri"/>
        <family val="2"/>
        <scheme val="minor"/>
      </rPr>
      <t>Correo electrónico de Septiembre 15, 2021, Subject: RE: REVISIÓN LINEAMIENTO DE VIOLENCIAS - RESTABLECIMIENTO DE DERECHOS
Correo electrónico del 30/09/2021 , RE: Actualización del Lineamiento Técnico para la Atención de Niños, Niñas y Adolescentes con Discapacidad y LT Violencias</t>
    </r>
    <r>
      <rPr>
        <sz val="8"/>
        <color rgb="FFFF0000"/>
        <rFont val="Calibri"/>
        <family val="2"/>
        <scheme val="minor"/>
      </rPr>
      <t xml:space="preserve">
</t>
    </r>
    <r>
      <rPr>
        <u/>
        <sz val="8"/>
        <rFont val="Calibri"/>
        <family val="2"/>
        <scheme val="minor"/>
      </rPr>
      <t>Carpeta Revisión Victimas Subdirección General:</t>
    </r>
    <r>
      <rPr>
        <sz val="8"/>
        <rFont val="Calibri"/>
        <family val="2"/>
        <scheme val="minor"/>
      </rPr>
      <t xml:space="preserve">
</t>
    </r>
    <r>
      <rPr>
        <sz val="7"/>
        <rFont val="Calibri"/>
        <family val="2"/>
        <scheme val="minor"/>
      </rPr>
      <t xml:space="preserve">Excel SEGUIMIENTO DISEÑO/AJUSTE LINEAMIENTOS TÉCNICO O MANUAL OPERATIVO - LINEAMIENTO TÉCNICO ESTRATEGIA DE ACOMPAÑAMIENTO PSICOSOCIAL PARA EL RESTABLECIMIENTO DE DERECHOS Y CONTRIBUCIÓN A LA REPARACIÓN INTEGRAL A NIÑAS, NIÑOS Y ADOLESCENTES VÍCTIMAS DEL CONFLICTO ARMADO
Excel SEGUIMIENTO DISEÑO/AJUSTE LINEAMIENTOS TÉCNICO O MANUAL OPERATIVO -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Excel  SEGUIMIENTO DISEÑO/AJUSTE LINEAMIENTOS TÉCNICO O MANUAL OPERATIVO - LINEAMIENTO TÉCNICO MAP-MUSE- AEI
Excel  SEGUIMIENTO DISEÑO/AJUSTE LINEAMIENTOS TÉCNICO O MANUAL OPERATIVO - LINEAMIENTO TÉCNICO ORFANDAD
Excel  SEGUIMIENTO DISEÑO/AJUSTE LINEAMIENTOS TÉCNICO O MANUAL OPERATIVO - LINEAMIENTO TÉCNICO PARA LA ATENCIÓN A LA POBLACIÓN VÍCTIMA DEL DESPLAZAMIENTO FORZADO - UNIDADES MÓVILES
</t>
    </r>
    <r>
      <rPr>
        <u/>
        <sz val="8"/>
        <rFont val="Calibri"/>
        <family val="2"/>
        <scheme val="minor"/>
      </rPr>
      <t>Carpeta Revisión Victimas Dirección de Primera Infancia:</t>
    </r>
    <r>
      <rPr>
        <sz val="7"/>
        <rFont val="Calibri"/>
        <family val="2"/>
        <scheme val="minor"/>
      </rPr>
      <t xml:space="preserve">
Excel  SEGUIMIENTO DISEÑO/AJUSTE LINEAMIENTOS TÉCNICO O MANUAL OPERATIVO -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t>
    </r>
    <r>
      <rPr>
        <sz val="7"/>
        <color rgb="FFFF0000"/>
        <rFont val="Calibri"/>
        <family val="2"/>
        <scheme val="minor"/>
      </rPr>
      <t xml:space="preserve">
</t>
    </r>
    <r>
      <rPr>
        <sz val="7"/>
        <rFont val="Calibri"/>
        <family val="2"/>
        <scheme val="minor"/>
      </rPr>
      <t xml:space="preserve">Excel  SEGUIMIENTO DISEÑO/AJUSTE LINEAMIENTOS TÉCNICO O MANUAL OPERATIVO - LINEAMIENTO TÉCNICO PARA EL RESTABLECIMIENTO DE DERECHOS Y ACOMPAÑAMIENTO A LA REPARACIÓN INTEGRAL DE NIÑAS, NIÑOS Y ADOLESCENTES HÚERFANOS COMO CONSECUENCIA DEL CONFLICTO ARMADO
Excel  SEGUIMIENTO DISEÑO/AJUSTE LINEAMIENTOS TÉCNICO O MANUAL OPERATIVO -LINEAMIENTO TÉCNICO DE LA ESTRATEGIA DE ACOMPAÑAMIENTO PSICOSOCIAL PARA EL RESTABLECIMIENTO DEDERECHOS Y CONTRIBUCIÓN A LA REPARACIÓN INTEGRAL A NIÑAS, NIÑOS Y ADOLESCENTES VÍCTIMAS DEL CONFLICTO ARMADO
Word LINEAMIENTO TÉCNICO ESTRATEGIA DE ACOMPAÑAMIENTO PSICOSOCIAL PARA EL RESTABLECIMIENTO DE DERECHO Y CONTRIBUCIÓN A LA REPARACIÓN INTEGRAL A NIÑAS, NIÑOS Y ADOLESCENTES VÍCTIMAS DEL CONFLICTO ARMADO
Word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Word LINEAMIENTO TÉCNICO PARA EL RESTABLECIMIENTO DE DERECHOS Y ACOMPAÑAMIENTO A LA REPARACIÓN INTEGRAL DE NIÑAS, NIÑOS Y ADOLESCENTES HUÉRFANOS COMO CONSECUENCIA DEL CONFLICTO ARMADO
Word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
Word LINEAMIENTO TÉCNICO PARA LA ATENCIÓN A LA POBLACIÓN VÍCTIMA DEL DESPLAZAMIENTO FORZADO - UNIDADES MÓVILES
Excel  SEGUIMIENTO DISEÑO/AJUSTE LINEAMIENTOS TÉCNICO O MANUAL OPERATIVO - LINEAMIENTO TECNICO DESPLAZAMIENTO FORZADO
Excel  SEGUIMIENTO DISEÑO/AJUSTE LINEAMIENTOS TÉCNICO O MANUAL OPERATIVO - LINEAMIENTO TECNICO DESVINCULADOS </t>
    </r>
    <r>
      <rPr>
        <sz val="9"/>
        <color rgb="FFFF0000"/>
        <rFont val="Calibri"/>
        <family val="2"/>
        <scheme val="minor"/>
      </rPr>
      <t xml:space="preserve">
</t>
    </r>
    <r>
      <rPr>
        <sz val="7"/>
        <rFont val="Calibri"/>
        <family val="2"/>
        <scheme val="minor"/>
      </rPr>
      <t>Excel  SEGUIMIENTO DISEÑO/AJUSTE LINEAMIENTOS TÉCNICO O MANUAL OPERATIVO  - LINEAMIENTO PARA EL RESTABLECIMIENTO DE DERECHOS Y CONTRIBUCIÓN A LA REPARACIÓN INTEGRAL A NIÑAS, NIÑOS Y ADOLESCENTES VÍCTIMAS DE MINAS ANTIPERSONAL, MUNICIONES SIN EXPLOTAR Y ARTEFACTOS EXPLOSIVOS IMPROVISADOS Y NIÑAS, NIÑOS Y ADOLESCENTES VÍCTIMAS DE ACCIONES BÉLICAS Y DE ATENTADOS TERRORISTAS EN EL MARCO DEL CONFLICTO ARMADO</t>
    </r>
    <r>
      <rPr>
        <sz val="9"/>
        <color rgb="FFFF0000"/>
        <rFont val="Calibri"/>
        <family val="2"/>
        <scheme val="minor"/>
      </rPr>
      <t xml:space="preserve">
</t>
    </r>
    <r>
      <rPr>
        <sz val="7"/>
        <rFont val="Calibri"/>
        <family val="2"/>
        <scheme val="minor"/>
      </rPr>
      <t>Excel  SEGUIMIENTO DISEÑO/AJUSTE LINEAMIENTOS TÉCNICO O MANUAL OPERATIVO  - LINEAMIENTO TÉCNICO DE LA ESTRATEGIA DE ACOMPAÑAMIENTO PSICOSOCIAL PARA EL RESTABLECIMIENTO DEDERECHOS Y CONTRIBUCIÓN A LA REPARACIÓN INTEGRAL A NIÑAS, NIÑOS Y ADOLESCENTES VÍCTIMAS DEL CONFLICTO ARMADO
Excel  SEGUIMIENTO DISEÑO/AJUSTE LINEAMIENTOS TÉCNICO O MANUAL OPERATIVO  - LINEAMIENTO TÉCNICO HUERFANOS</t>
    </r>
  </si>
  <si>
    <t>• Lineamiento del Modelo de Atención de Restablecimiento de Derechos.: Aprobado y publicado, soportes en el mes de julio.
* Lineamiento para la atención a víctimas del conflicto armado: Visto bueno de la Subdirección General y envío a regionales.</t>
  </si>
  <si>
    <t>Correos electrónicos de visto bueno y de envío a regionales.</t>
  </si>
  <si>
    <r>
      <t xml:space="preserve">Se evidenció correo electrónico del 12/10/2021 enviado por el Director de Protección a la Subdirectora General donde relaciona la respuesta a las observaciones enviadas por esa dependencia a los lineamientos que orientan la atención a niños, niñas y adolescentes víctimas del conflicto armado: </t>
    </r>
    <r>
      <rPr>
        <i/>
        <sz val="9"/>
        <rFont val="Calibri"/>
        <family val="2"/>
        <scheme val="minor"/>
      </rPr>
      <t>Lineamiento técnico de estrategia de acompañamiento psicosocial para el restablecimiento de los derechos y contribución a la reparación integral de niños, niñas y adolescentes víctimas del conflicto armado; Lineamiento técnico para la atención a la población víctima del desplazamiento forzado - Unidades Móviles; Lineamiento técnico para el restablecimiento de derechos y contribución a la reparación integral a niños, niñas y adolescentes víctimas de minas antipersonal, municiones sin explotar y artefactos explosivos improvisados y niños, niñas y adolescentes víctimas de acciones bélicas y de atentados terroristas en el marco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contribución a reparación integral de niños, niñas y adolescentes huérfanos como consecuencia del conflicto armado</t>
    </r>
    <r>
      <rPr>
        <sz val="9"/>
        <rFont val="Calibri"/>
        <family val="2"/>
        <scheme val="minor"/>
      </rPr>
      <t xml:space="preserve">; así mismo las ultimas versiones en Word de los lineamientos antes mencionados para obtener el visto bueno.  </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</si>
  <si>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09%20octubre&amp;viewid=848cd329%2D4628%2D438a%2Db7b1%2D175890936859
Correo electrónico de Octubre 12, 2021, Subject: RV: RESPUESTA OBSERVACIONES A LINEAMIENTOS VÍCTIMAS Y SOLICITUD VISTO BUENO - Subdirección General</t>
  </si>
  <si>
    <t>"• Lineamiento del Modelo de Atención de Restablecimiento de Derechos.: Aprobado y publicado, soportes en el mes de julio.
* Ajuste de documentos de lineamientos para la atención a víctimas del conflicto armado de acuerdo con las observaciones de las regionales y publicación para consulta ciudadana.</t>
  </si>
  <si>
    <t xml:space="preserve">"• Lineamiento del Modelo de Atención de Restablecimiento de Derechos.: Aprobado y publicado, soportes en el mes de julio.
* Ajuste de documentos de lineamientos para la atención a víctimas del conflicto armado de acuerdo con las observaciones de las regionales y publicación para consulta ciudadana.
</t>
  </si>
  <si>
    <t>Profesionales de las Regionales ICBF
Consulta Participación Ciudadana</t>
  </si>
  <si>
    <t xml:space="preserve">Las recomendaciones, observaciones y propuestas realizadas por los participantes del grupo de valor se encuentran en los formatos SEGUIMIENTO DISEÑO/AJUSTE LINEAMIENTOS TÉCNICO O MANUAL OPERATIVO F2.P14.DE </t>
  </si>
  <si>
    <t>Correo electrónico de publicación a consulta ciudadana.</t>
  </si>
  <si>
    <r>
      <rPr>
        <sz val="9"/>
        <color rgb="FF000000"/>
        <rFont val="Calibri"/>
        <family val="2"/>
      </rPr>
      <t xml:space="preserve">Se evidenció correo electrónico del 02/11/2021 donde el Director de Protección envía a los Directores Regionales de los lineamientos para la atención a las niñas, niños y adolescentes Víctimas del Conflicto Armado: </t>
    </r>
    <r>
      <rPr>
        <i/>
        <sz val="9"/>
        <color rgb="FF000000"/>
        <rFont val="Calibri"/>
        <family val="2"/>
      </rPr>
      <t>Lineamiento técnico de estrategia de acompañamiento psicosocial para el restablecimiento de los derechos y contribución a la reparación integral de niños, niñas y adolescentes víctimas del conflicto armado; Lineamiento técnico para la atención a la población víctima del desplazamiento forzado - Unidades Móviles; Lineamiento técnico para el restablecimiento de derechos y contribución a la reparación integral a niños, niñas y adolescentes víctimas de minas antipersonal, municiones sin explotar y artefactos explosivos improvisados y niños, niñas y adolescentes víctimas de acciones bélicas y de atentados terroristas en el marco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contribución a reparación integral de niños, niñas y adolescentes huérfanos como consecuencia del conflicto armado</t>
    </r>
    <r>
      <rPr>
        <sz val="9"/>
        <color rgb="FF000000"/>
        <rFont val="Calibri"/>
        <family val="2"/>
      </rPr>
      <t>; para revisión y retroalimentación.
Se evidenció correo electrónico de gestión entre la Dirección de Protección y la Oficina Asesora de Comunicaciones para la publicación de los lineamientos para la atención a las niñas, niños y adolescentes Víctimas del Conflicto Armado en la pagina web de la entidad para consulta ciudadana.</t>
    </r>
    <r>
      <rPr>
        <sz val="12"/>
        <color rgb="FF000000"/>
        <rFont val="Calibri"/>
        <family val="2"/>
      </rPr>
      <t xml:space="preserve"> </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</si>
  <si>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09%20octubre&amp;viewid=848cd329%2D4628%2D438a%2Db7b1%2D175890936859
Correo electrónico de Noviembre 2, 2021 Subject: RV: Correo con lineamientos víctimas a ser enviado a las Regionales.
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10%20noviembre%2F13%20LINEAMIENTOS&amp;viewid=848cd329%2D4628%2D438a%2Db7b1%2D175890936859
Correo electrónico de Noviembre 18, 2021, Subject:	RE: Solicitud Publicación de Lineamientos Víctimas del Conflicto para Consulta Ciudadana.</t>
  </si>
  <si>
    <t>• Lineamiento del Modelo de Atención de Restablecimiento de Derechos.: Aprobado y publicado, soportes en el mes de julio.
* Lineamiento para la atención a víctimas del conflicto armado: Consulta ciudadana cumplida, 5 documentos de lineamientos enviados a Oficina Juridica para control de legalidad.</t>
  </si>
  <si>
    <t>Lineamiento del Modelo de Atención de Restablecimiento de Derechos aprobado y publicado, soportes en el mes de julio.
Lineamientos  para la atencion de victimas del conflicto armado enviados control de legalidad.</t>
  </si>
  <si>
    <t>Correo de solicitud de control de legalidad.</t>
  </si>
  <si>
    <r>
      <t xml:space="preserve">Se evidenció correo electrónico enviado por la Directora de Protección a la Oficina Asesora Juridica para revisión y aval de los siguientes documentos: </t>
    </r>
    <r>
      <rPr>
        <i/>
        <sz val="9"/>
        <rFont val="Calibri"/>
        <family val="2"/>
      </rPr>
      <t>Lineamiento técnico de estrategia de acompañamiento psicosocial para el restablecimiento de los derechos y contribución a la reparación integral de niñas, niños y adolescentes víctimas del conflicto armado interno; Lineamiento técnico para la atención a la población víctima del desplazamiento forzado y Víctima de desastres - Unidades Móviles; Lineamiento técnico para el restablecimiento de derechos y contribución a la reparación integral a niños, niñas y adolescentes víctimas de minas antipersonal, municiones sin explotar y artefactos explosivos improvisados y niños, niñas y adolescentes víctimas de acciones bélicas y de atentados terroristas en el marco del conflicto armado interno;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contribución a reparación integral de niños, niñas y adolescentes huérfanos como consecuencia del conflicto armado interno</t>
    </r>
    <r>
      <rPr>
        <sz val="9"/>
        <rFont val="Calibri"/>
        <family val="2"/>
      </rPr>
      <t xml:space="preserve">; asi mismo se remitió  proyecto de resolución. 
</t>
    </r>
    <r>
      <rPr>
        <b/>
        <sz val="9"/>
        <color rgb="FF0070C0"/>
        <rFont val="Calibri"/>
        <family val="2"/>
      </rPr>
      <t>CONCLUSIÓN:</t>
    </r>
    <r>
      <rPr>
        <sz val="9"/>
        <rFont val="Calibri"/>
        <family val="2"/>
      </rPr>
      <t xml:space="preserve">
La OCI evidenció que la Dirección de Protección realizó la publicación en la página web para consulta a la ciudadanía de los Lineamiento del Modelo de Atención de Restablecimiento de Derechos (abril) y los lineamientos: acciones especializadas para el restablecimiento de derechos y atención a victimas del conflicto armado (noviembre), por lo anterior la actividad esta cumplida. 
A continuación se relacionan los documentos asociados a los lineamientos antes mencionados los cuales fueron concertados con la referente de la Dirección de Protección el día 29/12/2021:
• Lineamiento del Modelo de Atención de Restablecimiento de Derechos: Lineamiento Técnico para la implementación del Modelo para la Atención De los Niños, las Niñas y Adolescentes ubicados en las modalidades de Restablecimiento de Derechos, Manual Operativo de modalidades y servicio para la atención de Niños, Niñas y Adolescentes, con Proceso Administrativo de Restablecimiento de Derechos y Manual Operativo modalidad acogimiento familiar – hogar sustituto.
* Lineamiento de acciones especializadas para el restablecimiento de derechos: Lineamiento técnico estrategia de acompañamiento psicosocial para el restablecimiento de derechos y contribución a la reparación integral a niñas, niños y adolescentes víctimas del conflicto armado interno.
* Lineamiento para la atención a victimas del conflicto armado: Lineamiento técnico para la atención a la población víctima del desplazamiento forzado - Unidades Móviles; Lineamiento técnico para el restablecimiento de derechos y contribución a la reparación integral a niños, niñas y adolescentes víctimas de minas antipersonal, municiones sin explotar y artefactos explosivos improvisados y niños, niñas y adolescentes víctimas de acciones bélicas y de atentados terroristas en el marco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contribución a reparación integral de niños, niñas y adolescentes huérfanos como consecuencia del conflicto armado.
</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</si>
  <si>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10%2C%2011%2C%2012%2C%2013%20Direcci%C3%B3n%20de%20Protecci%C3%B3n%2F11%20diciembre%2F13%20LINEAMIENTOS&amp;viewid=848cd329%2D4628%2D438a%2Db7b1%2D175890936859
Correo electrónico de December 30, 2021, Subject: Actividad 10 Procedimiento actualización lineamiento víctimas del conflicto armado.</t>
  </si>
  <si>
    <r>
      <t xml:space="preserve">La OCI evidenció que la Dirección de Protección realizó la publicación en la página web para consulta a la ciudadanía de los Lineamiento del Modelo de Atención de Restablecimiento de Derechos (abril - ver informe de seguimeinto I  cuatromestre 2021) y los lineamientos: acciones especializadas para el restablecimiento de derechos y atención a victimas del conflicto armado (noviembre), por lo anterior la actividad esta cumplida. 
A continuación se relacionan los documentos asociados a los lineamientos antes mencionados los cuales fueron especificados por la  referente de la Dirección de Protección el día 29/12/2021:
• Lineamiento del Modelo de Atención de Restablecimiento de Derechos: Lineamiento Técnico para la implementación del Modelo para la Atención De los Niños, las Niñas y Adolescentes ubicados en las modalidades de Restablecimiento de Derechos, Manual Operativo de modalidades y servicio para la atención de Niños, Niñas y Adolescentes, con Proceso Administrativo de Restablecimiento de Derechos y Manual Operativo modalidad acogimiento familiar – hogar sustituto.
* Lineamiento de acciones especializadas para el restablecimiento de derechos: Lineamiento técnico estrategia de acompañamiento psicosocial para el restablecimiento de derechos y contribución a la reparación integral a niñas, niños y adolescentes víctimas del conflicto armado interno.
* Lineamiento para la atención a victimas del conflicto armado: Lineamiento técnico para la atención a la población víctima del desplazamiento forzado - Unidades Móviles; Lineamiento técnico para el restablecimiento de derechos y contribución a la reparación integral a niños, niñas y adolescentes víctimas de minas antipersonal, municiones sin explotar y artefactos explosivos improvisados y niños, niñas y adolescentes víctimas de acciones bélicas y de atentados terroristas en el marco del conflicto armado; Lineamiento técnico del Programa de Atención Especializada para el restablecimiento de derechos y contribución al proceso de reparación integral de niñas, niños y adolescentes víctimas de reclutamiento ilícito que se han desvinculado de grupos armados organizados al margen de la ley; Lineamiento técnico para el restablecimiento de derechos y contribución a reparación integral de niños, niñas y adolescentes huérfanos como consecuencia del conflicto armado.
</t>
    </r>
    <r>
      <rPr>
        <b/>
        <sz val="12"/>
        <rFont val="Calibri"/>
        <family val="2"/>
      </rPr>
      <t>Evidencias
https://icbfgob.sharepoint.com/:f:/r/sites/MICROSITIOPLANANTICORRUPCINYDEATENCINALCIUDADANO2021/Documentos%20compartidos/COMPONENTE%206-%20PLAN%20DE%20PARTICIPACI%C3%93N%20CIUDADANA/10,%2011,%2012,%2013%20Direcci%C3%B3n%20de%20Protecci%C3%B3n?csf=1&amp;web=1&amp;e=adAiwy</t>
    </r>
    <r>
      <rPr>
        <sz val="12"/>
        <rFont val="Calibri"/>
        <family val="2"/>
      </rPr>
      <t xml:space="preserve">
</t>
    </r>
    <r>
      <rPr>
        <b/>
        <sz val="12"/>
        <rFont val="Calibri"/>
        <family val="2"/>
      </rPr>
      <t xml:space="preserve">Noviembre
</t>
    </r>
    <r>
      <rPr>
        <sz val="12"/>
        <rFont val="Calibri"/>
        <family val="2"/>
      </rPr>
      <t xml:space="preserve">
Correo electrónico de Noviembre 2, 2021 Subject: RV: Correo con lineamientos víctimas a ser enviado a las Regionales.
Correo electrónico de Noviembre 18, 2021, Subject:	RE: Solicitud Publicación de Lineamientos Víctimas del Conflicto para Consulta Ciudadana.
</t>
    </r>
  </si>
  <si>
    <t>Control social y/o veeduría ciudadana respecto de la oferta de servicios de la Dirección de Familias y Comunidades.</t>
  </si>
  <si>
    <t>Identificar y documentar experiencias de promoción de control social y/o veeduría ciudadana respecto de la oferta de servicios de la Dirección de Familias y Comunidades.</t>
  </si>
  <si>
    <t>Control y Evaluación</t>
  </si>
  <si>
    <t>Evaluación y Control Ciudadano</t>
  </si>
  <si>
    <t>Beneficiarios / Público en General / Organizaciones sociales /Veedurías /Grupos de Control Social / Colaboradores ICBF / Personal operador de SPBF.</t>
  </si>
  <si>
    <t>Dirección de Familias y Comunidades</t>
  </si>
  <si>
    <t>Proyecto de Inversión - Dirección de Familias y Comunidades: Fortalecimiento de las familias como agentes de transformación y desarrollo social a nivel nacional.</t>
  </si>
  <si>
    <t>Experiencias de promoción de control social y/o veeduría ciudadana identiifcadas y documentadas.</t>
  </si>
  <si>
    <t>Marzo</t>
  </si>
  <si>
    <t>Este compromiso se incluyó en el Plan de Asistencia Técnica DFC 2021, en el Componente "Identificación, análisis y documentación de aprendizajes y experiencias” de la Línea Estratégica "Enfoque y Gestión del Conocimiento". Una vez aprobado, dicho plan fue compartido vía correo electrónico por el director del área a las Regionales el 10 de febrero del año en curso.</t>
  </si>
  <si>
    <r>
      <t xml:space="preserve">La Dirección de Familia y Comunidades refirió </t>
    </r>
    <r>
      <rPr>
        <i/>
        <sz val="9"/>
        <rFont val="Calibri"/>
        <family val="2"/>
        <scheme val="minor"/>
      </rPr>
      <t>"Este compromiso se incluyó en el Plan de Asistencia Técnica DFC 2021, en el Componente "Identificación, análisis y documentación de aprendizajes y experiencias” de la Línea Estratégica "Enfoque y Gestión del Conocimiento".</t>
    </r>
  </si>
  <si>
    <t>No se avanzó en este compromiso dado que durante el mes de marzo toda la dependencia se concentró en la evaluación de propuestas de conformación y actualización del Banco Nacional de Oferentes Mi Familia (IP 002 - 2019) 2021 SEN.</t>
  </si>
  <si>
    <r>
      <t>La Dirección de Familia y Comunidades refirió "</t>
    </r>
    <r>
      <rPr>
        <i/>
        <sz val="9"/>
        <rFont val="Calibri"/>
        <family val="2"/>
        <scheme val="minor"/>
      </rPr>
      <t>No se avanzó en este compromiso dado que durante el mes de marzo toda la dependencia se concentró en la evaluación de propuestas de conformación y actualización del Banco Nacional de Oferentes Mi Familia (IP 002 - 2019) 2021 SEN</t>
    </r>
    <r>
      <rPr>
        <sz val="9"/>
        <rFont val="Calibri"/>
        <family val="2"/>
        <scheme val="minor"/>
      </rPr>
      <t>".</t>
    </r>
  </si>
  <si>
    <t>Se avanzó en la revisión de documentos de referencia de las modalidades DFC para identificar posibles nichos para explorar experiencias significativas en materia de control social y veeduría ciudadana.</t>
  </si>
  <si>
    <r>
      <t>La Dirección de Familia y Comunidades refirió "</t>
    </r>
    <r>
      <rPr>
        <i/>
        <sz val="9"/>
        <rFont val="Calibri"/>
        <family val="2"/>
        <scheme val="minor"/>
      </rPr>
      <t>Se avanzó en la revisión de documentos de referencia de las modalidades DFC para identificar posibles nichos para explorar experiencias significativas en materia de control social y veeduría ciudadana.</t>
    </r>
    <r>
      <rPr>
        <sz val="9"/>
        <rFont val="Calibri"/>
        <family val="2"/>
        <scheme val="minor"/>
      </rPr>
      <t>".</t>
    </r>
  </si>
  <si>
    <t xml:space="preserve">Se continua con revisión de normatividad y literatura relativa a Control Social y Veedurías Ciudadanas con miras a la exploración de experiencias significativas en los territorios.
</t>
  </si>
  <si>
    <r>
      <t>La Dirección de Familia y Comunidades informó: "</t>
    </r>
    <r>
      <rPr>
        <i/>
        <sz val="9"/>
        <rFont val="Calibri"/>
        <family val="2"/>
        <scheme val="minor"/>
      </rPr>
      <t>Se continua con revisión de normatividad y literatura relativa a Control Social y Veedurías Ciudadanas con miras a la exploración de experiencias significativas en los territorios.</t>
    </r>
    <r>
      <rPr>
        <sz val="9"/>
        <rFont val="Calibri"/>
        <family val="2"/>
        <scheme val="minor"/>
      </rPr>
      <t>".</t>
    </r>
  </si>
  <si>
    <t>Diseño y remisión de instrumento de exploración inicial sobre posibles experiencias de promoción de control social y/o veeduría ciudadana desarrolladas durante la Vigencia 2020 respecto de la oferta de servicios de la DFC, para ser aplicado en las Regionales. 
Se recibe respuesta de 25 Regionales.</t>
  </si>
  <si>
    <t xml:space="preserve">Colaboradores ICBF de 25 Regionales. </t>
  </si>
  <si>
    <t xml:space="preserve">Dos (2) archivos:
-	Archivo HTML - mensaje de correo electrónico remitido a las Regionales con Cuestionario de exploración en FORMS.
-	Archivo en Excel con resultados del diligenciamiento del Cuestionario por parte de 25 Regionales.
</t>
  </si>
  <si>
    <t>Se evidenció correo electrónico enviado por la Subdirección de Gestión Técnica para la Atención a la Familia y Comunidades a los Enlaces Técnicos Regionales de Familia y Comunidades solicitando el reporte de la "Exploración inicial experiencias de Control Social y Veeduría Ciudadana DFC" por medio de una encuesta en Forms. 
Se observó archivo forms con las respuestas de las Regionales: Amazonas, Arauca, Bolívar, Caquetá, Casanare, Cesar, Córdoba, Guaviare, Huila, La Guajira, Nariño, Norte de Santander; Putumayo, Risaralda, Santander, Tolima y Valle del Cauca.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</si>
  <si>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06%20julio
Correo electrónico "Exploración inicial experiencias de Control Social y Veeduría Ciudadana DFC Julio 21"
Excel herramienta forms "</t>
    </r>
    <r>
      <rPr>
        <i/>
        <sz val="9"/>
        <rFont val="Calibri"/>
        <family val="2"/>
        <scheme val="minor"/>
      </rPr>
      <t>Respuestas exploración Regional CS y VC DFC (1-25)Julio 31</t>
    </r>
    <r>
      <rPr>
        <sz val="9"/>
        <rFont val="Calibri"/>
        <family val="2"/>
        <scheme val="minor"/>
      </rPr>
      <t>"</t>
    </r>
  </si>
  <si>
    <t>Se definen criterios y se realiza proceso de selección de Regionales con experiencias de promoción social y veeduría ciudadana respecto de la oferta de servicios DFC. Se solicita a las Regionales ICBF seleccionadas allegar insumos para revisión previa y datos de contacto de actores con miras a identificar y documentar aprendizajes.</t>
  </si>
  <si>
    <t>Colaboradores ICBF de 5 Regionales</t>
  </si>
  <si>
    <t>Archivo HTML -  mensaje de correo electrónico remitido con la solicitud a las Regionales preseleccionadas (Agosto 19).</t>
  </si>
  <si>
    <r>
      <t>Se evidenció correo electrónico del 19/08/2021  enviado por la Subdirección de Gestión Técnica para la Atención a la Familia y Comunidades a los Enlaces Técnicos Regionales de Familia y Comunidades de las Regionales Caquetá, Casanare, Cesar, Huila y Santander en el cual solicitan "</t>
    </r>
    <r>
      <rPr>
        <i/>
        <sz val="9"/>
        <rFont val="Calibri"/>
        <family val="2"/>
        <scheme val="minor"/>
      </rPr>
      <t>la recolección y envío de los insumos</t>
    </r>
    <r>
      <rPr>
        <sz val="9"/>
        <rFont val="Calibri"/>
        <family val="2"/>
        <scheme val="minor"/>
      </rPr>
      <t>"  para revisión previa y datos de contacto de actores con miras a identificar y documentar aprendizajes.</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</si>
  <si>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07%20agosto
Correo electrónico del 19/08/2021 con Asunto "</t>
    </r>
    <r>
      <rPr>
        <i/>
        <sz val="9"/>
        <rFont val="Calibri"/>
        <family val="2"/>
        <scheme val="minor"/>
      </rPr>
      <t>Experiencias de promoción de control social y/o veeduría ciudadana - DFC</t>
    </r>
    <r>
      <rPr>
        <sz val="9"/>
        <rFont val="Calibri"/>
        <family val="2"/>
        <scheme val="minor"/>
      </rPr>
      <t>".</t>
    </r>
  </si>
  <si>
    <r>
      <t xml:space="preserve">Para este cuatrimestre se evidenciaron avances en:
</t>
    </r>
    <r>
      <rPr>
        <b/>
        <sz val="9"/>
        <rFont val="Calibri"/>
        <family val="2"/>
        <scheme val="minor"/>
      </rPr>
      <t>Julio</t>
    </r>
    <r>
      <rPr>
        <sz val="9"/>
        <rFont val="Calibri"/>
        <family val="2"/>
        <scheme val="minor"/>
      </rPr>
      <t xml:space="preserve">
Se evidenció correo electrónico enviado por la Subdirección de Gestión Técnica para la Atención a la Familia y Comunidades a los Enlaces Técnicos Regionales de Familia y Comunidades solicitando el reporte de la "Exploración inicial experiencias de Control Social y Veeduría Ciudadana DFC" por medio de una encuesta en Forms. 
Se observó archivo forms con las respuestas de las Regionales: Amazonas, Arauca, Bolívar, Caquetá, Casanare, Cesar, Córdoba, Guaviare, Huila, La Guajira, Nariño, Norte de Santander; Putumayo, Risaralda, Santander, Tolima y Valle del Cauca.
</t>
    </r>
    <r>
      <rPr>
        <b/>
        <sz val="9"/>
        <rFont val="Calibri"/>
        <family val="2"/>
        <scheme val="minor"/>
      </rPr>
      <t>Agosto</t>
    </r>
    <r>
      <rPr>
        <sz val="9"/>
        <rFont val="Calibri"/>
        <family val="2"/>
        <scheme val="minor"/>
      </rPr>
      <t xml:space="preserve">
Se evidenció correo electrónico del 19/08/2021  enviado por la Subdirección de Gestión Técnica para la Atención a la Familia y Comunidades a los Enlaces Técnicos Regionales de Familia y Comunidades de las Regionales Caquetá, Casanare, Cesar, Huila y Santander en el cual solicitan "la recolección y envío de los insumos"  para revisión previa y datos de contacto de actores con miras a identificar y documentar aprendizajes.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14%20%20Direcci%C3%B3n%20de%20Familias%20y%20Comunidades%2F06%20julio
</t>
    </r>
    <r>
      <rPr>
        <b/>
        <sz val="9"/>
        <rFont val="Calibri"/>
        <family val="2"/>
        <scheme val="minor"/>
      </rPr>
      <t>Julio</t>
    </r>
    <r>
      <rPr>
        <sz val="9"/>
        <rFont val="Calibri"/>
        <family val="2"/>
        <scheme val="minor"/>
      </rPr>
      <t xml:space="preserve">
Correo electrónico "Exploración inicial experiencias de Control Social y Veeduría Ciudadana DFC Julio 21"
Excel herramienta forms "Respuestas exploración Regional CS y VC DFC (1-25)Julio 31"
</t>
    </r>
    <r>
      <rPr>
        <b/>
        <sz val="9"/>
        <rFont val="Calibri"/>
        <family val="2"/>
        <scheme val="minor"/>
      </rPr>
      <t>Agosto</t>
    </r>
    <r>
      <rPr>
        <sz val="9"/>
        <rFont val="Calibri"/>
        <family val="2"/>
        <scheme val="minor"/>
      </rPr>
      <t xml:space="preserve">
Correo electrónico del 19/08/2021 con Asunto "Experiencias de promoción de control social y/o veeduría ciudadana - DFC".</t>
    </r>
  </si>
  <si>
    <t xml:space="preserve">Se recibe respuesta efectiva de 4 de las 5 Regionales seleccionadas por referir experiencias de promoción de control social y/o veeduría ciudadana respecto de la oferta de servicios DFC. Se avanza en la revisión y documentación de experiencias a partir de estos insumos. </t>
  </si>
  <si>
    <t>1.165 encuestas del canal presencial con un nivel de satisfacción del 96%, y se crearon en total 144 alertas.</t>
  </si>
  <si>
    <t>Se anexan al presente correo la propuesta de ajuste de encuesta de Satisfacción junto con el guion metodológico de grupos focales, los cuales serán aplicados en el mes de Octubre por parte de los equipos de las 5 regionales.</t>
  </si>
  <si>
    <r>
      <t>La Dirección de Dirección de Familias y Comunidades mencionó: "</t>
    </r>
    <r>
      <rPr>
        <i/>
        <sz val="9"/>
        <rFont val="Calibri"/>
        <family val="2"/>
        <scheme val="minor"/>
      </rPr>
      <t>Se recibe respuesta efectiva de 4 de las 5 Regionales seleccionadas por referir experiencias de promoción de control social y/o veeduría ciudadana respecto de la oferta de servicios DFC. Se avanza en la revisión y documentación de experiencias a partir de estos insumos".</t>
    </r>
  </si>
  <si>
    <t>Se documentan experiencias de promoción de control social respecto de la oferta de servicios DFC con base en insumos reportados por 4 Regionales (Caquetá, Casanare, Santander y Huila). Se avanza en la elaboración preliminar del informe sobre el proceso adelantado y en la documentación de ficha de cada experiencia con información pertinente y relevante sobre el tema.</t>
  </si>
  <si>
    <t>Colaboradores de 4 Regionales ICBF</t>
  </si>
  <si>
    <r>
      <t>La Dirección de Dirección de Familias y Comunidades mencionó: "</t>
    </r>
    <r>
      <rPr>
        <i/>
        <sz val="9"/>
        <rFont val="Calibri"/>
        <family val="2"/>
        <scheme val="minor"/>
      </rPr>
      <t>Se documentan experiencias de promoción de control social respecto de la oferta de servicios DFC con base en insumos reportados por 4 Regionales (Caquetá, Casanare, Santander y Huila). Se avanza en la elaboración preliminar del informe sobre el proceso adelantado y en la documentación de ficha de cada experiencia con información pertinente y relevante sobre el tema".</t>
    </r>
  </si>
  <si>
    <t xml:space="preserve">Informe sobre identificación y documentación de 4 experiencias de promoción de control social y/o veeduría ciudadana respecto de la oferta de servicios DFC, realizado con base en insumos aportados por las Regionales Santander, Huila, Caquetá y Casanare.  
El informe describe las fases a través de las cuales se desarrolló la actividad, a saber: Fase I. Planeación y Alistamiento; Fase II. Identificación y selección de experiencias; Fase III. Recolección y revisión de insumos; Fase IV. Análisis y documentación, y finalmente, Fase V. Recomendaciones de mejora. </t>
  </si>
  <si>
    <t>Beneficiarios / Grupos de Control Social = 62 
(Santander = 16; Huila = 11; Casanare = 11; Caquetá= 24)
Colaboradores ICBF= 4.
TOTAL: 66</t>
  </si>
  <si>
    <t>62 + 4 = 66
TOTAL: 66</t>
  </si>
  <si>
    <t>Consignadas en el informe y en los insumos remitidos sobre las experiencias</t>
  </si>
  <si>
    <t>Consignados en el informe y en los insumos remitidos sobre las experiencias</t>
  </si>
  <si>
    <t>Archivo HTML. Mensaje de correo electrónico que incluye el informe y sus anexos</t>
  </si>
  <si>
    <r>
      <t>La Dirección de Dirección de Familias y Comunidades mencionó: "</t>
    </r>
    <r>
      <rPr>
        <i/>
        <sz val="9"/>
        <rFont val="Calibri"/>
        <family val="2"/>
        <scheme val="minor"/>
      </rPr>
      <t>Informe sobre identificación y documentación de 4 experiencias de promoción de control social y/o veeduría ciudadana respecto de la oferta de servicios DFC, realizado con base en insumos aportados por las Regionales Santander, Huila, Caquetá y Casanare".</t>
    </r>
  </si>
  <si>
    <t>Meta reportada con cumplimiento al 100% en el mes de Noviembre, conforme a los plazos dispuestos para la actividad.</t>
  </si>
  <si>
    <t>Experiencias de promoción de control social y/o veeduría ciudadana identificadas y documentadas: Santander, Huila, Caquetá y Casanare. Cumplimiento 100% en el mes de noviembre.</t>
  </si>
  <si>
    <t>Beneficiarios / Grupos de Control Social = 62 (Santander = 16; Huila = 11; Casanare = 11; Caquetá= 24). 
Colaboradores ICBF= 4. 
TOTAL: 66.</t>
  </si>
  <si>
    <t>Consignadas en el informe y los insumos remitidos sobre las experiencias.</t>
  </si>
  <si>
    <t>Consignados en el informe y los insumos remitidos sobre las experiencias.</t>
  </si>
  <si>
    <t>Alojadas en la carpeta destinada a la DFC MES NOVIEMBRE de la Ruta en SharePoint indicada.</t>
  </si>
  <si>
    <r>
      <t xml:space="preserve">Se evidenció Informe de Identificación y Documentación de Experiencias de Promoción de Control Social y Veeduría Ciudadana Respecto de la Oferta de Servicios de la Dirección de Familias Y Comunidades que contiene la descripción de las fases: PLANEACIÓN Y ALISTAMIENTO,  IDENTIFICACIÓN Y SELECCIÓN DE EXPERIENCIAS, RECOLECCIÓN Y REVISIÓN DE INSUMOS, ANÁLISIS Y DOCUMENTACIÓN ( Caracterización y análisis de la experiencia de las Regionales Caquetá, Huila, Casanare, Santander) y RECOMENDACIONES DE MEJORA; que fueron desarrolladas por la mencionada dirección durante la vigencia 2021. 
</t>
    </r>
    <r>
      <rPr>
        <b/>
        <sz val="9"/>
        <color rgb="FF0070C0"/>
        <rFont val="Calibri"/>
        <family val="2"/>
        <scheme val="minor"/>
      </rPr>
      <t>CONCLUSIÓN:</t>
    </r>
    <r>
      <rPr>
        <b/>
        <sz val="9"/>
        <rFont val="Calibri"/>
        <family val="2"/>
        <scheme val="minor"/>
      </rPr>
      <t xml:space="preserve">
</t>
    </r>
    <r>
      <rPr>
        <sz val="9"/>
        <rFont val="Calibri"/>
        <family val="2"/>
        <scheme val="minor"/>
      </rPr>
      <t xml:space="preserve">La OCI evidenció que la Dirección de Familias y Comunidades realizó </t>
    </r>
    <r>
      <rPr>
        <i/>
        <sz val="9"/>
        <rFont val="Calibri"/>
        <family val="2"/>
        <scheme val="minor"/>
      </rPr>
      <t>Identificación y Documentación de Experiencias de Promoción de Control Social y Veeduría Ciudadana Respecto de la Oferta de Servicios</t>
    </r>
    <r>
      <rPr>
        <sz val="9"/>
        <rFont val="Calibri"/>
        <family val="2"/>
        <scheme val="minor"/>
      </rPr>
      <t xml:space="preserve"> en las regionales del ICBF, de las cuales y de acuerdo con el análisis realizado a la información, criterios de selección y soportes allegados se identificó en Caquetá, Casanare, Huila y Santander la implementación de la Estrategia de Control Social en la modalidad Territorios Étnicos con Bienestar - TEB, por lo anterior la actividad esta cumplida. 
Es importante que el equipo de la Dirección de Familias y Comunidades analice el informe y particularmente las Recomendaciones de Mejora alli consignadas con el fin de plantear acciones o mejoras para la vigencia 2022 y asi fortalecer los ejercicios de control social a los servicios ofertados por esta dependencia.</t>
    </r>
  </si>
  <si>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14%20%20Direcci%C3%B3n%20de%20Familias%20y%20Comunidades%2F11%20diciembre&amp;viewid=848cd329%2D4628%2D438a%2Db7b1%2D175890936859
Correo electrónico del 30/11/2021, Asunto: Informe cumplimiento compromiso DFC - PPC 2021 con el adjunto: INFORME DE IDENTIFICACIÓN Y DOCUMENTACIÓN DE EXPERIENCIAS DE PROMOCIÓN DE CONTROL SOCIAL Y VEEDURÍA CIUDADANA RESPECTO DE LA OFERTA DE SERVICIOS DE LA DIRECCIÓN DE FAMILIAS Y COMUNIDADES
Pdf Encuesta Forms Aplicada: Control Social o Veeduría Ciudadana respecto de servicios de la Dirección de Familias y Comunidades
4 Excel Consolidado Actores Comité de Control Social Regionales: Caquetá, Huila, Casanare, Santander</t>
  </si>
  <si>
    <r>
      <t xml:space="preserve">La OCI evidenció que la Dirección de Familias y Comunidades realizó </t>
    </r>
    <r>
      <rPr>
        <i/>
        <sz val="12"/>
        <rFont val="Calibri"/>
        <family val="2"/>
        <scheme val="minor"/>
      </rPr>
      <t>Identificación y Documentación de Experiencias de Promoción de Control Social y Veeduría Ciudadana Respecto de la Oferta de Servicios</t>
    </r>
    <r>
      <rPr>
        <sz val="12"/>
        <rFont val="Calibri"/>
        <family val="2"/>
        <scheme val="minor"/>
      </rPr>
      <t xml:space="preserve"> en las regionales del ICBF, de las cuales y de acuerdo con el análisis realizado a la información, criterios de selección y soportes allegados se identificó en Caquetá, Casanare, Huila y Santander la implementación de la Estrategia de Control Social en la modalidad Territorios Étnicos con Bienestar - TEB, por lo anterior la actividad esta cumplida. 
Es importante que el equipo de la Dirección de Familias y Comunidades analice el informe y particularmente las Recomendaciones de Mejora alli consignadas con el fin de plantear acciones o mejoras para la vigencia 2022 y asi fortalecer los ejercicios de control social a los servicios ofertados por esta dependencia.
</t>
    </r>
    <r>
      <rPr>
        <b/>
        <sz val="12"/>
        <rFont val="Calibri"/>
        <family val="2"/>
        <scheme val="minor"/>
      </rPr>
      <t xml:space="preserve">
Evidencias:
</t>
    </r>
    <r>
      <rPr>
        <sz val="12"/>
        <rFont val="Calibri"/>
        <family val="2"/>
        <scheme val="minor"/>
      </rPr>
      <t>https://icbfgob.sharepoint.com/:f:/r/sites/MICROSITIOPLANANTICORRUPCINYDEATENCINALCIUDADANO2021/Documentos%20compartidos/COMPONENTE%206-%20PLAN%20DE%20PARTICIPACI%C3%93N%20CIUDADANA/14%20%20Direcci%C3%B3n%20de%20Familias%20y%20Comunidades?csf=1&amp;web=1&amp;e=4hegOl</t>
    </r>
    <r>
      <rPr>
        <b/>
        <sz val="12"/>
        <rFont val="Calibri"/>
        <family val="2"/>
        <scheme val="minor"/>
      </rPr>
      <t xml:space="preserve">
</t>
    </r>
    <r>
      <rPr>
        <sz val="12"/>
        <rFont val="Calibri"/>
        <family val="2"/>
        <scheme val="minor"/>
      </rPr>
      <t xml:space="preserve">La Dirección de Dirección de Familias y Comunidades mencionó: 
"Se recibe respuesta efectiva de 4 de las 5 Regionales seleccionadas por referir experiencias de promoción de control social y/o veeduría ciudadana respecto de la oferta de servicios DFC. Se avanza en la revisión y documentación de experiencias a partir de estos insumos" - </t>
    </r>
    <r>
      <rPr>
        <b/>
        <sz val="12"/>
        <rFont val="Calibri"/>
        <family val="2"/>
        <scheme val="minor"/>
      </rPr>
      <t>Septiembre</t>
    </r>
    <r>
      <rPr>
        <sz val="12"/>
        <rFont val="Calibri"/>
        <family val="2"/>
        <scheme val="minor"/>
      </rPr>
      <t xml:space="preserve">
"Se documentan experiencias de promoción de control social respecto de la oferta de servicios DFC con base en insumos reportados por 4 Regionales (Caquetá, Casanare, Santander y Huila). Se avanza en la elaboración preliminar del informe sobre el proceso adelantado y en la documentación de ficha de cada experiencia con información pertinente y relevante sobre el tema". - </t>
    </r>
    <r>
      <rPr>
        <b/>
        <sz val="12"/>
        <rFont val="Calibri"/>
        <family val="2"/>
        <scheme val="minor"/>
      </rPr>
      <t>Octubre</t>
    </r>
    <r>
      <rPr>
        <sz val="12"/>
        <rFont val="Calibri"/>
        <family val="2"/>
        <scheme val="minor"/>
      </rPr>
      <t xml:space="preserve">
 "Informe sobre identificación y documentación de 4 experiencias de promoción de control social y/o veeduría ciudadana respecto de la oferta de servicios DFC, realizado con base en insumos aportados por las Regionales Santander, Huila, Caquetá y Casanare". - </t>
    </r>
    <r>
      <rPr>
        <b/>
        <sz val="12"/>
        <rFont val="Calibri"/>
        <family val="2"/>
        <scheme val="minor"/>
      </rPr>
      <t>Noviembre</t>
    </r>
    <r>
      <rPr>
        <sz val="12"/>
        <rFont val="Calibri"/>
        <family val="2"/>
        <scheme val="minor"/>
      </rPr>
      <t xml:space="preserve">
</t>
    </r>
    <r>
      <rPr>
        <b/>
        <sz val="12"/>
        <rFont val="Calibri"/>
        <family val="2"/>
        <scheme val="minor"/>
      </rPr>
      <t xml:space="preserve">
Diciembre</t>
    </r>
    <r>
      <rPr>
        <sz val="12"/>
        <rFont val="Calibri"/>
        <family val="2"/>
        <scheme val="minor"/>
      </rPr>
      <t xml:space="preserve">
Se evidenció Informe de Identificación y Documentación de Experiencias de Promoción de Control Social y Veeduría Ciudadana Respecto de la Oferta de Servicios de la Dirección de Familias Y Comunidades que contiene la descripción de las fases: PLANEACIÓN Y ALISTAMIENTO,  IDENTIFICACIÓN Y SELECCIÓN DE EXPERIENCIAS, RECOLECCIÓN Y REVISIÓN DE INSUMOS, ANÁLISIS Y DOCUMENTACIÓN ( Caracterización y análisis de la experiencia de las Regionales Caquetá, Huila, Casanare, Santander) y RECOMENDACIONES DE MEJORA; que fueron desarrolladas por la mencionada dirección durante la vigencia 2021. 
Correo electrónico del 30/11/2021, Asunto: Informe cumplimiento compromiso DFC - PPC 2021 con el adjunto: INFORME DE IDENTIFICACIÓN Y DOCUMENTACIÓN DE EXPERIENCIAS DE PROMOCIÓN DE CONTROL SOCIAL Y VEEDURÍA CIUDADANA RESPECTO DE LA OFERTA DE SERVICIOS DE LA DIRECCIÓN DE FAMILIAS Y COMUNIDADES
Pdf Encuesta Forms Aplicada: Control Social o Veeduría Ciudadana respecto de servicios de la Dirección de Familias y Comunidades
4 Excel Consolidado Actores Comité de Control Social Regionales: Caquetá, Huila, Casanare, Santander</t>
    </r>
  </si>
  <si>
    <t>Encuentros Ciudadanos de Alimentos de Alto Valor Nutricional.</t>
  </si>
  <si>
    <t>La Direccion de Nutricion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</si>
  <si>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Promover de manera efectiva la conformación de grupos de control social y/o veedurías ciudadanas. 
La Dirección de Nutrición a través del equipo de Alimentos de Alto Valor Nutricional busca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t>
  </si>
  <si>
    <t>Participación en la información</t>
  </si>
  <si>
    <t>Beneficiarios de las modalidades del ICBF
Público en general
Entidades territoriales y Secretarías municipales (de salud, planeación, social)
Operadores de la modalidad</t>
  </si>
  <si>
    <t>Regional</t>
  </si>
  <si>
    <t>Dirección de Nutrición (Alimentos  de Alto Valor Nutricional)</t>
  </si>
  <si>
    <t>Modalidad preventiva de nutrición</t>
  </si>
  <si>
    <t xml:space="preserve">Encuentros ciudadanos realizados </t>
  </si>
  <si>
    <t>Julio</t>
  </si>
  <si>
    <t>El avance en la meta para los meses de enero y febrero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</si>
  <si>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los meses de enero y febrero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</si>
  <si>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El avance en la meta para los meses de enero y febrero y marzo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</si>
  <si>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los meses de enero y febrero y marzo del 2021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</si>
  <si>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El avance en la meta para el mes de Abril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</si>
  <si>
    <r>
      <t>La Dirección de Nutrición (Alimentos de Alto Valor Nutricional) informó "</t>
    </r>
    <r>
      <rPr>
        <i/>
        <sz val="9"/>
        <rFont val="Calibri"/>
        <family val="2"/>
        <scheme val="minor"/>
      </rPr>
      <t>El avance en la meta para el mes de Abril es (0) cero, por cuanto no se han realizado encuentros ciudadanos para conformar grupos de control social por municipio buscando en este primer semestre la proyección y construcción del plan y sus directrices para el segundo semestre del año, mediante los cuales se incentive la creación de grupos de control social frente a la producción, distribución y uso de los alimentos de alto valor nutricional en el país</t>
    </r>
    <r>
      <rPr>
        <sz val="9"/>
        <rFont val="Calibri"/>
        <family val="2"/>
        <scheme val="minor"/>
      </rPr>
      <t>".</t>
    </r>
  </si>
  <si>
    <t xml:space="preserve">De acuerdo con lo establecido en PPC-2021 para el primer semestre la Dirección de Nutrición a través del equipo de Alimentos de Alto Valor Nutricional busca la proyección y construcción del plan y sus directrices para los 3 encuentros ciudadanos por parte de las Regionales, con un único fin de propiciar espacios de encuentros ciudadanos, mediante los cuales se incentive la creación de grupos de control social frente a la producción, distribución y uso de los alimentos de alto valor nutricional en el país.  
En este sentido, estos espacios contarán con la representación de la comunidad, beneficiarios y operadores de los diferentes programas del ICBF, con el fin de que comunidades conozcan y se empoderen frente a sus derechos y responsabilidades contando con elementos para contribuir a mejorar la eficacia y transparencia de la gestión, así como obtener retroalimentación sobre el funcionamiento del proceso e identificar oportunidades de mejora.  
Por esto, Para el mes de junio del 2021, no se han realizado encuentros ciudadanos para conformar grupos de control social por municipio.  </t>
  </si>
  <si>
    <r>
      <t>La Dirección de Nutrición (Alimentos de Alto Valor Nutricional) indicó: "</t>
    </r>
    <r>
      <rPr>
        <i/>
        <sz val="9"/>
        <rFont val="Calibri"/>
        <family val="2"/>
        <scheme val="minor"/>
      </rPr>
      <t>... Para el mes de junio del 2021, no se han realizado encuentros ciudadanos para conformar grupos de control social por municipio.".</t>
    </r>
  </si>
  <si>
    <t xml:space="preserve">Encuentros Ciudadanos de Bienestarina y Alimentos de Alto valor Nutricional programados para el 2do semestre del año para el cumplimiento de las metas establecidas por la Dirección de Nutrición 2021, para lo cual se programaron 03 actividades virtuales con las Regionales adscritas al ICBF enfocado al Control y evaluación de las entregas de AAVN.
El 08 de julio 2021, se llevó a cabo el encuentro ciudadano virtual en la Regional Caldas para mostrar la gestión realizada mediante la entrega de los Alimentos de Alto Valor Nutricional (AAVN) en los Centro Zonal Sur Oriente Municipios de Manzanares, Pensilvania, Marquetalia y Marulanda (04 municipios en total), la cual contó con la participación de 130 personas, entre los cuales se registró la presencia de los colaboradores del ICBF, operadores de las modalidades del ICBF y la sociedad civil. 
El 27 de julio 2021, se llevó a cabo el encuentro ciudadano virtual en la Regional Choco para mostrar la gestión realizada mediante la entrega de los Alimentos de Alto Valor Nutricional (AAVN) en el Centro Zonal Bahía Solano (01 municipios en total), la cual contó con la participación de 20 personas, entre los cuales se registró la presencia de los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Regional Caldas 05 y Regional Choco 01 personas. 
Como proyección para septiembre 2021, se encuentra realizar una reunión con las personas, la Regional y la Dirección de Nutrición, para establecer un plan de trabajo en el grupo de control social. 
</t>
  </si>
  <si>
    <t xml:space="preserve">Para el mes de julio 2021, se realizó un encuentro ciudadano virtual en las Regionales de Choco municipio de Bahía Solano y Regional Caldas Municipios de Manzanares, Pensilvania, Marquetalia y Marulanda, donde se contó la participación de 150 personas, de las cuales 06 se postularon para conformar Grupos de Control Social. 
</t>
  </si>
  <si>
    <t xml:space="preserve">El encuentro ciudadano realizado por las Regionales de Choco y Caldas el 8 y 27 de julio de 2021, contaron con la participación de 150 personas, entre los cuales se registró la presencia de los colaboradores del ICBF, operadores de las modalidades del ICBF y la sociedad civil. </t>
  </si>
  <si>
    <t xml:space="preserve">50 personas, entre los cuales se registró la presencia de los colaboradores del ICBF, operadores de las modalidades del ICBF y la sociedad civil. </t>
  </si>
  <si>
    <t xml:space="preserve">Actualmente se está construyendo el acta de la mesa pública por parte de las Regionales, en la cual se espera queden registradas las observaciones recibidas en el encuentro ciudadano. 
</t>
  </si>
  <si>
    <t xml:space="preserve">Construcción del acta de la mesa pública por parte de la Regional, en la cual se espera queden registradas los compromisos adquiridos en el encuentro ciudadano. </t>
  </si>
  <si>
    <t xml:space="preserve">Adjunto al correo se remiten las presentaciones realizadas y correo de la Regional con el pantallazo de la reunión virtual, el reporte del número de asistentes y adjunto enlace  06 julio Micrositio plan anticorrupción y de atención al ciudadano 2021. Actualmente se está construyendo el acta de la mesa pública por parte de la Regional, la cual será remitida para el siguiente reporte. </t>
  </si>
  <si>
    <r>
      <t>Se evidenciaron actas de reunión del 08/07/2021 con el Objetivo: "</t>
    </r>
    <r>
      <rPr>
        <i/>
        <sz val="9"/>
        <rFont val="Calibri"/>
        <family val="2"/>
        <scheme val="minor"/>
      </rPr>
      <t>Realizar la Mesa Pública para el Centro Zonal Sur Oriente, de manera virtual con el fin de establecer diálogo abierto y comunicación de doble vía con las partes interesadas, para tratar temas puntuales que tienen que ver con el cabal funcionamiento del servicio público de bienestar familiar</t>
    </r>
    <r>
      <rPr>
        <sz val="9"/>
        <rFont val="Calibri"/>
        <family val="2"/>
        <scheme val="minor"/>
      </rPr>
      <t>." (Regional Caldas) y acta de reunión del 27/07/2021 con el Objetivo: "</t>
    </r>
    <r>
      <rPr>
        <i/>
        <sz val="9"/>
        <rFont val="Calibri"/>
        <family val="2"/>
        <scheme val="minor"/>
      </rPr>
      <t>Realizar la mesa publica en el municipio de Bahía Solano</t>
    </r>
    <r>
      <rPr>
        <sz val="9"/>
        <rFont val="Calibri"/>
        <family val="2"/>
        <scheme val="minor"/>
      </rPr>
      <t>" (Regional Chocó). 
Adicionalmente se observaron documentos relacionados con estos encuentros como son: listados de asistencia, pantallazo de los asistentes a las reuniones, correos electrónicos en los cuales se compartieron las grabaciones, encuestas de evaluación, formato de análisis y evaluación de los eventos y formatos de compromisos.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</si>
  <si>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06%20julio%2FAAVN%2F7%2E%20Regional%20Caldas%2DCZ%20Sur%20Oriente%2D%20evidencias%20%2D%20Mesas%20PPC%20GCS
</t>
    </r>
    <r>
      <rPr>
        <b/>
        <sz val="9"/>
        <rFont val="Calibri"/>
        <family val="2"/>
        <scheme val="minor"/>
      </rPr>
      <t xml:space="preserve">Caldas:
</t>
    </r>
    <r>
      <rPr>
        <sz val="9"/>
        <rFont val="Calibri"/>
        <family val="2"/>
        <scheme val="minor"/>
      </rPr>
      <t>5 Excel: "</t>
    </r>
    <r>
      <rPr>
        <i/>
        <sz val="9"/>
        <rFont val="Calibri"/>
        <family val="2"/>
        <scheme val="minor"/>
      </rPr>
      <t>EL ICBF CENTRO ZONAL SUR ORIENTE, PRESENTA SU MESA PÚBLICA_PARTICIPE CON SUS PREGUNTAS</t>
    </r>
    <r>
      <rPr>
        <sz val="9"/>
        <rFont val="Calibri"/>
        <family val="2"/>
        <scheme val="minor"/>
      </rPr>
      <t>", "</t>
    </r>
    <r>
      <rPr>
        <i/>
        <sz val="9"/>
        <rFont val="Calibri"/>
        <family val="2"/>
        <scheme val="minor"/>
      </rPr>
      <t>Encuesta de Evaluación de la Mesa Pública Centro Zonal Sur Oriente, Regional Caldas (1-70</t>
    </r>
    <r>
      <rPr>
        <sz val="9"/>
        <rFont val="Calibri"/>
        <family val="2"/>
        <scheme val="minor"/>
      </rPr>
      <t>", "</t>
    </r>
    <r>
      <rPr>
        <i/>
        <sz val="9"/>
        <rFont val="Calibri"/>
        <family val="2"/>
        <scheme val="minor"/>
      </rPr>
      <t>f10.p2.ms_formato_análisis_evaluación_rpc_y_mp_v4</t>
    </r>
    <r>
      <rPr>
        <sz val="9"/>
        <rFont val="Calibri"/>
        <family val="2"/>
        <scheme val="minor"/>
      </rPr>
      <t>", "</t>
    </r>
    <r>
      <rPr>
        <i/>
        <sz val="9"/>
        <rFont val="Calibri"/>
        <family val="2"/>
        <scheme val="minor"/>
      </rPr>
      <t>f11.p2.ms_formato_compromisos_rpc_y_mp_v3</t>
    </r>
    <r>
      <rPr>
        <sz val="9"/>
        <rFont val="Calibri"/>
        <family val="2"/>
        <scheme val="minor"/>
      </rPr>
      <t>", "</t>
    </r>
    <r>
      <rPr>
        <i/>
        <sz val="9"/>
        <rFont val="Calibri"/>
        <family val="2"/>
        <scheme val="minor"/>
      </rPr>
      <t>f12.p2.ms_formato_resultados_rpc_y_mp_v3 (1)</t>
    </r>
    <r>
      <rPr>
        <sz val="9"/>
        <rFont val="Calibri"/>
        <family val="2"/>
        <scheme val="minor"/>
      </rPr>
      <t>".
1 Lista de asistentes forms "</t>
    </r>
    <r>
      <rPr>
        <i/>
        <sz val="9"/>
        <rFont val="Calibri"/>
        <family val="2"/>
        <scheme val="minor"/>
      </rPr>
      <t>LISTA DE ASISTENTES_MESAS PÚBLICAS CENTRO ZONAL SUR ORIENTE REGIONAL CALDAS(1-32)</t>
    </r>
    <r>
      <rPr>
        <sz val="9"/>
        <rFont val="Calibri"/>
        <family val="2"/>
        <scheme val="minor"/>
      </rPr>
      <t>"
3 Word: "</t>
    </r>
    <r>
      <rPr>
        <i/>
        <sz val="9"/>
        <rFont val="Calibri"/>
        <family val="2"/>
        <scheme val="minor"/>
      </rPr>
      <t>f9.p1.mi_formato-acta_de_reunión_v6 (1)</t>
    </r>
    <r>
      <rPr>
        <sz val="9"/>
        <rFont val="Calibri"/>
        <family val="2"/>
        <scheme val="minor"/>
      </rPr>
      <t>", "</t>
    </r>
    <r>
      <rPr>
        <i/>
        <sz val="9"/>
        <rFont val="Calibri"/>
        <family val="2"/>
        <scheme val="minor"/>
      </rPr>
      <t>f9.p1.mi_formato-acta_de_reunión_v6</t>
    </r>
    <r>
      <rPr>
        <sz val="9"/>
        <rFont val="Calibri"/>
        <family val="2"/>
        <scheme val="minor"/>
      </rPr>
      <t>", "</t>
    </r>
    <r>
      <rPr>
        <i/>
        <sz val="9"/>
        <rFont val="Calibri"/>
        <family val="2"/>
        <scheme val="minor"/>
      </rPr>
      <t>pantallazos mesa pública</t>
    </r>
    <r>
      <rPr>
        <sz val="9"/>
        <rFont val="Calibri"/>
        <family val="2"/>
        <scheme val="minor"/>
      </rPr>
      <t>".
1 correo eléctrico "</t>
    </r>
    <r>
      <rPr>
        <i/>
        <sz val="9"/>
        <rFont val="Calibri"/>
        <family val="2"/>
        <scheme val="minor"/>
      </rPr>
      <t>RV_Acta mesa pública CZ Sur oriente</t>
    </r>
    <r>
      <rPr>
        <sz val="9"/>
        <rFont val="Calibri"/>
        <family val="2"/>
        <scheme val="minor"/>
      </rPr>
      <t xml:space="preserve">".
</t>
    </r>
    <r>
      <rPr>
        <b/>
        <sz val="9"/>
        <rFont val="Calibri"/>
        <family val="2"/>
        <scheme val="minor"/>
      </rPr>
      <t xml:space="preserve">Chocó:
</t>
    </r>
    <r>
      <rPr>
        <sz val="9"/>
        <rFont val="Calibri"/>
        <family val="2"/>
        <scheme val="minor"/>
      </rPr>
      <t>1 Lista de asistentes forms "</t>
    </r>
    <r>
      <rPr>
        <i/>
        <sz val="9"/>
        <rFont val="Calibri"/>
        <family val="2"/>
        <scheme val="minor"/>
      </rPr>
      <t>Listado de asistencia"</t>
    </r>
    <r>
      <rPr>
        <sz val="9"/>
        <rFont val="Calibri"/>
        <family val="2"/>
        <scheme val="minor"/>
      </rPr>
      <t xml:space="preserve">
2 Pdf: "</t>
    </r>
    <r>
      <rPr>
        <i/>
        <sz val="9"/>
        <rFont val="Calibri"/>
        <family val="2"/>
        <scheme val="minor"/>
      </rPr>
      <t>ACTA MESA PÚBLICA</t>
    </r>
    <r>
      <rPr>
        <sz val="9"/>
        <rFont val="Calibri"/>
        <family val="2"/>
        <scheme val="minor"/>
      </rPr>
      <t>" y "</t>
    </r>
    <r>
      <rPr>
        <i/>
        <sz val="9"/>
        <rFont val="Calibri"/>
        <family val="2"/>
        <scheme val="minor"/>
      </rPr>
      <t>Pantallazo TEAMS Mesa Pública</t>
    </r>
    <r>
      <rPr>
        <sz val="9"/>
        <rFont val="Calibri"/>
        <family val="2"/>
        <scheme val="minor"/>
      </rPr>
      <t>"
1 correo eléctrico "J</t>
    </r>
    <r>
      <rPr>
        <i/>
        <sz val="9"/>
        <rFont val="Calibri"/>
        <family val="2"/>
        <scheme val="minor"/>
      </rPr>
      <t>ohana Valois Valois compartió "Mesa Publica Centro Zonal Bahía Solano-20210727_091945-Grabación de la reunión 6"</t>
    </r>
    <r>
      <rPr>
        <sz val="9"/>
        <rFont val="Calibri"/>
        <family val="2"/>
        <scheme val="minor"/>
      </rPr>
      <t>".</t>
    </r>
  </si>
  <si>
    <t xml:space="preserve">Encuentros Ciudadanos de Bienestarina y Alimentos de Alto valor Nutricional programados para el 2do semestre del año para el cumplimiento de las metas establecidas por la Dirección de Nutrición 2021, para lo cual se programaron 03 actividades virtuales con las Regionales adscritas al ICBF enfocado al Control y evaluación de las entregas de AAVN con corte agosto.
El 04 de agosto 2021, se llevó a cabo el encuentro ciudadano virtual en la Regional Meta para mostrar la gestión realizada mediante la entrega de los Alimentos de Alto Valor Nutricional (AAVN) en el Centro Zonal Acacias Municipio Guamal (01 municipios en total), la cual contó con la participación de 186 personas, entre los cuales se registró la presencia de los colaboradores del ICBF, operadores de las modalidades del ICBF y la sociedad civil. 
El 25 de agosto 2021, se llevó a cabo el encuentro ciudadano virtual en la Regional Boyacá para mostrar la gestión realizada mediante la entrega de los Alimentos de Alto Valor Nutricional (AAVN) en el Centro Zonal Duitama Municipios de Belén, Beteitiva, Boyacá, Busbanza, Cerinza, Corrales, Duitama, Floresta, Jericó Boyacá, Nobsa, Paipa, Pas del rio, Santa rosa de Viterbo, Socha, Socota, Tasco, Tibabosa y Tutaza (18 municipios en total), la cual contó con la participación de 205 personas, entre los cuales se registró la presencia de los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Regional Boyacá 14 y Regional Meta 05 personas. 
Como proyección para octubre 2021, se encuentra realizar una reunión con las personas, la Regional y la Dirección de Nutrición, para establecer un plan de trabajo en el grupo de control social. 
</t>
  </si>
  <si>
    <t xml:space="preserve">Para el mes de agosto 2021, se realizó un encuentro ciudadano virtual en las Regionales de Boyacá en el Centro Zonal Duitama Municipios de Belén, Beteitiva, Boyacá, Busbanza, Cerinza, Corrales, Duitama, Floresta, Jericó Boyacá, Nobsa, Paipa, Pas del rio, Santa rosa de Viterbo, Socha, Socota, Tasco, Tibabosa y Tutaza (18 municipios en total) y Regional Meta Centro Zonal Acacias Municipio Guamal (01 municipios en total), la cual contaron con la participación de 391 personas de las cuales 19 se postularon para conformar Grupos de Control Social. </t>
  </si>
  <si>
    <t xml:space="preserve">El encuentro ciudadano realizado por las Regionales de Boyacá y Meta el 4 y 25 de agosto de 2021, contaron con la participación de 391 personas, entre los cuales se registró la presencia de los colaboradores del ICBF, operadores de las modalidades del ICBF y la sociedad civil. </t>
  </si>
  <si>
    <t xml:space="preserve">391 personas, entre los cuales se registró la presencia de los colaboradores del ICBF, operadores de las modalidades del ICBF y la sociedad civil. 
</t>
  </si>
  <si>
    <t xml:space="preserve">Actualmente se está construyendo el acta de la mesa pública por parte de las Regionales, en la cual se espera queden registradas las observaciones recibidas en el encuentro ciudadano. </t>
  </si>
  <si>
    <t xml:space="preserve">Actualmente se está construyendo el acta de la mesa pública por parte de la Regional, en la cual se espera queden registradas los compromisos adquiridos en el encuentro ciudadano. </t>
  </si>
  <si>
    <t>se remiten las presentaciones realizadas y correo de la Regional con el pantallazo de la reunión virtual, el reporte del número de asistentes y adjunto enlace https://icbfgob.sharepoint.com/:f:/r/sites/MICROSITIOPLANANTICORRUPCINYDEATENCINALCIUDADANO2021/Documentos%20compartidos/COMPONENTE%206-%20PLAN%20DE%20PARTICIPACI%C3%93N%20CIUDADANA/15,%2016%20Direcci%C3%B3n%20de%20Nutrici%C3%B3n/06%20julio?csf=1&amp;web=1&amp;e=5Neia8</t>
  </si>
  <si>
    <r>
      <t>Se evidenciaron acta de reunión del 04/08/2021 con el Objetivo: "Mesa Pública Centro Zonal Acacías - municipio de Guamal" (Regional Meta) y acta de reunión del 25/08/2021 con el Objetivo: "</t>
    </r>
    <r>
      <rPr>
        <i/>
        <sz val="9"/>
        <rFont val="Calibri"/>
        <family val="2"/>
        <scheme val="minor"/>
      </rPr>
      <t>Rendir informe de los Alimentos de Alto Valor Nutricional, entregados a través de los diferentes Programas del ICBF a contratistas, operadores Asociaciones y personal responsable de los diferentes puntos de entrega de los Municipios de influencia del CZ Duitama; de igual forma crear la veeduría ciudadana para ejercer control social con participación de la comunidad.</t>
    </r>
    <r>
      <rPr>
        <sz val="9"/>
        <rFont val="Calibri"/>
        <family val="2"/>
        <scheme val="minor"/>
      </rPr>
      <t>" (Regional Boyacá). 
Adicionalmente se observaron documentos relacionados con estos encuentros como son: listados de asistencia, consolidado de mesas pública, encuestas de evaluación de la mesa publica, formato de análisis y evaluación de los eventos y formatos de compromisos.</t>
    </r>
  </si>
  <si>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AAVN
</t>
    </r>
    <r>
      <rPr>
        <b/>
        <sz val="9"/>
        <rFont val="Calibri"/>
        <family val="2"/>
        <scheme val="minor"/>
      </rPr>
      <t xml:space="preserve">Meta:
</t>
    </r>
    <r>
      <rPr>
        <sz val="9"/>
        <rFont val="Calibri"/>
        <family val="2"/>
        <scheme val="minor"/>
      </rPr>
      <t>4</t>
    </r>
    <r>
      <rPr>
        <b/>
        <sz val="9"/>
        <rFont val="Calibri"/>
        <family val="2"/>
        <scheme val="minor"/>
      </rPr>
      <t xml:space="preserve"> </t>
    </r>
    <r>
      <rPr>
        <sz val="9"/>
        <rFont val="Calibri"/>
        <family val="2"/>
        <scheme val="minor"/>
      </rPr>
      <t>Excel: "</t>
    </r>
    <r>
      <rPr>
        <i/>
        <sz val="9"/>
        <rFont val="Calibri"/>
        <family val="2"/>
        <scheme val="minor"/>
      </rPr>
      <t>Copia de FORMATO CONSOLIDADO MESAS PÚBLICAS . VIGENCIA 2021 (003)</t>
    </r>
    <r>
      <rPr>
        <sz val="9"/>
        <rFont val="Calibri"/>
        <family val="2"/>
        <scheme val="minor"/>
      </rPr>
      <t>", "</t>
    </r>
    <r>
      <rPr>
        <i/>
        <sz val="9"/>
        <rFont val="Calibri"/>
        <family val="2"/>
        <scheme val="minor"/>
      </rPr>
      <t>Formato_análisis_evaluación_rpc_y_mp_v4 Acacías</t>
    </r>
    <r>
      <rPr>
        <sz val="9"/>
        <rFont val="Calibri"/>
        <family val="2"/>
        <scheme val="minor"/>
      </rPr>
      <t>", "</t>
    </r>
    <r>
      <rPr>
        <i/>
        <sz val="9"/>
        <rFont val="Calibri"/>
        <family val="2"/>
        <scheme val="minor"/>
      </rPr>
      <t>formato_compromiso_rpc_y_pm_v3 Acacías</t>
    </r>
    <r>
      <rPr>
        <sz val="9"/>
        <rFont val="Calibri"/>
        <family val="2"/>
        <scheme val="minor"/>
      </rPr>
      <t>", "</t>
    </r>
    <r>
      <rPr>
        <i/>
        <sz val="9"/>
        <rFont val="Calibri"/>
        <family val="2"/>
        <scheme val="minor"/>
      </rPr>
      <t>formato_resultados_rpc_y_mp_v3 Acacías</t>
    </r>
    <r>
      <rPr>
        <sz val="9"/>
        <rFont val="Calibri"/>
        <family val="2"/>
        <scheme val="minor"/>
      </rPr>
      <t>".
1 Lista de asistentes forms "</t>
    </r>
    <r>
      <rPr>
        <i/>
        <sz val="9"/>
        <rFont val="Calibri"/>
        <family val="2"/>
        <scheme val="minor"/>
      </rPr>
      <t>LISTA DE ASISTENCIA RENDICIÓN PÚBLICA DE CUENTAS Y MESAS PÚBLICAS</t>
    </r>
    <r>
      <rPr>
        <sz val="9"/>
        <rFont val="Calibri"/>
        <family val="2"/>
        <scheme val="minor"/>
      </rPr>
      <t>"
1 Word: "</t>
    </r>
    <r>
      <rPr>
        <i/>
        <sz val="9"/>
        <rFont val="Calibri"/>
        <family val="2"/>
        <scheme val="minor"/>
      </rPr>
      <t>Acta Mesa Pública Centro Zonal Acacías</t>
    </r>
    <r>
      <rPr>
        <sz val="9"/>
        <rFont val="Calibri"/>
        <family val="2"/>
        <scheme val="minor"/>
      </rPr>
      <t>"
1 Pdf "</t>
    </r>
    <r>
      <rPr>
        <i/>
        <sz val="9"/>
        <rFont val="Calibri"/>
        <family val="2"/>
        <scheme val="minor"/>
      </rPr>
      <t>CENTRO ZONAL ACACÍAS Encuesta de Evaluación de la Audiencia Pública Resultados</t>
    </r>
    <r>
      <rPr>
        <sz val="9"/>
        <rFont val="Calibri"/>
        <family val="2"/>
        <scheme val="minor"/>
      </rPr>
      <t xml:space="preserve">".
</t>
    </r>
    <r>
      <rPr>
        <b/>
        <sz val="9"/>
        <rFont val="Calibri"/>
        <family val="2"/>
        <scheme val="minor"/>
      </rPr>
      <t xml:space="preserve">Boyacá:
</t>
    </r>
    <r>
      <rPr>
        <sz val="9"/>
        <rFont val="Calibri"/>
        <family val="2"/>
        <scheme val="minor"/>
      </rPr>
      <t>1 Lista de asistentes forms "</t>
    </r>
    <r>
      <rPr>
        <i/>
        <sz val="9"/>
        <rFont val="Calibri"/>
        <family val="2"/>
        <scheme val="minor"/>
      </rPr>
      <t>LISTA ASIST.MESA PÚBLICA (AAVN). CENTRO ZONAL DUITAMA 2021"</t>
    </r>
    <r>
      <rPr>
        <sz val="9"/>
        <rFont val="Calibri"/>
        <family val="2"/>
        <scheme val="minor"/>
      </rPr>
      <t xml:space="preserve">
1 Word: "</t>
    </r>
    <r>
      <rPr>
        <i/>
        <sz val="9"/>
        <rFont val="Calibri"/>
        <family val="2"/>
        <scheme val="minor"/>
      </rPr>
      <t>2808-51752900-001</t>
    </r>
    <r>
      <rPr>
        <sz val="9"/>
        <rFont val="Calibri"/>
        <family val="2"/>
        <scheme val="minor"/>
      </rPr>
      <t>"
2 Excel: "</t>
    </r>
    <r>
      <rPr>
        <i/>
        <sz val="9"/>
        <rFont val="Calibri"/>
        <family val="2"/>
        <scheme val="minor"/>
      </rPr>
      <t>CONTROL SOC 2021</t>
    </r>
    <r>
      <rPr>
        <sz val="9"/>
        <rFont val="Calibri"/>
        <family val="2"/>
        <scheme val="minor"/>
      </rPr>
      <t xml:space="preserve">" y </t>
    </r>
    <r>
      <rPr>
        <i/>
        <sz val="9"/>
        <rFont val="Calibri"/>
        <family val="2"/>
        <scheme val="minor"/>
      </rPr>
      <t xml:space="preserve"> "FORMATO CONSOLIDADO MESAS PÚBLICAS - VIGENCIA 2021</t>
    </r>
    <r>
      <rPr>
        <sz val="9"/>
        <rFont val="Calibri"/>
        <family val="2"/>
        <scheme val="minor"/>
      </rPr>
      <t>".</t>
    </r>
  </si>
  <si>
    <r>
      <t xml:space="preserve">Para este cuatrimestre se evidenciaron avances en:
</t>
    </r>
    <r>
      <rPr>
        <b/>
        <sz val="9"/>
        <rFont val="Calibri"/>
        <family val="2"/>
        <scheme val="minor"/>
      </rPr>
      <t>Julio</t>
    </r>
    <r>
      <rPr>
        <sz val="9"/>
        <rFont val="Calibri"/>
        <family val="2"/>
        <scheme val="minor"/>
      </rPr>
      <t xml:space="preserve">
Se evidenciaron actas de reunión del 08/07/2021 con el Objetivo: "Realizar la Mesa Pública para el Centro Zonal Sur Oriente, de manera virtual con el fin de establecer diálogo abierto y comunicación de doble vía con las partes interesadas, para tratar temas puntuales que tienen que ver con el cabal funcionamiento del servicio público de bienestar familiar." (Regional Caldas) y acta de reunión del 27/07/2021 con el Objetivo: "Realizar la mesa publica en el municipio de Bahía Solano" (Regional Chocó). 
Adicionalmente se observaron documentos relacionados con estos encuentros como son: listados de asistencia, pantallazo de los asistentes a las reuniones, correos electrónicos en los cuales se compartieron las grabaciones, encuestas de evaluación, formato de análisis y evaluación de los eventos y formatos de compromisos.
</t>
    </r>
    <r>
      <rPr>
        <b/>
        <sz val="9"/>
        <rFont val="Calibri"/>
        <family val="2"/>
        <scheme val="minor"/>
      </rPr>
      <t>Agosto</t>
    </r>
    <r>
      <rPr>
        <sz val="9"/>
        <rFont val="Calibri"/>
        <family val="2"/>
        <scheme val="minor"/>
      </rPr>
      <t xml:space="preserve">
Se evidenciaron acta de reunión del 04/08/2021 con el Objetivo: "Mesa Pública Centro Zonal Acacías - municipio de Guamal" (Regional Meta) y acta de reunión del 25/08/2021 con el Objetivo: "Rendir informe de los Alimentos de Alto Valor Nutricional, entregados a través de los diferentes Programas del ICBF a contratistas, operadores Asociaciones y personal responsable de los diferentes puntos de entrega de los Municipios de influencia del CZ Duitama; de igual forma crear la veeduría ciudadana para ejercer control social con participación de la comunidad." (Regional Boyacá). 
Adicionalmente se observaron documentos relacionados con estos encuentros como son: listados de asistencia, consolidado de mesas pública, encuestas de evaluación de la mesa publica, formato de análisis y evaluación de los eventos y formatos de compromisos.
</t>
    </r>
    <r>
      <rPr>
        <b/>
        <sz val="9"/>
        <rFont val="Calibri"/>
        <family val="2"/>
        <scheme val="minor"/>
      </rPr>
      <t xml:space="preserve">EVIDENCIAS:
</t>
    </r>
    <r>
      <rPr>
        <sz val="9"/>
        <rFont val="Calibri"/>
        <family val="2"/>
        <scheme val="minor"/>
      </rP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06%20julio%2FAAVN%2F7%2E%20Regional%20Caldas%2DCZ%20Sur%20Oriente%2D%20evidencias%20%2D%20Mesas%20PPC%20GCS
</t>
    </r>
    <r>
      <rPr>
        <b/>
        <sz val="9"/>
        <rFont val="Calibri"/>
        <family val="2"/>
        <scheme val="minor"/>
      </rPr>
      <t>Julio</t>
    </r>
    <r>
      <rPr>
        <sz val="9"/>
        <rFont val="Calibri"/>
        <family val="2"/>
        <scheme val="minor"/>
      </rPr>
      <t xml:space="preserve">
Caldas:
5 Excel: "EL ICBF CENTRO ZONAL SUR ORIENTE, PRESENTA SU MESA PÚBLICA_PARTICIPE CON SUS PREGUNTAS", "Encuesta de Evaluación de la Mesa Pública Centro Zonal Sur Oriente, Regional Caldas (1-70", "f10.p2.ms_formato_análisis_evaluación_rpc_y_mp_v4", "f11.p2.ms_formato_compromisos_rpc_y_mp_v3", "f12.p2.ms_formato_resultados_rpc_y_mp_v3 (1)".
1 Lista de asistentes forms "LISTA DE ASISTENTES_MESAS PÚBLICAS CENTRO ZONAL SUR ORIENTE REGIONAL CALDAS(1-32)"
3 Word: "f9.p1.mi_formato-acta_de_reunión_v6 (1)", "f9.p1.mi_formato-acta_de_reunión_v6", "pantallazos mesa pública".
1 correo eléctrico "RV_Acta mesa pública CZ Sur oriente".
Chocó:
1 Lista de asistentes forms "Listado de asistencia"
2 Pdf: "ACTA MESA PÚBLICA" y "Pantallazo TEAMS Mesa Pública"
1 correo eléctrico "Johana Valois Valois compartió "Mesa Publica Centro Zonal Bahía Solano-20210727_091945-Grabación de la reunión 6"".
</t>
    </r>
    <r>
      <rPr>
        <b/>
        <sz val="9"/>
        <rFont val="Calibri"/>
        <family val="2"/>
        <scheme val="minor"/>
      </rPr>
      <t>Agosto</t>
    </r>
    <r>
      <rPr>
        <sz val="9"/>
        <rFont val="Calibri"/>
        <family val="2"/>
        <scheme val="minor"/>
      </rPr>
      <t xml:space="preserve">
Meta:
4 Excel: "Copia de FORMATO CONSOLIDADO MESAS PÚBLICAS . VIGENCIA 2021 (003)", "Formato_análisis_evaluación_rpc_y_mp_v4 Acacías", "formato_compromiso_rpc_y_pm_v3 Acacías", "formato_resultados_rpc_y_mp_v3 Acacías".
1 Lista de asistentes forms "LISTA DE ASISTENCIA RENDICIÓN PÚBLICA DE CUENTAS Y MESAS PÚBLICAS"
1 Word: "Acta Mesa Pública Centro Zonal Acacías"
1 Pdf "CENTRO ZONAL ACACÍAS Encuesta de Evaluación de la Audiencia Pública Resultados".
Boyacá:
1 Lista de asistentes forms "LISTA ASIST.MESA PÚBLICA (AAVN). CENTRO ZONAL DUITAMA 2021"
1 Word: "2808-51752900-001"
2 Excel: "CONTROL SOC 2021" y  "FORMATO CONSOLIDADO MESAS PÚBLICAS - VIGENCIA 2021".</t>
    </r>
  </si>
  <si>
    <t xml:space="preserve">: Encuentros Ciudadanos de Bienestarina y Alimentos de Alto valor Nutricional programados para el 2do semestre del año para el cumplimiento de las metas establecidas por la Dirección de Nutrición 2021, para lo cual se programaron 03 actividades virtuales con las Regionales adscritas al ICBF enfocado al Control y evaluación de las entregas de AAVN con corte agosto.
El 02 de septiembre 2021, se llevó a cabo el encuentro ciudadano virtual en la Regional Caldas Centro Zonal del Café ICBF y SNBF donde se realizó la mesa pública de rendición publica de cuentas en el Municipio de Palestina Caldas y para mostrar la gestión realizada mediante la entrega de los Alimentos de Alto Valor Nutricional (AAVN), la cual contó con la participación de 290 personas, entre los cuales se registró la presencia de los colaboradores del ICBF, operadores de las modalidades del ICBF y la sociedad civil. 
El 08 de septiembre 2021, se llevó a cabo el encuentro ciudadano virtual en la Regional Norte de Santander donde se realizó la mesa pública de rendición publica de cuentas en el CZ Ocaña y para mostrar la gestión realizada mediante la entrega de los Alimentos de Alto Valor Nutricional (AAVN), la cual contó con la participación de 146 personas, entre los cuales se registró la presencia de los colaboradores del ICBF, operadores de las modalidades del ICBF y la sociedad civil. 
El 16 de septiembre 2021, se llevó a cabo el encuentro ciudadano virtual en la Regional Caldas Centro Zonal Manizales Dos ICBF y SNBF donde se realizó la mesa pública de rendición publica de cuentas en el Municipio de Neira Caldas y para mostrar la gestión realizada mediante la entrega de los Alimentos de Alto Valor Nutricional (AAVN), la cual contó con la participación de 92 personas, entre los cuales se registró la presencia de los colaboradores del ICBF, operadores de las modalidades del ICBF y la sociedad civil. 
El 16 de septiembre 2021, se llevó a cabo el encuentro ciudadano virtual en la Regional Guaviare donde se realizó la mesa pública de rendición publica de cuentas en el Municipio de San José de Guaviare y para mostrar la gestión realizada mediante la entrega de los Alimentos de Alto Valor Nutricional (AAVN), la cual contó con la participación de 57 personas, entre los cuales se registró la presencia de los colaboradores del ICBF, operadores de las modalidades del ICBF y la sociedad civil. 
El 17 de septiembre 2021, se llevó a cabo el encuentro ciudadano virtual en la Regional Norte de Santander donde se realizó la mesa pública de rendición publica de cuentas en el CZ Cucuta1 en el  Municipio de los patios 1 y para mostrar la gestión realizada mediante la entrega de los Alimentos de Alto Valor Nutricional (AAVN), la cual contó con la participación de 91 personas, entre los cuales se registró la presencia de los colaboradores del ICBF, operadores de las modalidades del ICBF y la sociedad civil. 
El 19 de septiembre 2021, se llevó a cabo el encuentro ciudadano virtual en la Regional Caldas Centro Zonal Manizales Uno ICBF y SNBF donde se realizó la mesa pública de rendición publica de cuentas en el Municipio de Manizales Caldas y para mostrar la gestión realizada mediante la entrega de los Alimentos de Alto Valor Nutricional (AAVN), la cual contó con la participación de 165 personas, entre los cuales se registró la presencia de los colaboradores del ICBF, operadores de las modalidades del ICBF y la sociedad civil. 
Como parte del ejercicio, se presentó de manera general el proceso de producción y distribución de los AAVN, las cifras de distribución y novedades relacionadas con los AAVN y piezas gráficas sobre el correcto uso de los alimentos. Así mismo, se realizó presentación sobre los grupos de control sociales, abordando temas como qué son, cómo se conforman y cuáles son sus responsabilidades. Al final de la jornada, se extendió la invitación para saber cuántas personas estaban interesadas para conformar Grupos de Control Social por municipios, ante lo cual se postularon Regional Caldas 01, Regional Norte de Santander 01 y Regional Guaviare 01 personas. 
Como proyección para octubre 2021, se encuentra realizar una reunión con las personas, la Regional y la Dirección de Nutrición, para establecer un plan de trabajo en el Grupo de Control Social. 
</t>
  </si>
  <si>
    <t xml:space="preserve">Avance cuantitativo de las actividades realizadas 
Para el mes de septiembre 2021, se realizó un encuentro ciudadano virtual en las Regionales de Caldas (03 municipios en total) Palestina, Neira y Manizales, Regional Norte de Santander (02 municipios en total) Los Patios1 - Ocaña y Regional Guaviare (01 municipios en total) San José de Guaviare, la cual contaron con la participación de 695 personas de las cuales no se postularon para conformar Grupos de Control Social. 
</t>
  </si>
  <si>
    <t xml:space="preserve">Mencionar si fueron beneficiarios, organizaciones, academia, operadores, etc. 
El encuentro ciudadano realizado por las Regionales de Caldas, Norte de Santander  y Guaviare el 2, 8, 16, 17 y 19 de septiembre de 2021, contaron con la participación de 841 personas, entre los cuales se registró la presencia de los colaboradores del ICBF, operadores de las modalidades del ICBF y la sociedad civil. 
</t>
  </si>
  <si>
    <t xml:space="preserve">841 personas, entre los cuales se registró la presencia de los colaboradores del ICBF, operadores de las modalidades del ICBF y la sociedad civil. </t>
  </si>
  <si>
    <t>Adjunto al correo se remiten las presentaciones realizadas y correo de la Regional con el pantallazo de la reunión virtual, el reporte del número de asistentes y adjunto enlace https://icbfgob.sharepoint.com/:f:/r/sites/MICROSITIOPLANANTICORRUPCINYDEATENCINALCIUDADANO2021/Documentos%20compartidos/COMPONENTE%206-%20PLAN%20DE%20PARTICIPACI%C3%93N%20CIUDADANA/15,%2016%20Direcci%C3%B3n%20de%20Nutrici%C3%B3n?csf=1&amp;web=1&amp;e=EZ4XTs</t>
  </si>
  <si>
    <t xml:space="preserve">Se evidenció la realización de 04 Mesa Publica de Alimentos de Alto Valor Nutricional por parte de la Regional Caquetá en los municipios: Belén de los Andaquíes, Solano, Morelia y en el Centro Zonal Puerto Rico de acuerdo con los soportes: actas de reunión, listados de asistencia, presentación, registro fotográfico y el formato de consolidación de las mesa.
Por parte del responsable en reunión del 29/12/2021 se aclara que los soportes relacionados con las Mesas de Rendición de Cuentas en Caldas, Guavire y Norte de Santander se incluyen ya que en estos espacios se realiza convocatoria a conformación de los grupos de control social AAVN aprovechando estos escenarios de acercamiento con la comunidad beneficiaria de la oferta de servicios del ICBF. </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</si>
  <si>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15%2C%2016%20Direcci%C3%B3n%20de%20Nutrici%C3%B3n%2F08%20septiembre%2FAAVN&amp;viewid=848cd329%2D4628%2D438a%2Db7b1%2D175890936859
</t>
    </r>
    <r>
      <rPr>
        <b/>
        <sz val="7"/>
        <rFont val="Calibri"/>
        <family val="2"/>
        <scheme val="minor"/>
      </rPr>
      <t xml:space="preserve">Caquetá: </t>
    </r>
    <r>
      <rPr>
        <sz val="7"/>
        <rFont val="Calibri"/>
        <family val="2"/>
        <scheme val="minor"/>
      </rPr>
      <t xml:space="preserve">
Pdf Acta de Reunión o Comité de fecha: 24 de septiembre de 2021  - Mesa Publica de Alimentos de Alto Valor Nutricional – AAVN en el Municipio de Belén de los Andaquíes
Pdf Acta de Reunión o Comité de fecha: 22 de septiembre de 2021  - Mesa Publica de Alimentos de Alto Valor Nutricional – AAVN en el Municipio de Solano - CZ Florencia 2
Pdf Acta de Reunión o Comité de fecha: 16 de septiembre de 2021  - Mesa Pública de Alimentos de Alto Valor Nutricional –AAVN del Centro Zonal Puerto Rico
Pdf Acta de Reunión o Comité de fecha: 17 de septiembre de 2021  - Mesa pública de Alimentos de Alto Valor Nutricional– AAVN en el Municipio de Morelia
Formato Listado Asistencia del 16/09/2021 - CZ Puerto Rico: 23 registros
Formato Listado Asistencia del 22/09/2021 - CZ Florencia 2: 43 registros
Listado Asistencia Forms del 24/09/2021 - Belén de los Andaquíes: 190 registros
Listado Asistencia Forms del 17/09/2021 - Morelia: 17 registros
Excel FORMATO CONSOLIDACIÓN MESAS PÚBLICAS EXCLUSIVAS DE ALIMENTOS DE ALTO VALOR NUTRICIONAL
Pdf Presentación Mesa Pública Alimentos de Alto Valor Nutricional - Regional Caquetá - CZ Belén de los Andaquíes
Pdf Presentación Mesa Pública Alimentos de Alto Valor Nutricional - Regional Caquetá - CZ Florencia 2
Pdf Presentación Mesa Pública Alimentos de Alto Valor Nutricional - Regional Caquetá - CZ Florencia 1 - Morelia
Registro Fotográfico
</t>
    </r>
    <r>
      <rPr>
        <b/>
        <sz val="7"/>
        <rFont val="Calibri"/>
        <family val="2"/>
        <scheme val="minor"/>
      </rPr>
      <t xml:space="preserve">
Caldas:
</t>
    </r>
    <r>
      <rPr>
        <sz val="7"/>
        <rFont val="Calibri"/>
        <family val="2"/>
        <scheme val="minor"/>
      </rPr>
      <t>Word Acta de Reunión o Comité No 20 de fecha: 02 de septiembre de 2021 - Mesa pública de rendición publica de cuentas en el Municipio de Palestina Caldas
Word Acta de Reunión o Comité No 23 de fecha: 09 de septiembre de 2021 - Mesa pública de rendición publica de cuentas en el Municipio de Manizales Caldas
Word Acta de Reunión o Comité No 25 de fecha: 16 de septiembre de 2021 - Mesa pública de rendición publica de cuentas en el Municipio de Neira Caldas
Excel Listado de Asistencia Forms del 02/09/2021: 290 registros
Excel Listado de Asistencia Forms del 09/09/2021: 165 registros
Excel Listado de Asistencia Forms del 16/09/2021: 92 registros</t>
    </r>
    <r>
      <rPr>
        <b/>
        <sz val="7"/>
        <color rgb="FFFF0000"/>
        <rFont val="Calibri"/>
        <family val="2"/>
        <scheme val="minor"/>
      </rPr>
      <t xml:space="preserve">
</t>
    </r>
    <r>
      <rPr>
        <b/>
        <sz val="7"/>
        <rFont val="Calibri"/>
        <family val="2"/>
        <scheme val="minor"/>
      </rPr>
      <t>Guaviare:</t>
    </r>
    <r>
      <rPr>
        <b/>
        <sz val="7"/>
        <color rgb="FFFF0000"/>
        <rFont val="Calibri"/>
        <family val="2"/>
        <scheme val="minor"/>
      </rPr>
      <t xml:space="preserve">
</t>
    </r>
    <r>
      <rPr>
        <sz val="7"/>
        <rFont val="Calibri"/>
        <family val="2"/>
        <scheme val="minor"/>
      </rPr>
      <t xml:space="preserve">Pdf Acta de Reunión o Comité No 026 de fecha: 14 de octubre de 2021 - Audiencia Rendición Pública de cuentas Regional Guaviare
Pdf Acta de Reunión o Comité No 001 de fecha: 16 de septiembre de 2021 - Mesa Pública de Rendición Pública de cuentas Centro Zonal San Jose de Guaviare
Excel Listado de Asistencia Mesa Pública CZ San José del Guaviare: 56 registros
3 imágenes de la RPC Guaviare - 14/10/2021
Word Link Video Mesa Pública de Rendición de Cuentas del Centro Zonal, San José del Guaviare, vigencia 2021-20210916_091750-Grabación de la reunión.mp4
Video Mesa Pública Centro Zonal, San José del Guaviare, vigencia 2021-20210916
</t>
    </r>
    <r>
      <rPr>
        <b/>
        <sz val="7"/>
        <rFont val="Calibri"/>
        <family val="2"/>
        <scheme val="minor"/>
      </rPr>
      <t>Norte de Santander:</t>
    </r>
    <r>
      <rPr>
        <sz val="7"/>
        <rFont val="Calibri"/>
        <family val="2"/>
        <scheme val="minor"/>
      </rPr>
      <t xml:space="preserve">
Pdf Acta de Reunión o Comité No 301 de fecha: 17 de septiembre de 2021 - Mesa Publica en el municipio de Los Patios, Centro Zonal Cúcuta Uno
Pdf Acta de Reunión o Comité No 001 de fecha: 15 de septiembre de 2021 - Mesa Publica, Centro Zonal Cúcuta Tres
Pdf Acta de Reunión o Comité No 179 de fecha: 14 de septiembre de 2021 - Mesa Publica, Centro Zonal Tibú
Pdf Acta de Reunión o Comité No 001 de fecha: 08 de septiembre de 2021 - Mesa Publica, Centro Zonal Ocaña
Pdf DERECHO DE PETICIÓN SUGERENCIA - CZ CUCUTA 1 - Radicado No 26867233
Pdf DERECHO DE PETICIÓN SUGERENCIA - CZ CUCUTA 1 - Radicado No 26867234
Pdf DERECHO DE PETICIÓN SUGERENCIA - CZ CUCUTA 1 - Radicado No 26867235
Excel Formato Preguntas Forms del 17/09/2021: 6 registros
Excel Formato Encuesta Evento Forms del 17/09/2021: 16 registros
Excel Formato Encuesta Evento Forms del 17/09/2021: 6 registros
Excel Formato Encuesta Evento Forms del 08/09/2021: 146 registros
Listado Asistencia Forms del 17/09/2021: 91 registros
Listado Asistencia Forms del 15/09/2021: 104 registros
Registro Fotográfico y Capturas de Pantalla: 17 archivos
</t>
    </r>
    <r>
      <rPr>
        <b/>
        <sz val="8"/>
        <rFont val="Calibri"/>
        <family val="2"/>
        <scheme val="minor"/>
      </rPr>
      <t/>
    </r>
  </si>
  <si>
    <t xml:space="preserve">La meta ya se cumplio </t>
  </si>
  <si>
    <r>
      <t>La Dirección de Dirección de Nutrición mencionó: "</t>
    </r>
    <r>
      <rPr>
        <i/>
        <sz val="9"/>
        <rFont val="Calibri"/>
        <family val="2"/>
        <scheme val="minor"/>
      </rPr>
      <t>La meta ya se cumplió</t>
    </r>
    <r>
      <rPr>
        <sz val="9"/>
        <rFont val="Calibri"/>
        <family val="2"/>
        <scheme val="minor"/>
      </rPr>
      <t>"</t>
    </r>
  </si>
  <si>
    <r>
      <t xml:space="preserve">Sin reporte de avance por parte del responsable.
</t>
    </r>
    <r>
      <rPr>
        <b/>
        <sz val="9"/>
        <color rgb="FF0070C0"/>
        <rFont val="Calibri"/>
        <family val="2"/>
        <scheme val="minor"/>
      </rPr>
      <t>CONCLUSIÓN:</t>
    </r>
    <r>
      <rPr>
        <sz val="9"/>
        <rFont val="Calibri"/>
        <family val="2"/>
        <scheme val="minor"/>
      </rPr>
      <t xml:space="preserve">
La OCI evidenció que la Dirección de Nutrición realizó 5 Encuentros Ciudadanos de AAVN: 1 por la Regional Boyacá para "</t>
    </r>
    <r>
      <rPr>
        <i/>
        <sz val="9"/>
        <rFont val="Calibri"/>
        <family val="2"/>
        <scheme val="minor"/>
      </rPr>
      <t>Rendir informe de los Alimentos de Alto Valor Nutricional</t>
    </r>
    <r>
      <rPr>
        <sz val="9"/>
        <rFont val="Calibri"/>
        <family val="2"/>
        <scheme val="minor"/>
      </rPr>
      <t>" en agosto y 4 "</t>
    </r>
    <r>
      <rPr>
        <i/>
        <sz val="9"/>
        <rFont val="Calibri"/>
        <family val="2"/>
        <scheme val="minor"/>
      </rPr>
      <t>Mesa Publica de Alimentos de Alto Valor Nutricional</t>
    </r>
    <r>
      <rPr>
        <sz val="9"/>
        <rFont val="Calibri"/>
        <family val="2"/>
        <scheme val="minor"/>
      </rPr>
      <t xml:space="preserve">" desarrolladas por la Regional Caquetá en septiembre, por lo anterior la actividad esta cumplida. </t>
    </r>
  </si>
  <si>
    <r>
      <t>La OCI evidenció que la Dirección de Nutrición realizó 5 Encuentros Ciudadanos de AAVN: 1 por la Regional Boyacá para "</t>
    </r>
    <r>
      <rPr>
        <i/>
        <sz val="12"/>
        <rFont val="Calibri"/>
        <family val="2"/>
        <scheme val="minor"/>
      </rPr>
      <t>Rendir informe de los Alimentos de Alto Valor Nutricional</t>
    </r>
    <r>
      <rPr>
        <sz val="12"/>
        <rFont val="Calibri"/>
        <family val="2"/>
        <scheme val="minor"/>
      </rPr>
      <t>" en agosto y 4 "</t>
    </r>
    <r>
      <rPr>
        <i/>
        <sz val="12"/>
        <rFont val="Calibri"/>
        <family val="2"/>
        <scheme val="minor"/>
      </rPr>
      <t>Mesa Publica de Alimentos de Alto Valor Nutricional</t>
    </r>
    <r>
      <rPr>
        <sz val="12"/>
        <rFont val="Calibri"/>
        <family val="2"/>
        <scheme val="minor"/>
      </rPr>
      <t xml:space="preserve">" desarrolladas por la Regional Caquetá en septiembre, por lo anterior la actividad esta cumplida. 
</t>
    </r>
    <r>
      <rPr>
        <b/>
        <sz val="12"/>
        <rFont val="Calibri"/>
        <family val="2"/>
        <scheme val="minor"/>
      </rPr>
      <t xml:space="preserve">Evidencias:
Septiembre.
</t>
    </r>
    <r>
      <rPr>
        <sz val="12"/>
        <rFont val="Calibri"/>
        <family val="2"/>
        <scheme val="minor"/>
      </rP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15%2C%2016%20Direcci%C3%B3n%20de%20Nutrici%C3%B3n%2F08%20septiembre%2FAAVN&amp;viewid=848cd329%2D4628%2D438a%2Db7b1%2D175890936859
Caquetá: 
Pdf Acta de Reunión o Comité de fecha: 24 de septiembre de 2021  - Mesa Publica de Alimentos de Alto Valor Nutricional – AAVN en el Municipio de Belén de los Andaquíes
Pdf Acta de Reunión o Comité de fecha: 22 de septiembre de 2021  - Mesa Publica de Alimentos de Alto Valor Nutricional – AAVN en el Municipio de Solano - CZ Florencia 2
Pdf Acta de Reunión o Comité de fecha: 16 de septiembre de 2021  - Mesa Pública de Alimentos de Alto Valor Nutricional –AAVN del Centro Zonal Puerto Rico
Pdf Acta de Reunión o Comité de fecha: 17 de septiembre de 2021  - Mesa pública de Alimentos de Alto Valor Nutricional– AAVN en el Municipio de Morelia
Formato Listado Asistencia del 16/09/2021 - CZ Puerto Rico: 23 registros
Formato Listado Asistencia del 22/09/2021 - CZ Florencia 2: 43 registros
Listado Asistencia Forms del 24/09/2021 - Belén de los Andaquíes: 190 registros
Listado Asistencia Forms del 17/09/2021 - Morelia: 17 registros
Excel FORMATO CONSOLIDACIÓN MESAS PÚBLICAS EXCLUSIVAS DE ALIMENTOS DE ALTO VALOR NUTRICIONAL
Pdf Presentación Mesa Pública Alimentos de Alto Valor Nutricional - Regional Caquetá - CZ Belén de los Andaquíes
Pdf Presentación Mesa Pública Alimentos de Alto Valor Nutricional - Regional Caquetá - CZ Florencia 2
Pdf Presentación Mesa Pública Alimentos de Alto Valor Nutricional - Regional Caquetá - CZ Florencia 1 - Morelia
Registro Fotográfico
Caldas:
Word Acta de Reunión o Comité No 20 de fecha: 02 de septiembre de 2021 - Mesa pública de rendición publica de cuentas en el Municipio de Palestina Caldas
Word Acta de Reunión o Comité No 23 de fecha: 09 de septiembre de 2021 - Mesa pública de rendición publica de cuentas en el Municipio de Manizales Caldas
Word Acta de Reunión o Comité No 25 de fecha: 16 de septiembre de 2021 - Mesa pública de rendición publica de cuentas en el Municipio de Neira Caldas
Excel Listado de Asistencia Forms del 02/09/2021: 290 registros
Excel Listado de Asistencia Forms del 09/09/2021: 165 registros
Excel Listado de Asistencia Forms del 16/09/2021: 92 registros
Guaviare:
Pdf Acta de Reunión o Comité No 026 de fecha: 14 de octubre de 2021 - Audiencia Rendición Pública de cuentas Regional Guaviare
Pdf Acta de Reunión o Comité No 001 de fecha: 16 de septiembre de 2021 - Mesa Pública de Rendición Pública de cuentas Centro Zonal San Jose de Guaviare
Excel Listado de Asistencia Mesa Pública CZ San José del Guaviare: 56 registros
3 imágenes de la RPC Guaviare - 14/10/2021
Word Link Video Mesa Pública de Rendición de Cuentas del Centro Zonal, San José del Guaviare, vigencia 2021-20210916_091750-Grabación de la reunión.mp4
Video Mesa Pública Centro Zonal, San José del Guaviare, vigencia 2021-20210916
Norte de Santander:
Pdf Acta de Reunión o Comité No 301 de fecha: 17 de septiembre de 2021 - Mesa Publica en el municipio de Los Patios, Centro Zonal Cúcuta Uno
Pdf Acta de Reunión o Comité No 001 de fecha: 15 de septiembre de 2021 - Mesa Publica, Centro Zonal Cúcuta Tres
Pdf Acta de Reunión o Comité No 179 de fecha: 14 de septiembre de 2021 - Mesa Publica, Centro Zonal Tibú
Pdf Acta de Reunión o Comité No 001 de fecha: 08 de septiembre de 2021 - Mesa Publica, Centro Zonal Ocaña
Pdf DERECHO DE PETICIÓN SUGERENCIA - CZ CUCUTA 1 - Radicado No 26867233
Pdf DERECHO DE PETICIÓN SUGERENCIA - CZ CUCUTA 1 - Radicado No 26867234
Pdf DERECHO DE PETICIÓN SUGERENCIA - CZ CUCUTA 1 - Radicado No 26867235
Excel Formato Preguntas Forms del 17/09/2021: 6 registros
Excel Formato Encuesta Evento Forms del 17/09/2021: 16 registros
Excel Formato Encuesta Evento Forms del 17/09/2021: 6 registros
Excel Formato Encuesta Evento Forms del 08/09/2021: 146 registros
Listado Asistencia Forms del 17/09/2021: 91 registros
Listado Asistencia Forms del 15/09/2021: 104 registros
Registro Fotográfico y Capturas de Pantalla: 17 archivos</t>
    </r>
  </si>
  <si>
    <t xml:space="preserve">Consulta Ciudadana para conocer la percepción frente a la prestación los servicios de la Dirección de Nutrición que responda a las necesidades de la población y oportunidades de mejora. </t>
  </si>
  <si>
    <t>Jornadas (grupo focales)  a través de los cuales, desde los usuarios líderes de la modalidad 1.000 días para cambiar el mundo, se invita a los usuarios a aportar sus ideas y  opiniones sobre la percepción frente a la prestación del servicio, así como la realización de propuestas para su mejora.</t>
  </si>
  <si>
    <t>Dirección de Nutrición</t>
  </si>
  <si>
    <t>1.000 días para cambiar el mundo - Estrategia de Atención y Prevención de la Desnutrición</t>
  </si>
  <si>
    <t>Consultas realizadas por los líderes de la modalidad 1.000 días para cambiar el mundo</t>
  </si>
  <si>
    <t xml:space="preserve">julio </t>
  </si>
  <si>
    <t>Presencial o virtual</t>
  </si>
  <si>
    <t>De acuerdo al cronograma de actividades previstas para la participación ciudadana, estas se realizarán a partir del último trimestre de 2021</t>
  </si>
  <si>
    <t xml:space="preserve">La actividad inicia en el mes de julio de 2021. </t>
  </si>
  <si>
    <t>Desde la Dirección de Nutrición no se cuenta con acciones reaizadas para el mes de abril 2021, estas se realizaran a apartir del último trimestre del 2021.</t>
  </si>
  <si>
    <t>Desde la Dirección de Nutrición no se cuenta con acciones reaizadas para el mes de junio 2021, estas se realizaran a apartir del último trimestre del 2021.</t>
  </si>
  <si>
    <r>
      <t>La Dirección de Nutrición informó: "...</t>
    </r>
    <r>
      <rPr>
        <i/>
        <sz val="9"/>
        <rFont val="Calibri"/>
        <family val="2"/>
        <scheme val="minor"/>
      </rPr>
      <t>no se cuenta con acciones realizadas para el mes de junio 2021, estas se realizaran a partir del último trimestre del 2021</t>
    </r>
    <r>
      <rPr>
        <sz val="9"/>
        <rFont val="Calibri"/>
        <family val="2"/>
        <scheme val="minor"/>
      </rPr>
      <t>."</t>
    </r>
  </si>
  <si>
    <t>Asistencia y participación en la primera sesión del webinar sobre participación ciudadana realizado el pasado jueves 29 de julio, mediante convocatoria realizada por la Dirección de Información y Tecnología del ICBF, en la que se abordaron temas relacionados con la caracterización de usuarios, instrumentos y medios para realizar procesos de fortalecimiento a la participación, temas relevantes para la planeación e implementación de acciones de participación ciudadana con las regionales por parte de la Dirección de Nutrición para el segundo semestre de 2021.</t>
  </si>
  <si>
    <t xml:space="preserve">Se adjunta correo de convocatoria del webinar realizado . </t>
  </si>
  <si>
    <t>Se evidenció invitación para el webinar (sesión 1) sobre participación ciudadana convocada por la Dirección de Información y Tecnología para el 29/07/2021.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</si>
  <si>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
Pdf: "</t>
    </r>
    <r>
      <rPr>
        <i/>
        <sz val="9"/>
        <rFont val="Calibri"/>
        <family val="2"/>
        <scheme val="minor"/>
      </rPr>
      <t>EVIDENCIA JULIO_WEBINAR INICIO ENCUENTRO CIUDADANOS</t>
    </r>
    <r>
      <rPr>
        <sz val="9"/>
        <rFont val="Calibri"/>
        <family val="2"/>
        <scheme val="minor"/>
      </rPr>
      <t>".</t>
    </r>
  </si>
  <si>
    <t>Asistencia y participación en la capacitación virtual por medio del webinar sobre Política de Participación ciudadana - Módulo 2  el pasado 3 de agosto, mediante convocatoria realizada por la Dirección de Información y Tecnología del ICBF, en la que se abordaron temas relacionados con el reconocimiento de algunas metodologías para realizar procesos de participación, canales para la realización de consulta abierta y gobierno digital en el marco de lo establecido dentro de los procesos de diálogo con la ciudadanía y su implementación al interior de las acciones de participación ciudadana con las regionales por parte de la Dirección de Nutrición para el segundo semestre de 2021. Con los preparativos logrados en julio y agosto, a partir del mes de septiembre se iniciará el trabajo con las regionales que permita llevar a cabo a partir del mes de septiembre las jornadas de participación ciudadana de la modalidad 1.000 días para cambiar el mundo</t>
  </si>
  <si>
    <t>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t>
  </si>
  <si>
    <t>Se evidenció invitación para el webinar (sesión 2) sobre participación ciudadana convocada por la Dirección de Información y Tecnología para el 03/08/2021.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</si>
  <si>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Pdf: "</t>
    </r>
    <r>
      <rPr>
        <i/>
        <sz val="9"/>
        <rFont val="Calibri"/>
        <family val="2"/>
        <scheme val="minor"/>
      </rPr>
      <t>WEBINAR</t>
    </r>
    <r>
      <rPr>
        <sz val="9"/>
        <rFont val="Calibri"/>
        <family val="2"/>
        <scheme val="minor"/>
      </rPr>
      <t>".</t>
    </r>
  </si>
  <si>
    <r>
      <t xml:space="preserve">Para este cuatrimestre se evidenciaron avances en:
</t>
    </r>
    <r>
      <rPr>
        <b/>
        <sz val="9"/>
        <rFont val="Calibri"/>
        <family val="2"/>
        <scheme val="minor"/>
      </rPr>
      <t>Julio</t>
    </r>
    <r>
      <rPr>
        <sz val="9"/>
        <rFont val="Calibri"/>
        <family val="2"/>
        <scheme val="minor"/>
      </rPr>
      <t xml:space="preserve">
Se evidenció invitación para el webinar (sesión 1) sobre participación ciudadana convocada por la Dirección de Información y Tecnología para el 29/07/2021.
</t>
    </r>
    <r>
      <rPr>
        <b/>
        <sz val="9"/>
        <rFont val="Calibri"/>
        <family val="2"/>
        <scheme val="minor"/>
      </rPr>
      <t>Agosto</t>
    </r>
    <r>
      <rPr>
        <sz val="9"/>
        <rFont val="Calibri"/>
        <family val="2"/>
        <scheme val="minor"/>
      </rPr>
      <t xml:space="preserve">
Se evidenció invitación para el webinar (sesión 2) sobre participación ciudadana convocada por la Dirección de Información y Tecnología para el 03/08/2021.
</t>
    </r>
    <r>
      <rPr>
        <b/>
        <sz val="9"/>
        <rFont val="Calibri"/>
        <family val="2"/>
        <scheme val="minor"/>
      </rPr>
      <t xml:space="preserve">
EVIDENCIAS:
</t>
    </r>
    <r>
      <rPr>
        <sz val="9"/>
        <rFont val="Calibri"/>
        <family val="2"/>
        <scheme val="minor"/>
      </rPr>
      <t xml:space="preserve">
Información consultada en:
</t>
    </r>
    <r>
      <rPr>
        <b/>
        <sz val="9"/>
        <rFont val="Calibri"/>
        <family val="2"/>
        <scheme val="minor"/>
      </rPr>
      <t>Julio</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
Pdf: "EVIDENCIA JULIO_WEBINAR INICIO ENCUENTRO CIUDADANOS".
</t>
    </r>
    <r>
      <rPr>
        <b/>
        <sz val="9"/>
        <rFont val="Calibri"/>
        <family val="2"/>
        <scheme val="minor"/>
      </rPr>
      <t>Agosto</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Pdf: "WEBINAR".</t>
    </r>
  </si>
  <si>
    <t xml:space="preserve">Durante septiembre se realizó una reunión interna conjunta para revisar y ajustar los instrumentos de consulta a las 5 regionales relacionados con la prestación y satisfacción de los servicios de la modalidad 1.000 días para cambiar el mundo. Esta reunión se realizó el día 16 de septiembre. A partir de esta, se realizó ajustes a la encuesta del año 2020 y se preparó guion metodológico para realizar grupos focales a las 5 regionales que se van a encuestar. </t>
  </si>
  <si>
    <t xml:space="preserve">Se evidenció documento con la propuesta de METODOLOGÍA PARA LA REALIZACIÓN DE GRUPOS FOCALES y Excel de la Encuesta a aplicar los cuales fueron revisados y ajustados en reunión del 15/09/2021 por los profesionales de la Dirección de Nutrición responsables del tema. </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</si>
  <si>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15%2C%2016%20Direcci%C3%B3n%20de%20Nutrici%C3%B3n%2F08%20septiembre%2FENCUENTROS%20CIUDADANOS&amp;viewid=848cd329%2D4628%2D438a%2Db7b1%2D175890936859
Pdf: PROCESO PROMOCIÓN Y PREVENCIÓN PARTICIPACIÓN CIUDADANA MODALIDAD 1.000 DÍAS PARA CAMBIAR EL MUNDO METODOLOGÍA PARA LA REALIZACIÓN DE GRUPOS FOCALES (Propuesta)
Excel: PROCESO PROMOCIÓN Y PREVENCIÓN ENCUESTA PARTICIPACIÓN CIUDADANA MODALIDAD 1.000 DÍAS PARA CAMBIAR EL MUNDO (Propuesta)</t>
  </si>
  <si>
    <t>El 26 de octubre se realizó una asistencia técnica a 5 regionales del ICBF de Caldas, Guainía, Magdalena, Santander y Valle del Cauca, con el objetivo de socializar el ejercicio, metodología e instrumentos para la realización de los grupos focales, en el marco del Plan de participación ciudadana, que permitirá recopilar información de la prestación de los servicios por parte de las EAS en 5 regionales que ejecutan acciones a través de la modalidad de 1.000 días para cambiar el mundo, para la identificación de los principales logros, retos, aportes y sugerencias por parte de los usuarios, que contribuyan al mejoramiento de la prestación del mismo.</t>
  </si>
  <si>
    <t>Actualmente se están gestionando los 5 grupos focales con cada una de las EAS en cada una de las regionales.</t>
  </si>
  <si>
    <t>Los participantes de esta Asistencia Técnica son profesionales y colaboradores de las 5 regionales del ICBF convocadas.</t>
  </si>
  <si>
    <t>En esta asistencia técnica participaron 11 profesionales de las 5 regionales del ICBF convocadas.</t>
  </si>
  <si>
    <t xml:space="preserve">Los asistentes realizaron aportes al documento de orientaciones metodológicas para la realización de grupos focales, así como al formulario de encuesta de percepción, los cuales fueron incorporados en nueva versión y cargados en la carpeta respectiva del reporte para este periodo.
1.	Si aplica, en términos generales registrar las observaciones, propuestas y recomendaciones que los grupos de valor expusieron en el desarrollo de la actividad.
Los aportes dados por los participantes fueron los siguientes:
•	Precisión de roles del Líder usuario de la modalidad, quien realizará el grupo focal y aplicará las respectivas encuestas de percepción
•	Aclaraciones frente al rol de acompañamiento tanto de la regional del ICBF como del profesional social de la EAS para realizar esta actividad
•	Ajustes al formulario de encuesta de percepción en las preguntas 6 relacionada con ¿Cuál es su percepción del equipo de la EAS frente a la información y conocimientos brindados durante la prestación del servicio de esta modalidad? Y pregunta 7 Con relación a la disponibilidad por parte de la EAS para atender presencial o telefónicamente, así como para realizar visitas a la familia ¿Cómo le pareció este proceso?
</t>
  </si>
  <si>
    <t>Actualmente se están gestionando los 5 grupos focales con cada una de las EAS en cada una de las regionales, para la realización de esta actividad durante el mes de noviembre. Posteriormente se enviará la información consolidada de dichas actividades a la Dirección de Nutrición el día 19 de noviembre, con el fin de preparar informe y remisión de los resultados a la Dirección de Servicios y Atención del ICBF.</t>
  </si>
  <si>
    <t xml:space="preserve">Como producto de esta actividad se generaron los siguientes insumos:
•	Ajustes al documento de orientaciones metodológicas para la realización de grupos focales
•	Ajustes al formulario de encuesta de percepción
•	Listado de asistencia de participantes
•	Presentación de la sesión de asistencia técnica.
</t>
  </si>
  <si>
    <t xml:space="preserve">Se evidenció realización de Asistencia Técnica el día 26/10/2021 donde se socializaron a los referentes de las Regionales Magdalena, Caldas, Guainía, Santander y Valle los documentos que permitirán desarrollar consulta ciudadana sobre la percepción de la Modalidad 1,000 días para cambiar el mundo. </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</si>
  <si>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15%2C%2016%20Direcci%C3%B3n%20de%20Nutrici%C3%B3n%2F09%20octubre%2FCONSULTA%20CIUDADANA%201%2E000%20DIAS%20PARA%20CAMBIAR%20EL%20MUNDO&amp;viewid=848cd329%2D4628%2D438a%2Db7b1%2D175890936859
Pdf Asistencia Tecnica: Correo electrónico del 15 de octubre de 2021, asunto: Invitación Asistencia Técnica Orientaciones consulta participativa usuarios 1,000 días para cambiar el mundo (Esta dentro del correo de fecha 03/11/2021) y Correo electrónico del 29 de octubre de 2021, asunto: Insumos ajustados Realización de consulta participativa usuarios 1,000 días para cambiar el mundo en 5 Regionales del ICBF (Esta dentro del correo de fecha 03/11/2021)
Listado Asistencia del 26/10/2021, CONSULTA CIUDADANA  - 1.000 DIAS PARA CAMBIAR EL MUNDO con 13 Registros
Excel: ENCUESTA PARTICIPACIÓN CIUDADANA - MODALIDAD 1.000 DÍAS PARA CAMBIAR EL MUNDO
Word: MODALIDAD 1.000 DÍAS PARA CAMBIAR EL MUNDO - METODOLOGÍA PARA LA REALIZACIÓN DE GRUPOS FOCALES
Ppt: CONSULTA CIUDADANA PARA CONOCER  LA PERCEPCIÓN FRENTE A LA PRESTACIÓN DE LOS SERVICIOS DE LA DIRECCION DE NUTRICIÓN QUE RESPONDA A LAS NECESIDADES DE LA POBLACIÓN Y OPORTUNIDADES DE MEJORA
Video Asistencia técnica  - Proceso de consulta Participativa acerca de los servicios de la modalidad 1.000 día (26/10/2021)</t>
  </si>
  <si>
    <t>Entre el 22 al 30 de noviembre se analizó, sistematizó y elaboró el informe de resultados relacionado con la Consulta Ciudadana para conocer la percepción frente a la prestación los servicios de la Dirección de Nutrición que responda a las necesidades de la población y oportunidades de mejora, la cual se llevó a cabo en las 5 regionales del ICBF de Caldas, Guainía, Magdalena, Santander y Valle del Cauca. Mediante este informe se logró la participación de los usuarios líderes de la modalidad 1.000 días para cambiar el mundo, quienes aportaron sus ideas y opiniones sobre la percepción frente a la prestación del servicio, de la modalidad 1.000 días para cambiar el mundo junto con propuestas para su mejora.</t>
  </si>
  <si>
    <t xml:space="preserve">Se realizaron 6 grupos focales con la participación de 76 usuarios de la modalidad 1.000 días para cambiar el mundo, de los cuales se aplicó 34 encuestas en las 5 regionales seleccionadas con cada una de las EAS participantes.  </t>
  </si>
  <si>
    <t xml:space="preserve">Los participantes de estos grupos focales fueron usuarios de la modalidad 1.000 días para cambiar el mundo que reciben los servicios a través de las EAS ubicadas en las regionales de Caldas, Guainía, Magdalena, Santander y Valle del Cauca Número de participantes: En esta Consulta Ciudadana participaron 76 usuarios de la modalidad 1.000 días para cambiar el mundo de las 5 regionales del ICBF convocadas. </t>
  </si>
  <si>
    <t xml:space="preserve">76 usuarios de la modalidad 1.000 días para cambiar el mundo de las 5 regionales del ICBF convocadas. </t>
  </si>
  <si>
    <t xml:space="preserve">•	Reconocer otros aspectos importantes relacionados con la diversificación de alimentos, el contacto y mayor presencia de las EAS con las familias para la prestación de este servicio. 
•	Identificación de actividades que contribuyen en el mejoramiento de las condiciones nutricionales y alimentarias, a través de nuevos conocimientos que les ayuda a fortalecer sus capacidades para afrontar de mejor manera situaciones difíciles 
•	Sensibilización frente a la importancia del cuidado de los niños niñas y mujeres gestantes 
•	Aportes que contribuyen en sino de la transformación de otros aspectos de la vida de las familias, como la economía, prácticas adecuadas de salud, así como del consumo y preparación de alimentos .
</t>
  </si>
  <si>
    <t xml:space="preserve">Elaboración del informe consolidado del proceso de realización esta consulta participativa, para que, posteriormente se envíe a las respectivas regionales con los comentarios, observaciones y aportes que permitan mejorar la prestación del servicio. </t>
  </si>
  <si>
    <t xml:space="preserve">•	Insumos de las 5 regionales con los anexos de los 6 grupos focales y las 34 encuestadas realizadas en cada una de las regionales del ICBF 
•	Listados de asistencia y consentimientos informados 
•	Registros fotográficos de las actividades realizadas 
•	Sistematización de los grupos focales 
•	Sistematización de las encuestas realizadas 
•	Informe de reporte de la consulta participativa elaborado por la Dirección de Nutrición 
</t>
  </si>
  <si>
    <t xml:space="preserve">Se observaron los soportes correspondientes a las consultas ciudadanas realizadas en el mes de noviembre por las Regionales Caldas, Guainía, Magdalena, Santander y Valle del Cauca donde aplicaron la metodología y el instrumento establecidos por la Dirección de Nutrición. 
Se evidenció Informe Consolidado de las Encuestas realizadas a los usuarios de la Modalidad 1.000 días para Cambiar el Mundo así como la consolidación de los resultados de los formatos: Encuestas y Grupos Focales, este documento es insumo para las mejoras a implementar en la siguiente vigencia. </t>
  </si>
  <si>
    <r>
      <rPr>
        <sz val="9"/>
        <rFont val="Calibri"/>
        <family val="2"/>
        <scheme val="minor"/>
      </rP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15%2C%2016%20Direcci%C3%B3n%20de%20Nutrici%C3%B3n%2F10%20noviembre%2F1%2E000%20DIAS%20PARA%20CAMBIAR%20EL%20MUNDO&amp;viewid=848cd329%2D4628%2D438a%2Db7b1%2D175890936859</t>
    </r>
    <r>
      <rPr>
        <sz val="8"/>
        <color theme="1"/>
        <rFont val="Calibri"/>
        <family val="2"/>
        <scheme val="minor"/>
      </rPr>
      <t xml:space="preserve">
Excel Calendario actividades participación ICBF (piloto 4o trimestre 2021)
Pdf INFORME CONSOLIDADO ENCUESTA PARTICIPACIÓN USUARIOS MODALIDAD 1.000 DÍAS PARA CAMBIAR EL MUNDO - DIRECCIÓN DE NUTRICIÓN
Excel SISTEMATIZACIÓN ENCUESTAS CONSULTA PARTICIPATIVA 1.000 DIAS DN
Excel Sistematizacion_Grupos_Focales_ConsultaParticipativa2021
Excel Instrumento_Ajustado_Encuesta_Participacion_1000DPCM_DN
Word Documento_Final_Consulta_Participativa_100días_GrupoFocal_DN
CARPETA CALDAS
Pdf Formato Autorización de Tratamiento Datos Personales: 13 Formatos Diligenciados
Pdf Formato Grupo Focal con Usuarios: 4 Formatos Diligenciados
Carpeta Fotos
Pdf Encuesta de Percepción: 5 Formatos Diligenciados
Pdf Formato Listado de Asistencia del 17/11/2021, Actividad: Consulta Participativa de percepción de prestación del servicio 
CARPETA GUAINIA
Pdf Acta de Reunión N°1 de fecha: 08 de noviembre de 2021
Pdf Consentimiento Informado para la Participación de Grupo Focal: 10 consentimientos diligenciados
Pdf Encuesta de Percepción: 5 Formatos Diligenciados
Pdf Formato Listado de Asistencia: 10 registros
CARPETA MAGDALENA
Grabación consulta participación ciudadana Fundación
Pdf Acta de Consulta Participativa de fecha: 13 de Noviembre de 2021 - Fundación
Pdf Consentimiento Informado: 13 formatos diligenciados</t>
    </r>
    <r>
      <rPr>
        <b/>
        <sz val="8"/>
        <color rgb="FFFF0000"/>
        <rFont val="Calibri"/>
        <family val="2"/>
        <scheme val="minor"/>
      </rPr>
      <t xml:space="preserve">
</t>
    </r>
    <r>
      <rPr>
        <sz val="8"/>
        <rFont val="Calibri"/>
        <family val="2"/>
        <scheme val="minor"/>
      </rPr>
      <t>Pdf Encuesta de Percepción: 5 encuestas diligenciadas</t>
    </r>
    <r>
      <rPr>
        <b/>
        <sz val="8"/>
        <color rgb="FFFF0000"/>
        <rFont val="Calibri"/>
        <family val="2"/>
        <scheme val="minor"/>
      </rPr>
      <t xml:space="preserve">
</t>
    </r>
    <r>
      <rPr>
        <sz val="8"/>
        <rFont val="Calibri"/>
        <family val="2"/>
        <scheme val="minor"/>
      </rPr>
      <t>Word Acta de Reunión del 13 de noviembre de 2021 – Ejercicio de Consulta Participativa - Sabanas de San Ángel
Audio1_ 2021113_CONSULTA_PARTICIPATIVA-SABANAS DE SAN ANGEL
Audio 2_20211113_CONSULTA_PARTICIPATIVA_SABANAS_SAN_ANGEL
Pdf Encuesta Consulta Participativa: 10 encuestas diligenciadas</t>
    </r>
    <r>
      <rPr>
        <b/>
        <sz val="8"/>
        <color rgb="FFFF0000"/>
        <rFont val="Calibri"/>
        <family val="2"/>
        <scheme val="minor"/>
      </rPr>
      <t xml:space="preserve">
</t>
    </r>
    <r>
      <rPr>
        <sz val="8"/>
        <rFont val="Calibri"/>
        <family val="2"/>
        <scheme val="minor"/>
      </rPr>
      <t>CARPETA SANTANDER
Pdf Encuestas de Percepción y Formato Autorización de Tratamiento de Datos Personales: 
Word Registro Fotográfico Grupo Focal
Pdf Listado de Asistentes: 20 registros
CARPETA VALLE DEL CAUCA
Pdf Registro Fotográfico Consulta Ciudadana
Pdf Formato Grupo Focal realizado el 10/11/2021
Pdf Encuestas de Percepción: 5 encuestas diligenciadas</t>
    </r>
  </si>
  <si>
    <r>
      <t xml:space="preserve">Sin reporte de avance por parte del responsable.
</t>
    </r>
    <r>
      <rPr>
        <b/>
        <sz val="9"/>
        <color rgb="FF0070C0"/>
        <rFont val="Calibri"/>
        <family val="2"/>
        <scheme val="minor"/>
      </rPr>
      <t>CONCLUSIÓN:</t>
    </r>
    <r>
      <rPr>
        <sz val="9"/>
        <rFont val="Calibri"/>
        <family val="2"/>
        <scheme val="minor"/>
      </rPr>
      <t xml:space="preserve">
La OCI evidenció que la Dirección de Nutrición estableció la metodología para la realización de los grupos focales, realizo asistencia técnica para su aplicación y se realizaron 05 consultas a la ciudadanía sobre la percepción de la Modalidad 1.000 días para cambiar el mundo en las Regionales: Caldas, Guainía, Magdalena, Santander y Valle del cauca, asi mismo se evidenció</t>
    </r>
    <r>
      <rPr>
        <i/>
        <sz val="9"/>
        <rFont val="Calibri"/>
        <family val="2"/>
        <scheme val="minor"/>
      </rPr>
      <t xml:space="preserve"> Informe Consolidado Encuesta Participación Usuarios Modalidad 1.000 Días Para Cambiar El Mundo</t>
    </r>
    <r>
      <rPr>
        <sz val="9"/>
        <rFont val="Calibri"/>
        <family val="2"/>
        <scheme val="minor"/>
      </rPr>
      <t xml:space="preserve"> donde se describen las actividades desarrolladas durante la vigencia y el analisis de la información recolectada; por lo anterior la actividad esta cumplida. 
Es importante que el equipo de la Dirección de Nutrición analice el informe con el fin de plantear acciones o mejoras para la vigencia 2022 y asi fortalecer los ejercicios de control social a los servicios ofertados por esta dependencia.</t>
    </r>
  </si>
  <si>
    <r>
      <t>La OCI evidenció que la Dirección de Nutrición estableció la metodología para la realización de los grupos focales, realizo asistencia técnica para su aplicación y se realizaron 05 consultas a la ciudadanía sobre la percepción de la Modalidad 1.000 días para cambiar el mundo en las Regionales: Caldas, Guainía, Magdalena, Santander y Valle del cauca, asi mismo se evidenció</t>
    </r>
    <r>
      <rPr>
        <i/>
        <sz val="12"/>
        <rFont val="Calibri"/>
        <family val="2"/>
        <scheme val="minor"/>
      </rPr>
      <t xml:space="preserve"> Informe Consolidado Encuesta Participación Usuarios Modalidad 1.000 Días Para Cambiar El Mundo</t>
    </r>
    <r>
      <rPr>
        <sz val="12"/>
        <rFont val="Calibri"/>
        <family val="2"/>
        <scheme val="minor"/>
      </rPr>
      <t xml:space="preserve"> donde se describen las actividades desarrolladas durante la vigencia y el analisis de la información recolectada; por lo anterior la actividad esta cumplida. 
Es importante que el equipo de la Dirección de Nutrición analice el informe con el fin de plantear acciones o mejoras para la vigencia 2022 y asi fortalecer los ejercicios de control social a los servicios ofertados por esta dependencia.
</t>
    </r>
    <r>
      <rPr>
        <b/>
        <sz val="12"/>
        <rFont val="Calibri"/>
        <family val="2"/>
        <scheme val="minor"/>
      </rPr>
      <t xml:space="preserve">Evidencias:
</t>
    </r>
    <r>
      <rPr>
        <sz val="12"/>
        <rFont val="Calibri"/>
        <family val="2"/>
        <scheme val="minor"/>
      </rPr>
      <t xml:space="preserve">https://icbfgob.sharepoint.com/:f:/r/sites/MICROSITIOPLANANTICORRUPCINYDEATENCINALCIUDADANO2021/Documentos%20compartidos/COMPONENTE%206-%20PLAN%20DE%20PARTICIPACI%C3%93N%20CIUDADANA/15,%2016%20Direcci%C3%B3n%20de%20Nutrici%C3%B3n?csf=1&amp;web=1&amp;e=AV8kXI
</t>
    </r>
    <r>
      <rPr>
        <b/>
        <sz val="12"/>
        <rFont val="Calibri"/>
        <family val="2"/>
        <scheme val="minor"/>
      </rPr>
      <t xml:space="preserve">
Septiembre</t>
    </r>
    <r>
      <rPr>
        <sz val="12"/>
        <rFont val="Calibri"/>
        <family val="2"/>
        <scheme val="minor"/>
      </rPr>
      <t xml:space="preserve">
Se evidenció documento con la propuesta de METODOLOGÍA PARA LA REALIZACIÓN DE GRUPOS FOCALES y Excel de la Encuesta a aplicar los cuales fueron revisados y ajustados en reunión del 15/09/2021 por los profesionales de la Dirección de Nutrición responsables del tema. 
Pdf: PROCESO PROMOCIÓN Y PREVENCIÓN PARTICIPACIÓN CIUDADANA MODALIDAD 1.000 DÍAS PARA CAMBIAR EL MUNDO METODOLOGÍA PARA LA REALIZACIÓN DE GRUPOS FOCALES (Propuesta)
Excel: PROCESO PROMOCIÓN Y PREVENCIÓN ENCUESTA PARTICIPACIÓN CIUDADANA MODALIDAD 1.000 DÍAS PARA CAMBIAR EL MUNDO (Propuesta)</t>
    </r>
    <r>
      <rPr>
        <b/>
        <sz val="12"/>
        <rFont val="Calibri"/>
        <family val="2"/>
        <scheme val="minor"/>
      </rPr>
      <t xml:space="preserve">
Octubre
</t>
    </r>
    <r>
      <rPr>
        <sz val="12"/>
        <rFont val="Calibri"/>
        <family val="2"/>
        <scheme val="minor"/>
      </rPr>
      <t xml:space="preserve">Se evidenció realización de Asistencia Técnica el día 26/10/2021 donde se socializaron a los referentes de las Regionales Magdalena, Caldas, Guainía, Santander y Valle los documentos que permitirán desarrollar consulta ciudadana sobre la percepción de la Modalidad 1,000 días para cambiar el mundo. 
Pdf Asistencia Tecnica: Correo electrónico del 15 de octubre de 2021, asunto: Invitación Asistencia Técnica Orientaciones consulta participativa usuarios 1,000 días para cambiar el mundo (Esta dentro del correo de fecha 03/11/2021) y Correo electrónico del 29 de octubre de 2021, asunto: Insumos ajustados Realización de consulta participativa usuarios 1,000 días para cambiar el mundo en 5 Regionales del ICBF (Esta dentro del correo de fecha 03/11/2021)
Listado Asistencia del 26/10/2021, CONSULTA CIUDADANA  - 1.000 DIAS PARA CAMBIAR EL MUNDO con 13 Registros
Excel: ENCUESTA PARTICIPACIÓN CIUDADANA - MODALIDAD 1.000 DÍAS PARA CAMBIAR EL MUNDO
Word: MODALIDAD 1.000 DÍAS PARA CAMBIAR EL MUNDO - METODOLOGÍA PARA LA REALIZACIÓN DE GRUPOS FOCALES
Ppt: CONSULTA CIUDADANA PARA CONOCER  LA PERCEPCIÓN FRENTE A LA PRESTACIÓN DE LOS SERVICIOS DE LA DIRECCION DE NUTRICIÓN QUE RESPONDA A LAS NECESIDADES DE LA POBLACIÓN Y OPORTUNIDADES DE MEJORA
Video Asistencia técnica  - Proceso de consulta Participativa acerca de los servicios de la modalidad 1.000 día (26/10/2021)
</t>
    </r>
    <r>
      <rPr>
        <b/>
        <sz val="12"/>
        <rFont val="Calibri"/>
        <family val="2"/>
        <scheme val="minor"/>
      </rPr>
      <t xml:space="preserve">
Noviembre
</t>
    </r>
    <r>
      <rPr>
        <sz val="12"/>
        <rFont val="Calibri"/>
        <family val="2"/>
        <scheme val="minor"/>
      </rPr>
      <t xml:space="preserve">Se observaron los soportes correspondientes a las consultas ciudadanas realizadas en el mes de noviembre por las Regionales Caldas, Guainía, Magdalena, Santander y Valle del Cauca donde aplicaron la metodología y el instrumento establecidos por la Dirección de Nutrición. 
Se evidenció Informe Consolidado de las Encuestas realizadas a los usuarios de la Modalidad 1.000 días para Cambiar el Mundo así como la consolidación de los resultados de los formatos: Encuestas y Grupos Focales, este documento es insumo para las mejoras a implementar en la siguiente vigencia. 
</t>
    </r>
    <r>
      <rPr>
        <b/>
        <sz val="12"/>
        <rFont val="Calibri"/>
        <family val="2"/>
        <scheme val="minor"/>
      </rPr>
      <t xml:space="preserve">
</t>
    </r>
    <r>
      <rPr>
        <sz val="12"/>
        <rFont val="Calibri"/>
        <family val="2"/>
        <scheme val="minor"/>
      </rPr>
      <t xml:space="preserve">Excel Calendario actividades participación ICBF (piloto 4o trimestre 2021)
Pdf INFORME CONSOLIDADO ENCUESTA PARTICIPACIÓN USUARIOS MODALIDAD 1.000 DÍAS PARA CAMBIAR EL MUNDO - DIRECCIÓN DE NUTRICIÓN
Excel SISTEMATIZACIÓN ENCUESTAS CONSULTA PARTICIPATIVA 1.000 DIAS DN
Excel Sistematizacion_Grupos_Focales_ConsultaParticipativa2021
Excel Instrumento_Ajustado_Encuesta_Participacion_1000DPCM_DN
Word Documento_Final_Consulta_Participativa_100días_GrupoFocal_DN
CARPETA CALDAS
Pdf Formato Autorización de Tratamiento Datos Personales: 13 Formatos Diligenciados
Pdf Formato Grupo Focal con Usuarios: 4 Formatos Diligenciados
Carpeta Fotos
Pdf Encuesta de Percepción: 5 Formatos Diligenciados
Pdf Formato Listado de Asistencia del 17/11/2021, Actividad: Consulta Participativa de percepción de prestación del servicio 
CARPETA GUAINIA
Pdf Acta de Reunión N°1 de fecha: 08 de noviembre de 2021
Pdf Consentimiento Informado para la Participación de Grupo Focal: 10 consentimientos diligenciados
Pdf Encuesta de Percepción: 5 Formatos Diligenciados
Pdf Formato Listado de Asistencia: 10 registros
CARPETA MAGDALENA
Grabación consulta participación ciudadana Fundación
Pdf Acta de Consulta Participativa de fecha: 13 de Noviembre de 2021 - Fundación
Pdf Consentimiento Informado: 13 formatos diligenciados
Pdf Encuesta de Percepción: 5 encuestas diligenciadas
Word Acta de Reunión del 13 de noviembre de 2021 – Ejercicio de Consulta Participativa - Sabanas de San Ángel
Audio1_ 2021113_CONSULTA_PARTICIPATIVA-SABANAS DE SAN ANGEL
Audio 2_20211113_CONSULTA_PARTICIPATIVA_SABANAS_SAN_ANGEL
Pdf Encuesta Consulta Participativa: 10 encuestas diligenciadas
CARPETA SANTANDER
Pdf Encuestas de Percepción y Formato Autorización de Tratamiento de Datos Personales: 
Word Registro Fotográfico Grupo Focal
Pdf Listado de Asistentes: 20 registros
CARPETA VALLE DEL CAUCA
Pdf Registro Fotográfico Consulta Ciudadana
Pdf Formato Grupo Focal realizado el 10/11/2021
Pdf Encuestas de Percepción: 5 encuestas diligenciadas
</t>
    </r>
    <r>
      <rPr>
        <b/>
        <sz val="12"/>
        <rFont val="Calibri"/>
        <family val="2"/>
        <scheme val="minor"/>
      </rPr>
      <t xml:space="preserve">
Diciembre</t>
    </r>
  </si>
  <si>
    <t>Realizar una mesa con las Niñas, Niños y Adolescentes de al menos una entidad territorial por Departamento, con el fin de socializar apartes estratégicos del plan anticorrupción y los mecanismos de participación del ICBF</t>
  </si>
  <si>
    <t xml:space="preserve">Socializar con los Niñas, Niños y Adolescentes el Plan Anticorrupción y de Atención al Ciudadano PAAC del ICBF para la vigencia 2021. </t>
  </si>
  <si>
    <t xml:space="preserve">Niños, niñas y adolescentes de las mesas de participación seleccionadas </t>
  </si>
  <si>
    <t xml:space="preserve">33 enitdades territoriales seleccionados   </t>
  </si>
  <si>
    <t>Dirección del Sistema Nacional de Bienestar Familliar- Subdirección de Articulación Territorial</t>
  </si>
  <si>
    <t xml:space="preserve">Mesas de Participación con socialización </t>
  </si>
  <si>
    <t xml:space="preserve">abril </t>
  </si>
  <si>
    <t xml:space="preserve">noviembre </t>
  </si>
  <si>
    <t>Alistamiento: Durante este periodo se ha proyectado que la socialización del Plan Anticorrupción y de Atención al Ciudadano se realizará mediante medios audiovisuales. Para esto, se gestionó con el área de comunicaciones el propósito de la actividad, contenido del plan y público objetivo. Luego de esto, se llevó a cabo reunión con la Subdirección de Mejoramiento para iniciar conjuntamente la construcción del guión del video.</t>
  </si>
  <si>
    <t xml:space="preserve">La actividad inicia en el mes de abril de 2021. </t>
  </si>
  <si>
    <t xml:space="preserve">Técnicos de la Subdirección de Mejoramiento, de la Dirección de Servicios y Atención, de la Oficina de Comunicaciones y de la Dirección del SNBF construyeron el guión de un video que aborda los 6 componentes del plan, utiliza un lenguaje claro y contextualizado para el público objetivo, y orienta los elementos básicos para la ilustración.
Adelantada la pre-producción de esta herramienta audiovisual, en conjunto con la oficina de comunicaciones se adelantará la producción del video. </t>
  </si>
  <si>
    <t>Guión del video construido.</t>
  </si>
  <si>
    <t>De acuerdo con lo reportado por la Dirección SNBF a marzo de 2020 y los documentos de la ruta se evidenció guion del video animado "Conoce el Plan Anticorrupción y de Atención al Ciudadano del ICBF".</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</si>
  <si>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02%20marzo
Word - Guion: Conoce el Plan Anticorrupción y de Atención al Ciudadano del ICBF </t>
  </si>
  <si>
    <t>De acuerdo con las indicaciones de la oficina de comunicaciones, se realizaron los ajustes al guion del video, para que esta oficina pueda dar inició con la producción del mismo.</t>
  </si>
  <si>
    <t>De acuerdo con lo reportado por la Dirección SNBF a abril de 2020 y los documentos de la ruta se evidenció guion actualizado del video animado "Conoce el Plan Anticorrupción y de Atención al Ciudadano del ICBF".</t>
  </si>
  <si>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03%20abril
Word - Guion: Conoce el Plan Anticorrupción y de Atención al Ciudadano del ICBF 
Word: Sugerencias de tipo visual para abordar cada componente </t>
  </si>
  <si>
    <t xml:space="preserve">No se cuenta con evidencias ya que los insumos o elementos para la realización de este ejercicio no se han definido </t>
  </si>
  <si>
    <r>
      <t>La Dirección del Sistema Nacional de Bienestar Familiar a abril de 2020 informó: "</t>
    </r>
    <r>
      <rPr>
        <i/>
        <sz val="9"/>
        <rFont val="Calibri"/>
        <family val="2"/>
        <scheme val="minor"/>
      </rPr>
      <t>No se cuenta con evidencias ya que los insumos o elementos para la realización de este ejercicio no se han definido</t>
    </r>
    <r>
      <rPr>
        <sz val="9"/>
        <rFont val="Calibri"/>
        <family val="2"/>
        <scheme val="minor"/>
      </rPr>
      <t>".</t>
    </r>
  </si>
  <si>
    <t xml:space="preserve">Se recibe por parte de la oficina de comunicaciones, el video establecido para la socialización del plan anticorrupción. La realización de este video contó con el acompañamiento técnico de la Dirección de Planeación, la Dirección de Servicios y Atención y la Dirección del Sistema. Este video de Socialización del Plan Anticorrupción fue compartido a los referentes del Sistema Nacional de Bienestar Familiar en los territorios, al igual que la metodología para la aplicación de esta actividade en las Mesas de Participación de Niñas, niños, Adolescentes y Jóvenes. </t>
  </si>
  <si>
    <t xml:space="preserve">. Video de Socialización
. Correo de de envio del Video a los referentes del Sistema y de la metodologia del mismo. </t>
  </si>
  <si>
    <t xml:space="preserve">Se evidenciaron actas de reunión de fechas 21/06/2021 (Casita de Belén), 25/06/2021 (Hogar Infantil Rin Rin Renacuajo) y 25/06/2021 (Fundación MAPATOR) donde socializan al talento humano el video del plan de anticorrupción y atención al ciudadano, estas 3 entidades corresponden a la Regional Valle del Cauca.
Adicionalmente, se observaron correos electrónicos del 18/06/2021 enviado desde la Regional Valle del Cauca a los Centros Zonales de su jurisdicción y del 30/06/2021  enviado por la Subdirección de Articulación Territorial a todas las Regionales del ICBF, donde se socializa el video del plan de anticorrupción y atención al ciudadano, el link para descargarlo y la metodología para orientar el ejercicio de divulgación. </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</si>
  <si>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2017
3 Pdf: "ACTA RIN RENACUAJO", "ACTA SOCIALIZACIÓN PLAN ANTICORRUPCIÓN ICBF INTERNADO" y "ACTA MAPATOR".
Correos electrónicos del 18/06/2021 con Asunto: "</t>
    </r>
    <r>
      <rPr>
        <i/>
        <sz val="9"/>
        <rFont val="Calibri"/>
        <family val="2"/>
        <scheme val="minor"/>
      </rPr>
      <t>SOCIALIZACIÓN VIDEO PLAN ANTICORRUPCIÓN Y MESAAS DE PARTICIPACIÓN</t>
    </r>
    <r>
      <rPr>
        <sz val="9"/>
        <rFont val="Calibri"/>
        <family val="2"/>
        <scheme val="minor"/>
      </rPr>
      <t>"
Correo electrónico del 30/06/2021 con Asunto "</t>
    </r>
    <r>
      <rPr>
        <i/>
        <sz val="9"/>
        <rFont val="Calibri"/>
        <family val="2"/>
        <scheme val="minor"/>
      </rPr>
      <t>Video Socialización Plan Anticorrupción - Mesas de Participación de NNA</t>
    </r>
    <r>
      <rPr>
        <sz val="9"/>
        <rFont val="Calibri"/>
        <family val="2"/>
        <scheme val="minor"/>
      </rPr>
      <t>".</t>
    </r>
  </si>
  <si>
    <t>Se continua con la Socialización del plan Anticorrupción en algunas Mesas de Participación a nivel territorial, en estos espacios se hace la proyección del video realizado por la Oficina de Comunicaciones</t>
  </si>
  <si>
    <t xml:space="preserve">Espacios virtuales y presenciales con las Mesas de Participación en donde por medio de una metodologia establecida se da a conocer el plan anticorrupción </t>
  </si>
  <si>
    <t>Actas de Socialización</t>
  </si>
  <si>
    <t>Se evidenciaron actas de reunión del 15/07/2021 (Estudiantes de los colegios Tibacuy, Calandaima y Bateas de Cundinamarca); del 27/07/2021 (Estudiantes del municipio La Belleza de Santander) y del 28/07/2021 (mesa de participación en Santander) donde socializan el video del plan de anticorrupción y atención al ciudadano.</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</si>
  <si>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06%20julio%2FActividad%2017
3 Pdf: "</t>
    </r>
    <r>
      <rPr>
        <i/>
        <sz val="9"/>
        <rFont val="Calibri"/>
        <family val="2"/>
        <scheme val="minor"/>
      </rPr>
      <t>Serie 120. ACTA MESA 03 PARTICPACIÓN Oiba</t>
    </r>
    <r>
      <rPr>
        <sz val="9"/>
        <rFont val="Calibri"/>
        <family val="2"/>
        <scheme val="minor"/>
      </rPr>
      <t>", "</t>
    </r>
    <r>
      <rPr>
        <i/>
        <sz val="9"/>
        <rFont val="Calibri"/>
        <family val="2"/>
        <scheme val="minor"/>
      </rPr>
      <t>Serie 120. ACTA DE MESA DE PARTICIPACIÓN DE NNA JULIO</t>
    </r>
    <r>
      <rPr>
        <sz val="9"/>
        <rFont val="Calibri"/>
        <family val="2"/>
        <scheme val="minor"/>
      </rPr>
      <t>", "</t>
    </r>
    <r>
      <rPr>
        <i/>
        <sz val="9"/>
        <rFont val="Calibri"/>
        <family val="2"/>
        <scheme val="minor"/>
      </rPr>
      <t>Serie_39.11:Tibacuy-acta MPNNA</t>
    </r>
    <r>
      <rPr>
        <sz val="9"/>
        <rFont val="Calibri"/>
        <family val="2"/>
        <scheme val="minor"/>
      </rPr>
      <t>".</t>
    </r>
  </si>
  <si>
    <t xml:space="preserve">Se ha realizado el avance en 9 Mesas Municipales de Participación de 3 Departamentos la socialización del Plan Anticorrupción por medio del vídeo elaborado por la Oficina de Comunicaciones y por medio de la Metodologia elaborado para esto. </t>
  </si>
  <si>
    <t>Se contianua con la socialización del plan anticorrupción en diferentes mesas de participación.  A la fecha se ha socializado en las mesas de participación de  Cundinamarca:Granada, Cabrera,Tibacuy. Santander: Oiba, La belleza. Valle de Cauca: Cartago, Jamundi; Nororiente de Cali, Sur de Cali, Tulua.</t>
  </si>
  <si>
    <t>Se evidenciaron actas de 17 reuniones realizadas durante el mes de septiembre en el marco de las Mesas de Participacion de NNA donde socializaron el video del plan de anticorrupción y atención al ciudadano en Caquetá, Arauca, Valle del Cauca, Atlántico, Cauca, Santander, Cesar, Caldas, Cundinamarca, Bogotá.</t>
  </si>
  <si>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2017%2FV%2E%20Cauca
Pdf Acta No 3 del 18/08/2021 - Mesa de Participación de Niños, Niñas y  adolescentes - Caqueta
Pdf Acta No 3 del 18/08/2021 - Mesa de Participación de Niños, Niñas y  adolescentes - Arauca
Pdf Acta de Reunión o Comité del 20/08/2021 - SEGUNDA MESA DE PARTICIPACIÓN MUNICIPAL DE NIÑOS NIÑAS Y ADOLECENTES - Caqueta
Pdf Acta de Reunión del 27/08/2021 - Mesa de Participación de Niños, Niñas y  adolescentes - Arauca
Pdf Acta 20/08/2021 - Mesa de Participación de Niños, Niñas y  adolescentes - Arauca
Pdf Acta Nº 002 del 24/08/2021 -  Mesa de Participación de Niños, Niñas y  adolescentes - Arauca
Pdf Acta de reunón del 04/08/2021 - Tercera reunión 2021 de la Mesa de Participación de Niños, Niñas y  adolescentes  (MPNNA) - Arauca
Pdf ACTA DE MESA PUBLICA CENTRO ZONAL JAMUNDI del 25/08/2021 - Mesa de Participación de Niños, Niñas y  adolescentes - Valle del Cauca
Pdf Acta de Reunión o Comité del 17/08/2021 -  Mesa de Participación de Niños, Niñas y  adolescentes - Atlántico
Pdf Acta de Reunión o Comité del 09/08/2021 -  Mesa de Participación de Niños, Niñas y  adolescentes - Cauca
Pdf Acta Nº 002 del 03/08/2021 -  Mesa de Participación de Niños, Niñas y  adolescentes - San Vicente de Chucuri - Santander
Pdf Acta del 05/08/2021 -  Mesa de Participación de Niños, Niñas y  adolescentes - Bucaramanga -  Santander
Pdf Acta de Reunión o Comité del 25/08/2021 - Segunda Mesa de Participación de Niños, Niñas y  adolescentes - Cesar
Pdf Acta de Reunión No 20 del 30/08/2021 - Mesa de Participación de Niños, Niñas y  adolescentes - Caldas
Pdf Acta de Reunión o Comité No 31 del 21/08/2021 - Mesa de Participación de Niños, Niñas y  adolescentes - Manzanares - Caldas
Pdf Acta de Reunión o Comité N°2 del 18/08/2021 - Mesa de Participación de Niños, Niñas y  adolescentes - Cundinamarca
Pdf Acta N°3 del 25/08/2021 - Mesa de Participación de Niños, Niñas y  adolescentes - Guayabetal - Cundinamarca</t>
  </si>
  <si>
    <r>
      <t xml:space="preserve">Para este cuatrimestre se evidenciaron avances en:
</t>
    </r>
    <r>
      <rPr>
        <b/>
        <sz val="9"/>
        <rFont val="Calibri"/>
        <family val="2"/>
        <scheme val="minor"/>
      </rPr>
      <t>Junio</t>
    </r>
    <r>
      <rPr>
        <sz val="9"/>
        <rFont val="Calibri"/>
        <family val="2"/>
        <scheme val="minor"/>
      </rPr>
      <t xml:space="preserve">
Se evidenciaron actas de reunión de fechas 21/06/2021 (Casita de Belén), 25/06/2021 (Hogar Infantil Rin Rin Renacuajo) y 25/06/2021 (Fundación MAPATOR) donde socializan al talento humano el video del plan de anticorrupción y atención al ciudadano, estas 3 entidades corresponden a la Regional Valle del Cauca.
Adicionalmente, se observaron correos electrónicos del 18/06/2021 enviado desde la Regional Valle del Cauca a los Centros Zonales de su jurisdicción y del 30/06/2021  enviado por la Subdirección de Articulación Territorial a todas las Regionales del ICBF, donde se socializa el video del plan de anticorrupción y atención al ciudadano, el link para descargarlo y la metodología para orientar el ejercicio de divulgación. 
</t>
    </r>
    <r>
      <rPr>
        <b/>
        <sz val="9"/>
        <rFont val="Calibri"/>
        <family val="2"/>
        <scheme val="minor"/>
      </rPr>
      <t>Julio</t>
    </r>
    <r>
      <rPr>
        <sz val="9"/>
        <rFont val="Calibri"/>
        <family val="2"/>
        <scheme val="minor"/>
      </rPr>
      <t xml:space="preserve">
Se evidenciaron actas de reunión del 15/07/2021 (Estudiantes de los colegios Tibacuy, Calandaima y Bateas de Cundinamarca); del 27/07/2021 (Estudiantes del municipio La Belleza de Santander) y del 28/07/2021 (mesa de participación en Santander) donde socializan el video del plan de anticorrupción y atención al ciudadano.
</t>
    </r>
    <r>
      <rPr>
        <b/>
        <sz val="9"/>
        <rFont val="Calibri"/>
        <family val="2"/>
        <scheme val="minor"/>
      </rPr>
      <t>Agosto</t>
    </r>
    <r>
      <rPr>
        <sz val="9"/>
        <rFont val="Calibri"/>
        <family val="2"/>
        <scheme val="minor"/>
      </rPr>
      <t xml:space="preserve">
Se evidenciaron actas de reunión del 18/08/2021 (estudiantes de los colegios del municipio de Granada en Cundinamarca) donde socializan el video del plan de anticorrupción y atención al ciudadano.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2017
</t>
    </r>
    <r>
      <rPr>
        <b/>
        <sz val="9"/>
        <rFont val="Calibri"/>
        <family val="2"/>
        <scheme val="minor"/>
      </rPr>
      <t>Junio</t>
    </r>
    <r>
      <rPr>
        <sz val="9"/>
        <rFont val="Calibri"/>
        <family val="2"/>
        <scheme val="minor"/>
      </rPr>
      <t xml:space="preserve">
3 Pdf: "ACTA RIN RENACUAJO", "ACTA SOCIALIZACIÓN PLAN ANTICORRUPCIÓN ICBF INTERNADO" y "ACTA MAPATOR".
Correos electrónicos del 18/06/2021 con Asunto: "SOCIALIZACIÓN VIDEO PLAN ANTICORRUPCIÓN Y MESAAS DE PARTICIPACIÓN"
Correo electrónico del 30/06/2021 con Asunto "Video Socialización Plan Anticorrupción - Mesas de Participación de NNA".
</t>
    </r>
    <r>
      <rPr>
        <b/>
        <sz val="9"/>
        <rFont val="Calibri"/>
        <family val="2"/>
        <scheme val="minor"/>
      </rPr>
      <t xml:space="preserve">Julio
</t>
    </r>
    <r>
      <rPr>
        <sz val="9"/>
        <rFont val="Calibri"/>
        <family val="2"/>
        <scheme val="minor"/>
      </rPr>
      <t xml:space="preserve">3 Pdf: "Serie 120. ACTA MESA 03 PARTICPACIÓN Oiba", "Serie 120. ACTA DE MESA DE PARTICIPACIÓN DE NNA JULIO", "Serie_39.11:Tibacuy-acta MPNNA".
</t>
    </r>
    <r>
      <rPr>
        <b/>
        <sz val="9"/>
        <rFont val="Calibri"/>
        <family val="2"/>
        <scheme val="minor"/>
      </rPr>
      <t>Agosto</t>
    </r>
    <r>
      <rPr>
        <sz val="9"/>
        <rFont val="Calibri"/>
        <family val="2"/>
        <scheme val="minor"/>
      </rPr>
      <t xml:space="preserve">
Pdf: "Serie_38.11_Granada_acta MPNNA"</t>
    </r>
  </si>
  <si>
    <t xml:space="preserve">Durante el mes de Septiembre se continuo con espacios de socialización en algunas mesas de participación de Niñas, niños y adolescentes a nievl Nacional. Para los ejercicios de socialización del Plan anticorrupción se cuenta con el vídeo realizado entre la DSNBF y la Oficina de Comunicaciones. </t>
  </si>
  <si>
    <t>Por medio de diferentes jornadas virtuales se ha logrado socializar el vídeo que da a conocer el plan anticorrupción del ICBF. Este ejercicio se deasrrolla por medio de una metodologia previamente establecida y envada a los territorios.</t>
  </si>
  <si>
    <t>Se hace el cargue en cada carpeta de los meses las actas, correos de socialización y listas de asistencia que dan muestras de estas socializaciones.</t>
  </si>
  <si>
    <t>Se evidenciaron actas de 19 reuniones realizadas durante el mes de septiembre en el marco de las Mesas de Participación de NNA donde socializaron el video del plan de anticorrupción y atención al ciudadano en Córdoba, Amazonas, Chocó, Huila, Quindío, Caquetá, Cauca, Norte de Santander, Boyacá, Caldas, Cundinamarca, Tolima. 
Adicionalmente se evidenció correo electrónico enviado por el Centro Zonal Honda a diferentes comisarias de familia y alcaldías con el video del plan de anticorrupción y atención al ciudadano.</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</si>
  <si>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17%2C%2018%20DSNBF%2F08%20septiembre%2FACTIVIDAD%2017&amp;viewid=848cd329%2D4628%2D438a%2Db7b1%2D175890936859
Acta Sesión Extraordinaria de Delegados de la Mesa de Participación Departamental de Niños, Niñas y Adolescentes del 17/09/2021 - Córdoba
Acta Numero 001 de la Mesa de Participación de Niños Niñas y Adolescentes del Departamento del 16/09/2021 - Amazonas
Acta de Reunión o Comité de la Mesa de Participación Departamental del 17/09/2021 - Chocó
Acta Cuarto Encuentro de la Mesa de Participación de Niñas, Niños y Adolescentes del 11/09/2021 - Huila
Acta No. 04 Mesa de Participación de NNA del 15/09/2021 - Buenavista - Quindío
Acta Tercera Sesión de la Mesa de Participación de NNA del 14/09/2021 - Calarcá - Quindío
Acta N° 002 Mesa de Participación de Niños, Niñas y Adolescentes del 27/09/2021 - Pijao - Quindío
Acta de Reunión o Comité Quinta sesión de la Mesa de Participación de Niños, Niñas y Adolescentes “NNA" del 22/09/2021 - Caquetá
Acta de Reunión N° 041  Mesa de participación de niños, niñas y adolescentes en el Municipio de Silvia del 07/09/2021 - Cauca
Acta de Reunión o Comité N° 031 Segunda sesión de la mesa de participación de niños, niñas y adolescentes 2021 del Municipio de Santiago del 17/09/2021 - Norte de Santander
Acta de Reunión y Compromisos Tercera sesión del año 2021 de la mesa de Participación de Niñas, Niños y Adolescentes del 09/09/2021 - Boyacá
Acta de Reunión N°48 Primer encuentro virtual de la Mesa de Participación de Niños, Niñas y Adolescentes del 21/09/2021 - Gobernación - Caldas
Acta de Reunión N°57 Cuarta sesión ordinaria de la mesa de participación de niños, niñas y adolescentes del 25/09/2021 - Municipio de Aguadas - Caldas
Acta 002 Mesa de participación de niños, niñas y adolescentes del 24/09/2021 - Supía - Caldas
Acta de Reunión o Comité N°3 Mesas de Participación del 01/09/2021 - Cabrera - Cundinamarca
Correo electrónico del 10/09/2021, asunto: Política de transparencia - plan anticorrupción ICBF - Tolima
Acta de Reunión o Comité N°6 Mesas de Participación del 17/09/2021 - Fusagasugá - Cundinamarca
Acta No 2  Mesa de participación Niños, niñas y Adolescentes del 10/09/2021 - Gutierrez - Cundinamarca
Acta de reunión o Comité No 5 Mesa de participación Niños, niñas y Adolescentes del 17/09/2021 - Pandi - Cundinamarca
Acta de reunión o Comité No 4  Mesa de participación Niños, niñas y Adolescentes del 16/09/2021 - San Bernando - Cundinamarca</t>
  </si>
  <si>
    <t xml:space="preserve">Durante el mes de octubre se realizaron algunas socializaciones con relación a esta actividad; sin embargo, no se cuenta con las evidencias ya que estas estan en construcción. </t>
  </si>
  <si>
    <t xml:space="preserve">No se cuenta con evidencias para este mes, se estan recolectando y apenas se tengan se cargaran en la carpeta que corresponde. </t>
  </si>
  <si>
    <t xml:space="preserve">Se evidenciaron actas de 9 reuniones realizadas durante el mes de octubre en el marco de las Mesas de Participación de NNA donde socializaron el video del plan de anticorrupción y atención al ciudadano en Putumayo, Antioquia, La Guajira, Sucre, Magdalena, Cauca, Risaralda, Tolima. </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</si>
  <si>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17%2C%2018%20DSNBF%2F09%20octubre%2FActividad%2017&amp;viewid=848cd329%2D4628%2D438a%2Db7b1%2D175890936859
Acta Reunión No 004 IV Mesa de Participación de Niños, Niñas y Adolescentes del 21/10/2021 - Putumayo
Acta de Reunión 3 Mesa de Participación de Niños, Niñas y Adolescentes del 27/10/2021 - Nechi - Antioquia
Acta de Reunión 4 Mesa de Participación de Niños, Niñas y Adolescentes del 28/10/2021 - Cáceres - Antioquia
Acta de Reunión – MESA No. 3 - 3er Encuentro departamental de delegados de la mesa de Participación de niños, niñas y adolescentes del 26/10/2021 - Guajira
Acta de Reunión o Comité Mesa de participación de niños, niñas y adolescentes del 28/10/2021 - Sucre
Acta de Reunión o Comité 039 Mesa de participación de niños, niñas y adolescentes del 22/10/2021 - Magdalena
Acta de Reunión o Comité 058 Mesa de participación de niños, niñas y adolescentes del 20/10/2021 - Cauca
Acta Mesa de participación de niños, niñas y adolescentes del 21/10/2021 - Risaralda
Acta 001 Mesa de participación de niños, niñas y adolescentes del 06/10/2021 - Tolima</t>
  </si>
  <si>
    <t xml:space="preserve">A corte del mes de noviembre, se ha logrado socializar el plan anticorrupción con 22 entidades territoriales  con los cuales se cuenta con las evidencias correspondientes. No obstante, los referentes del SNBF han logrado socializar en otros territorios el vídeo de plan anticorrupción, sin embargo, a la fecha no cuentan con las evidencias correspondientes. </t>
  </si>
  <si>
    <t xml:space="preserve">Las actas que evidencien los avances de las socializaciones se encuentran en construcción, apenas estas sean recibidas seran cargadas en la carpeta correspondiente. </t>
  </si>
  <si>
    <t xml:space="preserve">Se evidenciaron actas de 9 reuniones realizadas durante el mes de noviembre en el marco de las Mesas de Participación de NNA donde socializaron el video del plan de anticorrupción y atención al ciudadano en Magdalena, Guainía, Guaviare, Nariño, Meta. </t>
  </si>
  <si>
    <r>
      <rPr>
        <sz val="9"/>
        <rFont val="Calibri"/>
        <family val="2"/>
        <scheme val="minor"/>
      </rP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17%2C%2018%20DSNBF%2F10%20noviembre%2FActividad%2017&amp;viewid=848cd329%2D4628%2D438a%2Db7b1%2D175890936859
</t>
    </r>
    <r>
      <rPr>
        <sz val="9"/>
        <color rgb="FFFF0000"/>
        <rFont val="Calibri"/>
        <family val="2"/>
        <scheme val="minor"/>
      </rPr>
      <t xml:space="preserve">
</t>
    </r>
    <r>
      <rPr>
        <sz val="9"/>
        <rFont val="Calibri"/>
        <family val="2"/>
        <scheme val="minor"/>
      </rPr>
      <t>Acta No 003 Tercera Sesión de la Mesa Municipal de Participación de Niños, Niñas y Adolescentes de 2021 del 04/11/2021 - El reten - Magdalena
Acta No 004 Mesa de Participación de Niños, Niñas y Adolescentes de 2021 del 04/11/2021 - Fundación - Magdalena
Acta No 001 Primera Sesión Mesa Departamental de Participación de Niños, Niñas y Adolescentes del 25/11/2021 - Fundación - Guainía
Acta de Reunión o Comité No 029 Sesión Extraordinaria Mesa Municipal de Participación de Niños, Niñas y Adolescentes del 25/11/2021 - Guaviare
Acta 04-2021 Mesa de Participación de Niños, Niñas y Adolescentes del 11/11/2021 - Nariño
Acta de Reunión o Comité No 043 Mesa de Participación de Niños, Niñas y Adolescentes del 09/11/2021 - Santa Ana - Magdalena
Acta de Reunión o Comité No 044 Cuarta Sesión Mesa de Participación de Niños, Niñas y Adolescentes del 03/11/2021 - Pivijay - Magdalena
Acta de Reunión o Comité No 077 Mesa de Participación de Niños, Niñas y Adolescentes del 17/11/2021 - Nueva Granada - Magdalena
Acta No 3 Tercer Encuentro de la Mesa de Participación de NNA del 11/11/2021 - Meta</t>
    </r>
  </si>
  <si>
    <t xml:space="preserve">Se continua con la socialización del vídeo de plan anticorrupción en algunos territorio. Esta situación se ha dado ya que las fechas de las sesiones depende de las entidades territoriales, lo cual, a dificultado que se agenden estos espacios y se logre la socialización de este vídeo en las Mesas de Participación. </t>
  </si>
  <si>
    <t>Se encuentra a espera del cargue de las actas las cuales son realizadas por las entidades territoriales</t>
  </si>
  <si>
    <r>
      <t xml:space="preserve">Se evidencio acta de reunión en el marco de las Mesas de Participación de NNA donde socializaron el video del plan de anticorrupción y atención al ciudadano en Vaupés, sin embargo este soporte no es valido ya que la actividad estaba planteada para finalizar en noviembre de 2021. 
</t>
    </r>
    <r>
      <rPr>
        <b/>
        <sz val="9"/>
        <color rgb="FF0070C0"/>
        <rFont val="Calibri"/>
        <family val="2"/>
        <scheme val="minor"/>
      </rPr>
      <t>CONCLUSIÓN:</t>
    </r>
    <r>
      <rPr>
        <sz val="9"/>
        <rFont val="Calibri"/>
        <family val="2"/>
        <scheme val="minor"/>
      </rPr>
      <t xml:space="preserve">
La OCI evidenció que el Sistema Nacional de Bienestar Familiar elaboró guión y video para la socialización del Plan Anticorrupción y de Atención al Ciudadano y entre junio a noviembre se utilizo este material en el marco de las Mesas con NNA en Valle del Cauca, Cauca, Cundinamarca, Santander, Córdoba, Amazonas, Chocó, Huila, Quindío, Caquetá, Norte de Santander, Boyacá, Caldas, Tolima, Putumayo, Antioquia, La Guajira, Sucre, Magdalena, Risaralda, Guainía, Guaviare, Nariño, Meta, Arauca, Atlántico y Cesar, sin embargo solo lo realizaron en 27 de las 33 que era la meta, por lo anterior la actividad esta No Cumplida. </t>
    </r>
  </si>
  <si>
    <r>
      <rPr>
        <sz val="9"/>
        <rFont val="Calibri"/>
        <family val="2"/>
        <scheme val="minor"/>
      </rPr>
      <t xml:space="preserve">Información consultada en:
https://icbfgob.sharepoint.com/sites/MICROSITIOPLANANTICORRUPCINYDEATENCINALCIUDADANO2021/Documentos%20compartidos/Forms/AllItems.aspx?CT=1640801039077&amp;OR=OWA%2DNT&amp;CID=d22ef1ef%2D7d83%2Dd8b2%2D2a8a%2D5ac2f26c326f&amp;id=%2Fsites%2FMICROSITIOPLANANTICORRUPCINYDEATENCINALCIUDADANO2021%2FDocumentos%20compartidos%2FCOMPONENTE%206%2D%20PLAN%20DE%20PARTICIPACI%C3%93N%20CIUDADANA%2F17%2C%2018%20DSNBF%2F11%20diciembre%2FActividad%2017&amp;viewid=848cd329%2D4628%2D438a%2Db7b1%2D175890936859
</t>
    </r>
    <r>
      <rPr>
        <sz val="9"/>
        <color rgb="FFFF0000"/>
        <rFont val="Calibri"/>
        <family val="2"/>
        <scheme val="minor"/>
      </rPr>
      <t xml:space="preserve">
</t>
    </r>
    <r>
      <rPr>
        <sz val="9"/>
        <rFont val="Calibri"/>
        <family val="2"/>
        <scheme val="minor"/>
      </rPr>
      <t>Acta No 4 Cierre de la Mesa de Participación de Niños, Niñas y Adolescentes del 02/12/2021 - Vaupés.</t>
    </r>
  </si>
  <si>
    <t xml:space="preserve">
Monitoreo de las Mesas de Participación territoriales de niñas, niños y adolescentes</t>
  </si>
  <si>
    <t xml:space="preserve">Implementar en 10 departamentos focalizados por el Modelo de Gestión Territorial la Herramienta de Seguimiento y Monitoreo de las Mesas de Participación de niñas, niños y adolescentes. 
Se busca, por medio de la Herramienta, identificar el grado de avance de las fases de alistamiento, conformación y fortalecimiento de las mesas de participación de niñas, niños y adolescentes, y orientar acciones de promoción o asistencia técnica a Entidades Territoriales según sea el caso. 
El reporte de la herramienta se solicitará semestral teniendo en cuenta la cantidad de items a resolver y el volumen de información solicitada. </t>
  </si>
  <si>
    <t xml:space="preserve">Participación en la información: </t>
  </si>
  <si>
    <t>Agentes territoriales del SNBF
Referentes regionales del SNBF</t>
  </si>
  <si>
    <t xml:space="preserve">40 enitdades territoriales seleccionados focalizadas por el Modelo de Gestión Territorial  </t>
  </si>
  <si>
    <t xml:space="preserve">Mesas de Participación monitoreadas </t>
  </si>
  <si>
    <t xml:space="preserve">Junio </t>
  </si>
  <si>
    <t>Noviembre 30.</t>
  </si>
  <si>
    <t>Virtual</t>
  </si>
  <si>
    <t>Alistamiento: Se realizó la focalización de los territorios del Modelo de Gestión Territorial que priorizaron el fortalecimiento de la participación de niños, niñas y adolescentes en la gestión pública. Es importante destacar que aún no se cuentan con el 100% de los referentes regionales y zonales lo que retraza el proceso de inició del diligenciamiento de la Herramienta de Seguimiento y Monitoreo, instrumento que permite situar el grado de avance del proceso de participación en los territorios y la autovaloración y priorización de acciones en 2021.</t>
  </si>
  <si>
    <r>
      <t>La Dirección de Dirección del Sistema Nacional de Bienestar Familiar- Subdirección de Articulación Territorial comunicó "</t>
    </r>
    <r>
      <rPr>
        <i/>
        <sz val="9"/>
        <rFont val="Calibri"/>
        <family val="2"/>
        <scheme val="minor"/>
      </rPr>
      <t>Alistamiento: Se realizó la focalización de los territorios del Modelo de Gestión Territorial que priorizaron el fortalecimiento de la participación de niños, niñas y adolescentes en la gestión pública. Es importante destacar que aún no se cuentan con el 100% de los referentes regionales y zonales lo que retrasa el proceso de inició del diligenciamiento de la Herramienta de Seguimiento y Monitoreo, instrumento que permite situar el grado de avance del proceso de participación en los territorios y la autovaloración y priorización de acciones en 2021</t>
    </r>
    <r>
      <rPr>
        <sz val="9"/>
        <rFont val="Calibri"/>
        <family val="2"/>
        <scheme val="minor"/>
      </rPr>
      <t>".</t>
    </r>
  </si>
  <si>
    <t>Alistamiento: Se verificaron los territorios focalizados por el modelo de gestión territorial (MGT) que contaban con enlaces del SNBF contratado y se construyó  el correo electrónico con las indicaciones a seguir para el diligenciamiento de la Herramienta de Seguimiento y Monitoreo, instrumento que permite situar el grado de avance del proceso de participación en los territorios.</t>
  </si>
  <si>
    <t>Proyección de correo electrónico.</t>
  </si>
  <si>
    <t>La Dirección de Dirección del Sistema Nacional de Bienestar Familiar - Subdirección de Articulación Territorial comunicó que se continuó con la fase de alistamiento.</t>
  </si>
  <si>
    <t>Alistamiento: De acuerdo con las nuevas orientaciones, se esta reorganizando la focalizacion de los territorios que haran parte en esta vigencia del modelo de gestión territorial (MGT), las cuales deben diligenciar  la Herramienta de Seguimiento y Monitoreo, instrumento que permite situar el grado de avance del proceso de participación en los territorios.</t>
  </si>
  <si>
    <r>
      <t>La Dirección de Dirección del Sistema Nacional de Bienestar Familiar- Subdirección de Articulación Territorial comunicó "</t>
    </r>
    <r>
      <rPr>
        <i/>
        <sz val="9"/>
        <rFont val="Calibri"/>
        <family val="2"/>
        <scheme val="minor"/>
      </rPr>
      <t>Alistamiento: De acuerdo con las nuevas orientaciones, se esta reorganizando la focalización de los territorios que harán parte en esta vigencia del modelo de gestión territorial (MGT), las cuales deben diligenciar  la Herramienta de Seguimiento y Monitoreo, instrumento que permite situar el grado de avance del proceso de participación en los territorios</t>
    </r>
    <r>
      <rPr>
        <sz val="9"/>
        <rFont val="Calibri"/>
        <family val="2"/>
        <scheme val="minor"/>
      </rPr>
      <t>".</t>
    </r>
  </si>
  <si>
    <r>
      <t>La Dirección del Sistema Nacional de Bienestar Familiar - Subdirección de Articulación Territorial comunicó: "</t>
    </r>
    <r>
      <rPr>
        <i/>
        <sz val="9"/>
        <rFont val="Calibri"/>
        <family val="2"/>
        <scheme val="minor"/>
      </rPr>
      <t>No se cuenta con evidencias ya que los insumos o elementos para la realización de este ejercicio no se han definido</t>
    </r>
    <r>
      <rPr>
        <sz val="9"/>
        <rFont val="Calibri"/>
        <family val="2"/>
        <scheme val="minor"/>
      </rPr>
      <t>".</t>
    </r>
  </si>
  <si>
    <t>Durante este mes se logra socializar con los referentes del Sistema Nacional de Bienestar Familiar la Herramienta de seguimiento y Monitoreo de las Mesas de Participación, se espera empezar a recibir reportes durante el mes de Julio y Agosto</t>
  </si>
  <si>
    <t>Correo de Socialización de la Herramienta a los Referentes del Sistema Nacional de Bienestar Familiar.</t>
  </si>
  <si>
    <t>Se evidenció correo electrónico remitido por la Subdirección de Articulación Territorial a las Regionales solicitando el diligenciamiento de la Herramienta de monitoreo y seguimiento a las MP de niños, niñas y adolescentes; fecha máxima de envío de la información 30 de agosto de 2021.</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</si>
  <si>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05%20junio%2FActividad%2018
Correo electrónico del 28/06/2021 Asunto: "</t>
    </r>
    <r>
      <rPr>
        <i/>
        <sz val="9"/>
        <rFont val="Calibri"/>
        <family val="2"/>
        <scheme val="minor"/>
      </rPr>
      <t>Diligenciamiento Herramienta de Seguimiento y Monitoreo Mesas de Participación de Niñas, Niños y Adolescentes.</t>
    </r>
    <r>
      <rPr>
        <sz val="9"/>
        <rFont val="Calibri"/>
        <family val="2"/>
        <scheme val="minor"/>
      </rPr>
      <t xml:space="preserve">".
</t>
    </r>
  </si>
  <si>
    <t xml:space="preserve">Actualmente la herramienta se encuentra siendo diligenciada por los referentes del SNBF en cada uno de los territorios. Se espera que para el 31 de agosto tengamos un primer avance y consolidado de este ejercicio. </t>
  </si>
  <si>
    <t>La herramienta se realiza durante el el mes de agosto por parte de los referentes del SNBF</t>
  </si>
  <si>
    <t>A la fecha no se cuenta con evidencias ya que se esta esperando contar con un ejercicio mas avanzado para consolidar.</t>
  </si>
  <si>
    <r>
      <t>La Dirección de Dirección del Sistema Nacional de Bienestar Familiar- Subdirección de Articulación Territorial comunicó: "</t>
    </r>
    <r>
      <rPr>
        <i/>
        <sz val="9"/>
        <rFont val="Calibri"/>
        <family val="2"/>
        <scheme val="minor"/>
      </rPr>
      <t>Actualmente la herramienta se encuentra siendo diligenciada por los referentes del SNBF en cada uno de los territorios. Se espera que para el 31 de agosto tengamos un primer avance y consolidado de este ejercicio</t>
    </r>
    <r>
      <rPr>
        <sz val="9"/>
        <rFont val="Calibri"/>
        <family val="2"/>
        <scheme val="minor"/>
      </rPr>
      <t>".</t>
    </r>
  </si>
  <si>
    <t>Se continua con el ejercicio de diligenciamiento por parte de las entidades territoriales y referentes del sistema de la Herramienta de Seguimiento y Monitoreo de las mesas de participación. Se proyecta para el mes de septiembre contar con el 50% de las mesas de participación propuestas en la Meta registradas en a Herramienta de Seguimiento.</t>
  </si>
  <si>
    <t xml:space="preserve">Se ha hecho seguimiento al diligenciamiento de la Herramienta de seguimiento y monitoreo. Este diligenciamiento se encuentra realizando por cada entidad territorial con el acompañamiento del Referente del Sisteman Nacional de Bienestar Familiar. </t>
  </si>
  <si>
    <t xml:space="preserve">Para el mes de agosto se descarga los formatos diligenciados de cada uno de los departamentos y se cargan como evidencia del seguimiento a este ejercicio. </t>
  </si>
  <si>
    <t>Se evidenciaron 33 Excel correspondiente a la herramienta de monitoreo que vienen adelantando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</si>
  <si>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2018
33 Excel: "</t>
    </r>
    <r>
      <rPr>
        <i/>
        <sz val="9"/>
        <rFont val="Calibri"/>
        <family val="2"/>
        <scheme val="minor"/>
      </rPr>
      <t xml:space="preserve">AMAZON~1", "ANTIOQ~1", "ARAUCA~1", "ATLNTI~1", "BOGOTH~1", BOLVAR~1", "BOYACH~1", "CALDAS~1", "CAQUET~1", "CAUCAH~1", "CESARH~1", "CHOCHE~1", "CRDOBA~1", "CUNDIN~1", "CUNDIN~1", "GUAINA~1", "GUAVIA~1", "HUILAH~1", "LAGUAJ~1", "MAGDAL~1", "META~1", "NARIOH~1", "NSANTA~1", "PUTUMA~1", "QUINDO~1", "SANAND~1", "SANTAN~1", "SUCREH~1", "SUCREH~1", "VALLEC~1", "VAUPSH~1" </t>
    </r>
    <r>
      <rPr>
        <sz val="9"/>
        <rFont val="Calibri"/>
        <family val="2"/>
        <scheme val="minor"/>
      </rPr>
      <t xml:space="preserve">y </t>
    </r>
    <r>
      <rPr>
        <i/>
        <sz val="9"/>
        <rFont val="Calibri"/>
        <family val="2"/>
        <scheme val="minor"/>
      </rPr>
      <t>"VICHAD~1".</t>
    </r>
  </si>
  <si>
    <r>
      <t xml:space="preserve">Para este cuatrimestre se evidenciaron avances en:
</t>
    </r>
    <r>
      <rPr>
        <b/>
        <sz val="9"/>
        <rFont val="Calibri"/>
        <family val="2"/>
        <scheme val="minor"/>
      </rPr>
      <t>Agosto</t>
    </r>
    <r>
      <rPr>
        <sz val="9"/>
        <rFont val="Calibri"/>
        <family val="2"/>
        <scheme val="minor"/>
      </rPr>
      <t xml:space="preserve">
Se evidenciaron 33 Excel correspondiente a la herramienta de monitoreo que vienen adelantando las Regionales: Amazonas, Antioquia, Arauca, Atlántico, Bogotá, Bolívar, Boyacá, Caldas, Caquetá, Casanare, Cauca, Cesar, Chocó, Córdoba, Cundinamarca, Guanía, Guaviare, Huila, La Guajira, Magdalena, Meta, Nariño, Norte de Santander, Putumayo, Quindío, Risaralda, San Andrés, Santander, Sucre, Tolima, Valle del Cauca, Vaupés y Vichada.
</t>
    </r>
    <r>
      <rPr>
        <b/>
        <sz val="9"/>
        <rFont val="Calibri"/>
        <family val="2"/>
        <scheme val="minor"/>
      </rPr>
      <t>EVIDENCIAS:</t>
    </r>
    <r>
      <rPr>
        <sz val="9"/>
        <rFont val="Calibri"/>
        <family val="2"/>
        <scheme val="minor"/>
      </rPr>
      <t xml:space="preserve">
Junio
Agosto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17%2C%2018%20DSNBF%2F07%20agosto%2FActividad%2018
33 Excel: "AMAZON~1", "ANTIOQ~1", "ARAUCA~1", "ATLNTI~1", "BOGOTH~1", BOLVAR~1", "BOYACH~1", "CALDAS~1", "CAQUET~1", "CAUCAH~1", "CESARH~1", "CHOCHE~1", "CRDOBA~1", "CUNDIN~1", "CUNDIN~1", "GUAINA~1", "GUAVIA~1", "HUILAH~1", "LAGUAJ~1", "MAGDAL~1", "META~1", "NARIOH~1", "NSANTA~1", "PUTUMA~1", "QUINDO~1", "SANAND~1", "SANTAN~1", "SUCREH~1", "SUCREH~1", "VALLEC~1", "VAUPSH~1" y "VICHAD~1".</t>
    </r>
  </si>
  <si>
    <t>Durante el mes de Septiembre se realizó segumineto al diligenciamiento de la herramienta de seguimiento y monitoreo de las mesas de Participación en cada uno de los territorios</t>
  </si>
  <si>
    <t xml:space="preserve">Se hace la revisión y el descargue de las matrices del diligenciamiento de la Herramienta de Seguimiento y Monitoreo de las Mesas de Participación. </t>
  </si>
  <si>
    <t>Se hace el Cargue de las matrices de los territorios de Caldas, Antioquia, Cesar y Sucre</t>
  </si>
  <si>
    <t>Se evidencio diligenciamiento de la herramienta de seguimiento y monitoreo de las mesas de Participación de: Antioquia, Caldas, Cesar y Sucre.</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</si>
  <si>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17%2C%2018%20DSNBF%2F08%20septiembre%2FACTIVIDAD%2018&amp;viewid=848cd329%2D4628%2D438a%2Db7b1%2D175890936859
Excel Herramienta de Monitoreo y Seguimiento a las MP NNA Antioquia: 57 Registros
Excel Herramienta de Monitoreo y Seguimiento a las MP NNA Caldas: 29 Registros 
Excel Herramienta de Monitoreo y Seguimiento a las MP NNA Cesar: 12 Registros 
Excel Herramienta de Monitoreo y Seguimiento a las MP NNA Sucre: 28 Registros</t>
  </si>
  <si>
    <t xml:space="preserve">A la fecha ya se logró cumplir con esta meta de poder hacerle el seguimiento y monitoreo a 40 enitdades territoriales seleccionados focalizadas por el Modelo de Gestión Territorial. Actualmente se esta en contrucción del informe de este ejercicio.   </t>
  </si>
  <si>
    <t xml:space="preserve">Las evidencias de este ejercicio se estaran cargando durate el mes de noviembre. </t>
  </si>
  <si>
    <r>
      <t xml:space="preserve">El Sistema Nacional de Bienestar familiar Informo: </t>
    </r>
    <r>
      <rPr>
        <i/>
        <sz val="9"/>
        <rFont val="Calibri"/>
        <family val="2"/>
        <scheme val="minor"/>
      </rPr>
      <t>A la fecha ya se logró cumplir con esta meta de poder hacerle el seguimiento y monitoreo a 40 entidades territoriales seleccionados focalizadas por el Modelo de Gestión Territorial. Actualmente se esta en construcción del informe de este ejercicio.</t>
    </r>
    <r>
      <rPr>
        <sz val="9"/>
        <rFont val="Calibri"/>
        <family val="2"/>
        <scheme val="minor"/>
      </rPr>
      <t/>
    </r>
  </si>
  <si>
    <t xml:space="preserve">Para el mes de Noviembre se logró la realización del informe con relación a los resultados de la herramienta de seguimiento y Monitoreo de las Mesas de Participación de las entidades territoriales focalizadas por el Modelo de Gestión Territorial.  </t>
  </si>
  <si>
    <t>Se realiza el cargue del informe en la carpeta correspondiente.</t>
  </si>
  <si>
    <r>
      <t>Se evidenció</t>
    </r>
    <r>
      <rPr>
        <i/>
        <sz val="9"/>
        <color rgb="FF000000"/>
        <rFont val="Calibri"/>
        <family val="2"/>
        <scheme val="minor"/>
      </rPr>
      <t xml:space="preserve"> Informe de Estado de las Mesas de Participación de los NNA</t>
    </r>
    <r>
      <rPr>
        <sz val="9"/>
        <color rgb="FF000000"/>
        <rFont val="Calibri"/>
        <family val="2"/>
        <scheme val="minor"/>
      </rPr>
      <t xml:space="preserve"> donde se consolido y analizo la información reportada sobre las Mesas de Participación, este documento se entrego al Subdirector Técnico de la Subdirección de Articulación Territorial del SNBF para su análisis. </t>
    </r>
  </si>
  <si>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17%2C%2018%20DSNBF%2F10%20noviembre%2FActividad%2018&amp;viewid=848cd329%2D4628%2D438a%2Db7b1%2D175890936859
Word Estado de las Mesas de Participación de niños, niñas y adolescentes 2021 - Entidades territoriales focalizadas del Modelo de Gestión Territorial-MGT
Correo electrónico de December 30, 2021, Subject: Informe Herramienta de seguimiento y monitoreo Plan de acción de participación ciudadana
</t>
  </si>
  <si>
    <t>En el mes de Noviembre se finalizó con esta actividad</t>
  </si>
  <si>
    <t xml:space="preserve">Ya se encuentra el informe cargado en la carpeta correspondiente. </t>
  </si>
  <si>
    <r>
      <t>El Sistema Nacional de Bienestar Familiar informó: "</t>
    </r>
    <r>
      <rPr>
        <i/>
        <sz val="9"/>
        <rFont val="Calibri"/>
        <family val="2"/>
        <scheme val="minor"/>
      </rPr>
      <t>En el mes de Noviembre se finalizó con esta actividad</t>
    </r>
    <r>
      <rPr>
        <sz val="9"/>
        <rFont val="Calibri"/>
        <family val="2"/>
        <scheme val="minor"/>
      </rPr>
      <t xml:space="preserve">"
</t>
    </r>
    <r>
      <rPr>
        <b/>
        <sz val="9"/>
        <color rgb="FF0070C0"/>
        <rFont val="Calibri"/>
        <family val="2"/>
        <scheme val="minor"/>
      </rPr>
      <t>CONCLUSIÓN:</t>
    </r>
    <r>
      <rPr>
        <sz val="9"/>
        <rFont val="Calibri"/>
        <family val="2"/>
        <scheme val="minor"/>
      </rPr>
      <t xml:space="preserve">
La OCI evidenció que el Sistema Nacional de Bienestar Familiar realizó monitoreo de 40 Entidades Focalizadas que fueron establecidas desde la vigencia anterior en el marco del Modelo de Gestión Territorial - MGT en Caldas, Antioquia, Cesar y Sucre, por lo anterior la actividad esta cumplida. 
Es importante que el equipo del Sistema Nacional de Bienestar Familiar analice el informe con el fin de plantear acciones o mejoras pertinentes para la vigencia 2022.</t>
    </r>
  </si>
  <si>
    <r>
      <t xml:space="preserve">La OCI evidenció que el Sistema Nacional de Bienestar Familiar realizó monitoreo de 40 Entidades Focalizadas que fueron establecidas desde la vigencia anterior en el marco del Modelo de Gestión Territorial - MGT en Caldas, Antioquia, Cesar y Sucre, por lo anterior la actividad esta cumplida. 
Es importante que el equipo del Sistema Nacional de Bienestar Familiar analice el informe con el fin de plantear acciones o mejoras pertinentes para la vigencia 2022.
</t>
    </r>
    <r>
      <rPr>
        <b/>
        <sz val="12"/>
        <rFont val="Calibri"/>
        <family val="2"/>
        <scheme val="minor"/>
      </rPr>
      <t xml:space="preserve">
Evidencia:
Septiembre
</t>
    </r>
    <r>
      <rPr>
        <sz val="12"/>
        <rFont val="Calibri"/>
        <family val="2"/>
        <scheme val="minor"/>
      </rPr>
      <t xml:space="preserve">Se evidencio diligenciamiento de la herramienta de seguimiento y monitoreo de las mesas de Participación de: Antioquia, Caldas, Cesar y Sucre.
Excel Herramienta de Monitoreo y Seguimiento a las MP NNA Antioquia: 57 Registros
Excel Herramienta de Monitoreo y Seguimiento a las MP NNA Caldas: 29 Registros 
Excel Herramienta de Monitoreo y Seguimiento a las MP NNA Cesar: 12 Registros 
Excel Herramienta de Monitoreo y Seguimiento a las MP NNA Sucre: 28 Registros
</t>
    </r>
    <r>
      <rPr>
        <b/>
        <sz val="12"/>
        <rFont val="Calibri"/>
        <family val="2"/>
        <scheme val="minor"/>
      </rPr>
      <t xml:space="preserve">
Noviembre
</t>
    </r>
    <r>
      <rPr>
        <sz val="12"/>
        <rFont val="Calibri"/>
        <family val="2"/>
        <scheme val="minor"/>
      </rPr>
      <t>Se evidenció Informe de Estado de las Mesas de Participación de los NNA donde se consolido y analizo la información reportada sobre las Mesas de Participación, este documento se entrego al Subdirector Técnico de la Subdirección de Articulación Territorial del SNBF para su análisis. 
Word Estado de las Mesas de Participación de niños, niñas y adolescentes 2021 - Entidades territoriales focalizadas del Modelo de Gestión Territorial-MGT
Correo electrónico de December 30, 2021, Subject: Informe Herramienta de seguimiento y monitoreo Plan de acción de participación ciudadana</t>
    </r>
  </si>
  <si>
    <t xml:space="preserve">Formación a plataformas juveniles en promoción y prevencIón </t>
  </si>
  <si>
    <t xml:space="preserve">"Párchate con Bienestar"
Estrategia de relacionamiento,  a través del Modelo de Acompañamiento MAT, con las 10 plataformas departamentales de juventud para socializar la oferta de la Dirección de Adolescencia y Juventud y para acompañarlos y formación en promoción de derechos, prevención de riesgos, habilidades del Siglo XX, tendencias juveniles, entre otros. </t>
  </si>
  <si>
    <t xml:space="preserve">Plataformas de juventudes departamentales  </t>
  </si>
  <si>
    <t xml:space="preserve">Regional </t>
  </si>
  <si>
    <t xml:space="preserve">Dirección de Adolescencia y Juventud </t>
  </si>
  <si>
    <t>Plataformas de juventudes departamentales acompañadas</t>
  </si>
  <si>
    <t>presencial y/o virtual</t>
  </si>
  <si>
    <t xml:space="preserve">De acuerdo al cronograma de actividades previstas para la participación ciudadana, estas se realizarán a partir del mes de marzo. Actualmente el equipo de la SDAJ se encuentra en proceso de alistamiento interno a nivel técnico y operativo para el desarrollo de las actividades. </t>
  </si>
  <si>
    <t>Durante el mes de marzo se adelantaron tres reuniones con la CPJ con el objetivo de realizar una estrategia de articulación  interinstitucional para la operación del MAT en territorio. Se propuso una ruta de planeación, ejecución y evaluación coordinada por la Dirección de Adolescencia y Juventud la cual propone la socialización de la oferta a adolescenctes y jovenes con enfoque y pertiennecia territorial</t>
  </si>
  <si>
    <t xml:space="preserve">Propuestas de articulación DAJ y CJJ </t>
  </si>
  <si>
    <r>
      <t>La Dirección de Dirección de Adolescencia y Juventud mencionó "</t>
    </r>
    <r>
      <rPr>
        <i/>
        <sz val="9"/>
        <rFont val="Calibri"/>
        <family val="2"/>
        <scheme val="minor"/>
      </rPr>
      <t>Actualmente el equipo de la SDAJ se encuentra en proceso de alistamiento interno a nivel técnico y operativo para el desarrollo de las actividades</t>
    </r>
    <r>
      <rPr>
        <sz val="9"/>
        <rFont val="Calibri"/>
        <family val="2"/>
        <scheme val="minor"/>
      </rPr>
      <t>".</t>
    </r>
  </si>
  <si>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</si>
  <si>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</si>
  <si>
    <t>https://icbfgob.sharepoint.com/:w:/r/sites/MICROSITIOPLANANTICORRUPCINYDEATENCINALCIUDADANO2021/Documentos%20compartidos/COMPONENTE%206-%20PLAN%20DE%20PARTICIPACI%C3%93N%20CIUDADANA/19,%2020,%2021%20Direcci%C3%B3n%20de%20Adolescencia%20y%20Juventud/03%20abril/Gu%C3%ADa%20de%20control%20social%20para%20oferta%20DAJ.docx?d=w1f3a13a146fc438c952524e000db88d5&amp;csf=1&amp;web=1&amp;e=hUv7B2</t>
  </si>
  <si>
    <r>
      <t>La Dirección de Dirección de Adolescencia y Juventud mencionó "</t>
    </r>
    <r>
      <rPr>
        <i/>
        <sz val="9"/>
        <rFont val="Calibri"/>
        <family val="2"/>
        <scheme val="minor"/>
      </rPr>
      <t>A corte de este reporte la Dirección de Adolescencia y Juventud NO reporta meta, ya que viene desarrollando procesos de revisión metodológica y operativa. Sobre este aspecto, la DAJ también se encuentra realizando la construcción, revisión y validación de la estrategia de control social de acuerdo a los aprendizajes de implementación en contextos de virtualidad a raíz de la pandemia. Se viene revisando el ajuste de los alcances y tiempos para  el cumplimiento en aras de validar el ajuste de meta</t>
    </r>
    <r>
      <rPr>
        <sz val="9"/>
        <rFont val="Calibri"/>
        <family val="2"/>
        <scheme val="minor"/>
      </rPr>
      <t>".</t>
    </r>
  </si>
  <si>
    <t>Documento técnico de la oferta en la línea de control social.</t>
  </si>
  <si>
    <t>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t>
  </si>
  <si>
    <r>
      <t>Se evidenció soporte correspondiente a "</t>
    </r>
    <r>
      <rPr>
        <i/>
        <sz val="9"/>
        <rFont val="Calibri"/>
        <family val="2"/>
        <scheme val="minor"/>
      </rPr>
      <t>GUÍA METODOLOGÍCA ESTRATEGIA DE CONTROL SOCIAL ACTÍVATE PARA LA OFERTA DE LA DIRECCIÓN DE ADOLESCENCIA Y JUVENTUD</t>
    </r>
    <r>
      <rPr>
        <sz val="9"/>
        <rFont val="Calibri"/>
        <family val="2"/>
        <scheme val="minor"/>
      </rPr>
      <t>" el cual presenta el marco conceptual para la conformación de diferentes comités territoriales con la finalidad de fortalecer la participación de adolescentes y jóvenes en el marco de la oferta del ICBF.</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</si>
  <si>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Word "</t>
    </r>
    <r>
      <rPr>
        <i/>
        <sz val="9"/>
        <rFont val="Calibri"/>
        <family val="2"/>
        <scheme val="minor"/>
      </rPr>
      <t>19.1 Anexo técnico control social para la oferta DAJ de may</t>
    </r>
    <r>
      <rPr>
        <sz val="9"/>
        <rFont val="Calibri"/>
        <family val="2"/>
        <scheme val="minor"/>
      </rPr>
      <t>".</t>
    </r>
  </si>
  <si>
    <t>A corte de este reporte la Dirección de Adolescencia y Juventud solo reporta para esta meta  el avance en la construcción de la estrategia de control social y el anexo de participacion (El cual se anexa en la carpeta),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</si>
  <si>
    <t>No se presenta más avance aparte del documento técnico de la oferta en la línea de control social reportado en el mes de Mayo, y el anexo tenico de participación aquí reportado.</t>
  </si>
  <si>
    <t>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t>
  </si>
  <si>
    <r>
      <t xml:space="preserve">Se evidenció documento </t>
    </r>
    <r>
      <rPr>
        <i/>
        <sz val="9"/>
        <rFont val="Calibri"/>
        <family val="2"/>
        <scheme val="minor"/>
      </rPr>
      <t>"Anexo Técnico de la Línea Participación y Desarrollo joven de la Dirección de Adolescencia y Juventud del ICBF</t>
    </r>
    <r>
      <rPr>
        <sz val="9"/>
        <rFont val="Calibri"/>
        <family val="2"/>
        <scheme val="minor"/>
      </rPr>
      <t>".</t>
    </r>
  </si>
  <si>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05%20junio
Word: "</t>
    </r>
    <r>
      <rPr>
        <i/>
        <sz val="9"/>
        <rFont val="Calibri"/>
        <family val="2"/>
        <scheme val="minor"/>
      </rPr>
      <t>19. Anexo Técnico de Participación y Desarrollo juvenil</t>
    </r>
    <r>
      <rPr>
        <sz val="9"/>
        <rFont val="Calibri"/>
        <family val="2"/>
        <scheme val="minor"/>
      </rPr>
      <t xml:space="preserve">"
</t>
    </r>
  </si>
  <si>
    <t>A corte de este reporte la Dirección de Adolescencia y Juventud solo reporta para esta meta  el avance en la construcción de la estrategia de control social y el anexo de participacion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</si>
  <si>
    <r>
      <t>La Dirección de Adolescencia y Juventud informó: "</t>
    </r>
    <r>
      <rPr>
        <i/>
        <sz val="9"/>
        <rFont val="Calibri"/>
        <family val="2"/>
        <scheme val="minor"/>
      </rPr>
      <t>No se presenta más avance aparte del documento técnico de la oferta en la línea de control social reportado en el mes de Mayo…"</t>
    </r>
  </si>
  <si>
    <r>
      <t>La Dirección de Adolescencia y Juventud informó "</t>
    </r>
    <r>
      <rPr>
        <i/>
        <sz val="9"/>
        <rFont val="Calibri"/>
        <family val="2"/>
        <scheme val="minor"/>
      </rPr>
      <t>...solo reporta para esta meta el avance en la construcción de la estrategia de control social y el anexo de participación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t>
    </r>
    <r>
      <rPr>
        <sz val="9"/>
        <rFont val="Calibri"/>
        <family val="2"/>
        <scheme val="minor"/>
      </rPr>
      <t>."</t>
    </r>
  </si>
  <si>
    <r>
      <t xml:space="preserve">Para este cuatrimestre se evidenciaron avances en:
</t>
    </r>
    <r>
      <rPr>
        <b/>
        <sz val="9"/>
        <rFont val="Calibri"/>
        <family val="2"/>
        <scheme val="minor"/>
      </rPr>
      <t>Mayo</t>
    </r>
    <r>
      <rPr>
        <sz val="9"/>
        <rFont val="Calibri"/>
        <family val="2"/>
        <scheme val="minor"/>
      </rPr>
      <t xml:space="preserve">
Se evidenció soporte correspondiente a "GUÍA METODOLOGÍCA ESTRATEGIA DE CONTROL SOCIAL ACTÍVATE PARA LA OFERTA DE LA DIRECCIÓN DE ADOLESCENCIA Y JUVENTUD" el cual presenta el marco conceptual para la conformación de diferentes comités territoriales con la finalidad de fortalecer la participación de adolescentes y jóvenes en el marco de la oferta del ICBF.
</t>
    </r>
    <r>
      <rPr>
        <b/>
        <sz val="9"/>
        <rFont val="Calibri"/>
        <family val="2"/>
        <scheme val="minor"/>
      </rPr>
      <t>Junio</t>
    </r>
    <r>
      <rPr>
        <sz val="9"/>
        <rFont val="Calibri"/>
        <family val="2"/>
        <scheme val="minor"/>
      </rPr>
      <t xml:space="preserve">
Se evidenció documento "Anexo Técnico de la Línea Participación y Desarrollo joven de la Dirección de Adolescencia y Juventud del ICBF".
</t>
    </r>
    <r>
      <rPr>
        <b/>
        <sz val="9"/>
        <rFont val="Calibri"/>
        <family val="2"/>
        <scheme val="minor"/>
      </rPr>
      <t>Agosto</t>
    </r>
    <r>
      <rPr>
        <sz val="9"/>
        <rFont val="Calibri"/>
        <family val="2"/>
        <scheme val="minor"/>
      </rPr>
      <t xml:space="preserve">
La Dirección de Adolescencia y Juventud informó "...solo reporta para esta meta el avance en la construcción de la estrategia de control social y el anexo de participación (El cual se adjunto en la carpeta del mes de junio), ya que el avance  de los procesos de revisión metodológica y operatividad aún se encuentra en desarrollo.  Así pues  se viene revisando el ajuste de los alcances y tiempos para el cumplimiento de esta tarea en aras de validar el ajuste de meta en términos de metodología y operatividad."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
</t>
    </r>
    <r>
      <rPr>
        <b/>
        <sz val="9"/>
        <rFont val="Calibri"/>
        <family val="2"/>
        <scheme val="minor"/>
      </rPr>
      <t>Mayo</t>
    </r>
    <r>
      <rPr>
        <sz val="9"/>
        <rFont val="Calibri"/>
        <family val="2"/>
        <scheme val="minor"/>
      </rPr>
      <t xml:space="preserve">
Word "19.1 Anexo técnico control social para la oferta DAJ de may".
</t>
    </r>
    <r>
      <rPr>
        <b/>
        <sz val="9"/>
        <rFont val="Calibri"/>
        <family val="2"/>
        <scheme val="minor"/>
      </rPr>
      <t>Junio</t>
    </r>
    <r>
      <rPr>
        <sz val="9"/>
        <rFont val="Calibri"/>
        <family val="2"/>
        <scheme val="minor"/>
      </rPr>
      <t xml:space="preserve">
Word: "19. Anexo Técnico de Participación y Desarrollo juvenil"
</t>
    </r>
  </si>
  <si>
    <t>A través del MAT se realizó AT con la Plataforma de Jóvenes del Alto Putumayo acompañando y  formando a los asistentes  en promoción de derechos, prevención de riesgos digitales.</t>
  </si>
  <si>
    <t>Se avanza con el proceso de acompañamiento y asistencia técnicas a las plataformas departamentales de juventud, en promoción de derechos, prevención de riesgos, habilidades del Siglo XXI, y tendencias juveniles.</t>
  </si>
  <si>
    <t>https://icbfgob.sharepoint.com/sites/MICROSITIOPLANANTICORRUPCINYDEATENCINALCIUDADANO2021/Documentos%20compartidos/Forms/AllItems.aspx?csf=1&amp;web=1&amp;e=PcWPj2&amp;OR=Teams%2DHL&amp;CT=1633634951093&amp;cid=7d752576%2Decc9%2D443e%2Da771%2Dd1853b16b1d9&amp;FolderCTID=0x012000D7FACDE886A1384692E06065D9206C95&amp;id=%2Fsites%2FMICROSITIOPLANANTICORRUPCINYDEATENCINALCIUDADANO2021%2FDocumentos%20compartidos%2FCOMPONENTE%206%2D%20PLAN%20DE%20PARTICIPACI%C3%93N%20CIUDADANA%2F19%2C%2020%2C%2021%20Direcci%C3%B3n%20de%20Adolescencia%20y%20Juventud%2F08%20septiembre&amp;viewid=848cd329%2D4628%2D438a%2Db7b1%2D175890936859</t>
  </si>
  <si>
    <t>Se evidenció la socialización del Pacto Colombia con las Juventudes y la asistencia técnica en prevención de riesgos digitales realizado el 29/09/2021 en el Municipio de Sibundoy - Departamento del Putumayo.</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</si>
  <si>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08%20septiembre&amp;viewid=848cd329%2D4628%2D438a%2Db7b1%2D175890936859
ACTA DE REUNIÓN O COMITÉ N° 1 del 29/09/2021 con el objetivo de:  Socializar el Pacto Colombia con las Juventudes y Bridar asistencia técnica en prevención de riesgos digitales - Putumayo</t>
  </si>
  <si>
    <t>A corte del mes de octubre, la Dieccion reporta la realizacion de dos (2) espacios más de asistencia tecnica y socializaciond e la oferta del ICBF en materia de adolescencia y juventud. Las acividades relacionadas se realizaron en la guagira y santamarta. La sumatoria del avamce dle indicador a la fecha ubica en el 30% el avance del indcador.</t>
  </si>
  <si>
    <t>Se avanza con el proceso de acompañamiento y asistencia técnicas a las plataformas departamentales de juventud, en promoción de derechos, prevención de riesgos, habilidades del Siglo XXI, y tendencias juveniles. Se adjuntas los informas de las cciones relacionadas, que dan cuenta de los do espacios realizados en el ultimo mes.</t>
  </si>
  <si>
    <t>https://icbfgob.sharepoint.com/:f:/r/sites/MICROSITIOPLANANTICORRUPCINYDEATENCINALCIUDADANO2021/Documentos%20compartidos/COMPONENTE%206-%20PLAN%20DE%20PARTICIPACI%C3%93N%20CIUDADANA/19,%2020,%2021%20Direcci%C3%B3n%20de%20Adolescencia%20y%20Juventud/09%20octubre?csf=1&amp;web=1&amp;e=bl3bxW</t>
  </si>
  <si>
    <t>Se evidenció la realización de actividades de socialización de información relacionada con: Programa Generaciones Sacúdete, Pacto Colombia con las Juventudes, Prevención de la xenofobia y otros riesgos asociados al contexto migratorio, En la Jugada, Comité Asesor Juvenil del ICBF; en La Guajira y Magdalena con base en los Informes de Comisión aportados por el responsable de la Dirección de Adolescencia y Juventud.</t>
  </si>
  <si>
    <r>
      <t xml:space="preserve">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09%20octubre&amp;viewid=848cd329%2D4628%2D438a%2Db7b1%2D175890936859
Formato Informe de Comisión o Desplazamiento - MARÍA ANGELICA VERA MARTÍNEZ - Objetivo: </t>
    </r>
    <r>
      <rPr>
        <i/>
        <sz val="9"/>
        <rFont val="Calibri"/>
        <family val="2"/>
        <scheme val="minor"/>
      </rPr>
      <t>socialización y acompañamiento técnico a la Regional de la Guajira en el marco de la implementación del Programa Generaciones Sacúdete, así como del programa Otras Formas de Atención para la prevención de riesgos específicos y la socialización del Pacto: Colombia con las Juventudes</t>
    </r>
    <r>
      <rPr>
        <sz val="9"/>
        <rFont val="Calibri"/>
        <family val="2"/>
        <scheme val="minor"/>
      </rPr>
      <t>. 
Formato Informe de Comisión o Desplazamiento - Jonathan Andrés Quintero Llach - Objetivo:</t>
    </r>
    <r>
      <rPr>
        <i/>
        <sz val="9"/>
        <rFont val="Calibri"/>
        <family val="2"/>
        <scheme val="minor"/>
      </rPr>
      <t xml:space="preserve"> "acompañamiento y seguimiento técnico en la implementación de la estrategia En la Jugada y el Programa Generaciones Sacúdete en el departamento del Magdalena, desde la línea de derechos sexuales y reproductivos, prevención del embarazo en la adolescencia y, maternidades y paternidades planeadas y responsables de la Dirección de Adolescencia y Juventud, esto a través de visitas de seguimiento al desarrollo de los encuentros e implementación metodológica de las brújulas. De igual manera realizar la socialización del Pacto Colombia con las Juventudes"</t>
    </r>
    <r>
      <rPr>
        <sz val="9"/>
        <rFont val="Calibri"/>
        <family val="2"/>
        <scheme val="minor"/>
      </rPr>
      <t xml:space="preserve"> </t>
    </r>
  </si>
  <si>
    <t>A corte del mes de Noviembre, la Dieccion reporta la realizacion de un (1) espacios más de asistencia tecnica y socializaciond e la oferta del ICBF en materia de adolescencia y juventud. Las acividades relacionada en neiva. La sumatoria del avance del indicador a la fecha se ubica en el 40%.</t>
  </si>
  <si>
    <t>https://icbfgob.sharepoint.com/:f:/r/sites/MICROSITIOPLANANTICORRUPCINYDEATENCINALCIUDADANO2021/Documentos%20compartidos/COMPONENTE%206-%20PLAN%20DE%20PARTICIPACI%C3%93N%20CIUDADANA/19,%2020,%2021%20Direcci%C3%B3n%20de%20Adolescencia%20y%20Juventud/10%20noviembre?csf=1&amp;web=1&amp;e=AOmKFw</t>
  </si>
  <si>
    <t>Se evidenció la realización de actividades de socialización de información relacionada con: Programa Generaciones Sacúdete, Plataforma de Juventudes alrededor del uso responsable de las TIC; en Huila con base en el Informe de Comisión aportado por el responsable de la Dirección de Adolescencia y Juventud.</t>
  </si>
  <si>
    <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10%20noviembre&amp;viewid=848cd329%2D4628%2D438a%2Db7b1%2D175890936859
Formato Informe de Comisión o Desplazamiento - Daniel Andres Gavalo Torreglosa, Objetivo:"</t>
    </r>
    <r>
      <rPr>
        <i/>
        <sz val="9"/>
        <rFont val="Calibri"/>
        <family val="2"/>
        <scheme val="minor"/>
      </rPr>
      <t>...acompañamiento territorial e implementación de acciones de participación y de desarrollo de habilidades digitales a través de taller de producción de contenidos digitales en adolescentes y jóvenes de Huila y brindar asistencia técnica para la prevención de riesgos asociados al uso de las TIC y la promoción del aprovechamiento digital.</t>
    </r>
    <r>
      <rPr>
        <sz val="9"/>
        <rFont val="Calibri"/>
        <family val="2"/>
        <scheme val="minor"/>
      </rPr>
      <t>"</t>
    </r>
    <r>
      <rPr>
        <b/>
        <sz val="9"/>
        <color rgb="FFFF0000"/>
        <rFont val="Calibri"/>
        <family val="2"/>
        <scheme val="minor"/>
      </rPr>
      <t xml:space="preserve">
</t>
    </r>
    <r>
      <rPr>
        <sz val="9"/>
        <rFont val="Calibri"/>
        <family val="2"/>
        <scheme val="minor"/>
      </rPr>
      <t>Plantilla de Asistencia del 18/08/2021 - Conferencia de Aprovechamiento del Entorno Digital: 18 asistentes</t>
    </r>
  </si>
  <si>
    <t xml:space="preserve">A corte del mes de Diciembre, la Dirección reporta la realización de un (1) espacios más de asistencia técnica y socialización de la oferta del ICBF en materia de adolescencia y juventud. La actividad relacionada se realizó de forma virtual con la plataforma nacional de juventud, donde participaron delegados de las plataformas departamentales de Chocó, Caquetá, Vaupés, Tolima, Sucre, Boyacá y Caquetá. La sumatoria del avance del indicador a la fecha se ubica en el 50%.
La ejecución para el cumplimiento de este indicador tuvo algunos problemas de orden de agendamiento y contactabilidad con las plataformas, lo cual supuso un impedimento para poder llegar al número espero.
</t>
  </si>
  <si>
    <t>Se avanza con el proceso de acompañamiento y asistencia técnicas a las plataformas departamentales de juventud, en promoción de derechos, prevención de riesgos, habilidades del Siglo XXI, y tendencias juveniles. Se adjuntan los informes de las acciones relacionadas, que dan cuenta de los espacios realizados en el último mes.</t>
  </si>
  <si>
    <t>https://icbfgob.sharepoint.com/:f:/r/sites/MICROSITIOPLANANTICORRUPCINYDEATENCINALCIUDADANO2021/Documentos%20compartidos/COMPONENTE%206-%20PLAN%20DE%20PARTICIPACI%C3%93N%20CIUDADANA/19,%2020,%2021%20Direcci%C3%B3n%20de%20Adolescencia%20y%20Juventud/11%20diciembre?csf=1&amp;web=1&amp;e=pHxfpH</t>
  </si>
  <si>
    <r>
      <t xml:space="preserve">Se evidenció reunión del 09 de diciembre de 2021 con 12 asistentes pertenecientes a la Plataforma Nacional de Juventudes donde se socializo el marco estratégico y oferta de la Dirección de Adolescencia y Juventud del ICBF.
</t>
    </r>
    <r>
      <rPr>
        <b/>
        <sz val="9"/>
        <color rgb="FF0070C0"/>
        <rFont val="Calibri"/>
        <family val="2"/>
        <scheme val="minor"/>
      </rPr>
      <t>CONCLUSIÓN:</t>
    </r>
    <r>
      <rPr>
        <sz val="9"/>
        <rFont val="Calibri"/>
        <family val="2"/>
        <scheme val="minor"/>
      </rPr>
      <t xml:space="preserve">
La OCI evidenció que la Dirección de Adolescencia y Juventud elaboró </t>
    </r>
    <r>
      <rPr>
        <i/>
        <sz val="9"/>
        <rFont val="Calibri"/>
        <family val="2"/>
        <scheme val="minor"/>
      </rPr>
      <t>Anexo Técnico de la Línea Participación y Desarrollo joven</t>
    </r>
    <r>
      <rPr>
        <sz val="9"/>
        <rFont val="Calibri"/>
        <family val="2"/>
        <scheme val="minor"/>
      </rPr>
      <t xml:space="preserve"> y realizó asistencia técnica en Putumayo, La Guajira, Magdalena, Huila y una general donde participaron representantes de la Plataforma Nacional de Juventud con lo cual se logro realizar solo 5 de las 10 Plataformas de juventudes departamentales acompañadas que era la meta propuesta, por lo anterior la actividad esta No Cumplida. </t>
    </r>
  </si>
  <si>
    <r>
      <rPr>
        <sz val="9"/>
        <rFont val="Calibri"/>
        <family val="2"/>
        <scheme val="minor"/>
      </rPr>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11%20diciembre&amp;viewid=848cd329%2D4628%2D438a%2Db7b1%2D175890936859</t>
    </r>
    <r>
      <rPr>
        <sz val="9"/>
        <color rgb="FFFF0000"/>
        <rFont val="Calibri"/>
        <family val="2"/>
        <scheme val="minor"/>
      </rPr>
      <t xml:space="preserve">
</t>
    </r>
    <r>
      <rPr>
        <sz val="9"/>
        <rFont val="Calibri"/>
        <family val="2"/>
        <scheme val="minor"/>
      </rPr>
      <t>Acta de Reunión o Comité del 09/12/2021 - Asistencias técnicas a plataformas juveniles
Listado de Asistencia del 09/12/2021: 12 Registros 
Pdf Presentación ICBF es Juventud</t>
    </r>
  </si>
  <si>
    <t xml:space="preserve">Creación del Consejo Asesor de Juventud del ICBF </t>
  </si>
  <si>
    <t xml:space="preserve">Elegir y posesionar  un Consejo Asesor de Juventud para el Instituto Colombiano de Bienestar Familiar  </t>
  </si>
  <si>
    <t xml:space="preserve">Control, evaluación y ejecución participativa </t>
  </si>
  <si>
    <t xml:space="preserve">Adolescentes y jóvenes </t>
  </si>
  <si>
    <t>Consejo asesor elegido y posesionado</t>
  </si>
  <si>
    <t>Abril</t>
  </si>
  <si>
    <t xml:space="preserve">Agosto </t>
  </si>
  <si>
    <t xml:space="preserve">De acuerdo al cronograma de actividades previstas para la participación ciudadana, las asociadas con el Consejo Asesor de Juventud se inician a partir del mes de abril. Actualmente el equipo de la SDAJ se encuentra en proceso de alistamiento interno a nivel técnico y operativo para el desarrollo de las actividades, así como en el diseño y validación de la estrategia que permitirá la selección, formación y visibilización de los integrantes del Consejo. </t>
  </si>
  <si>
    <t>Durante el mes de marzo se realizó la revisión de contenido y forma del documento de Estudios Previos previo. El objetivo fue el de realizar los ajustes indicados en materia de su contenido técnico, jurídico y financiero. También durante marzo se realizaron 4 reuniones con la  Fundación ONG La Red, la cual se encargará de la operación del proyecto y de la conformación del Comité. También durante el mes de marzo se realizaron dos encuentros con la Consejería Presidencial para la Juventud, con el objetivo de presentar y socialziar la propuesta y de esta manera determinar las acciones necesarias de articulación interinstitucional. Finalmente, el documento de los EP fue presentado, con nuevas correcciones, para su revisión y aprobación.</t>
  </si>
  <si>
    <t>Documento parcial de estudios previos. Calendario de reuniones</t>
  </si>
  <si>
    <t>Se evidenció documentos relacionados con la conformación del Comité Asesor Juvenil del ICBF y el Protocolo Modelo de Atención Territorial (MAT) el cual permitirá generar articulación  técnica, programática y operativa entre los  equipos  de  la CPJ, ICBF y el SNBF en procura  de potenciar las acciones institucionales sobre la población joven en los territorios.</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</si>
  <si>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
Correo electrónico del 24/02/2021 con asunto: Propuesta de malla curricular para la formación del Comité Asesor Juvenil de ICBF
Calendario reuniones La red Marzo: Citación 05 marzo Presentación Estrategia de Participación - ONG La Red
Borrador Estudios Previos para la contratación de: </t>
    </r>
    <r>
      <rPr>
        <i/>
        <sz val="9"/>
        <rFont val="Calibri"/>
        <family val="2"/>
        <scheme val="minor"/>
      </rPr>
      <t xml:space="preserve">Prestar el servicio público de bienestar familiar para la información del Comité Asesor Juvenil del ICBF para fomentar la incidencia y participación de los adolescentes y jóvenes, en la oferta de políticas, programas y proyectos a cargo del ICBF, con representación de los treinta y dos (32) departamentos del país.
</t>
    </r>
    <r>
      <rPr>
        <sz val="9"/>
        <rFont val="Calibri"/>
        <family val="2"/>
        <scheme val="minor"/>
      </rPr>
      <t xml:space="preserve">Documento Propuesta articulación protocolo Modelo de Atención Territorial (MAT)    </t>
    </r>
  </si>
  <si>
    <t>A Corte de este reporte la Dirección de Adolescencia y Juventud NO reporta meta, ya que viene avanzando en los ajustes solicitados por las diferencias instancias relevantes a los estudios previos para la contratación del aliado que operará la conformación del Comité. Al finalizar la jornada del 5 de mayo, fueron enviados tanto el documento de EP como los anexos correspondientes para la última revisión.</t>
  </si>
  <si>
    <t>A Corte de este reporte la Dirección de Adolescencia y Juventud NO reporta meta, ya que viene avanzando en los ajustes solicitados por las diferencias instancias relevantes a los estudios previos para la contratación del aliado que operará la conformación del Comité. Al finalizar la jornada del 5 de mayo, fueron enviados tanto el documento de EP como los anexos correspondientes para la última revisión</t>
  </si>
  <si>
    <t>https://icbfgob.sharepoint.com/sites/MICROSITIOPLANANTICORRUPCINYDEATENCINALCIUDADANO2021/Documentos%20compartidos/Forms/AllItems.aspx?CT=1620299475058&amp;OR=OWA%2DNT&amp;CID=0f2fab75%2Dbfcc%2Dc5fa%2D8d26%2Da06794b4f601&amp;viewid=848cd329%2D4628%2D438a%2Db7b1%2D175890936859&amp;id=%2Fsites%2FMICROSITIOPLANANTICORRUPCINYDEATENCINALCIUDADANO2021%2FDocumentos%20compartidos%2FCOMPONENTE%206%2D%20PLAN%20DE%20PARTICIPACI%C3%93N%20CIUDADANA%2F19%2C%2020%2C%2021%20Direcci%C3%B3n%20de%20Adolescencia%20y%20Juventud%2F03%20abril</t>
  </si>
  <si>
    <t>Implementar una estrategia de movilización social entorno al fomento de la incidencia, y participación activa de los adolescentes y jóvenes, mediante  la conformación del Comité Asesor Juvenil del ICBF, el cual hará seguimiento y evaluación activa  a la oferta de políticas, programas y proyectos a cargo del ICBF; el comité contará con representación un delegado por cada uno de los treinta y dos (32) departamentos del país y el Distrito Capital.</t>
  </si>
  <si>
    <t>Se evidenciaron soportes del Secop II relacionado con el Contrato  No. 01013802021 el cual se suscribió para la implementación de la estrategia de movilización social en lo relacionado con la conformación del Comité Asesor Juvenil del ICBF y la correspondiente la póliza.</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</si>
  <si>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2 Pdf: "</t>
    </r>
    <r>
      <rPr>
        <i/>
        <sz val="9"/>
        <rFont val="Calibri"/>
        <family val="2"/>
        <scheme val="minor"/>
      </rPr>
      <t>20.1 INFORMACIÓN GENERAL SECOPII</t>
    </r>
    <r>
      <rPr>
        <sz val="9"/>
        <rFont val="Calibri"/>
        <family val="2"/>
        <scheme val="minor"/>
      </rPr>
      <t>" y "</t>
    </r>
    <r>
      <rPr>
        <i/>
        <sz val="9"/>
        <rFont val="Calibri"/>
        <family val="2"/>
        <scheme val="minor"/>
      </rPr>
      <t>20.2 CONDICIONES - PÓLIZA-SECOPII</t>
    </r>
    <r>
      <rPr>
        <sz val="9"/>
        <rFont val="Calibri"/>
        <family val="2"/>
        <scheme val="minor"/>
      </rPr>
      <t>"</t>
    </r>
  </si>
  <si>
    <t>Para el mes de junio el operador realizó la etapa de alistamiento y planeación del contrato para el talento humano, aún no se avanza con la implementación e instalación del comité.</t>
  </si>
  <si>
    <r>
      <t>La Dirección de Adolescencia y Juventud informo "</t>
    </r>
    <r>
      <rPr>
        <i/>
        <sz val="9"/>
        <rFont val="Calibri"/>
        <family val="2"/>
        <scheme val="minor"/>
      </rPr>
      <t>Para el mes de junio el operador realizó la etapa de alistamiento y planeación del contrato para el talento humano, aún no se avanza con la implementación e instalación del comité</t>
    </r>
    <r>
      <rPr>
        <sz val="9"/>
        <rFont val="Calibri"/>
        <family val="2"/>
        <scheme val="minor"/>
      </rPr>
      <t>."</t>
    </r>
  </si>
  <si>
    <t>Para el mes de julio el operador avanza con el proceso de convocatoria en las plataformas departamentales y nacionales de juventud, socializando el proyecto, para el desarrollo de la fase de convocatoria delegación y selección de los integrantes de los miembros del Comité asesor que se instalará en el mes de Agosto</t>
  </si>
  <si>
    <t>Se evidenciaron soportes de gestión para la creación del Consejo asesor como: proyecto de acta de reunión, infografía de convocatoria para la conformación del Comité Asesor Juvenil, así como documentos relacionado con el perfil requerido para representante del comité y documento de términos de referencia para la elección de terna de la plataforma departamental de juventudes y su delegado al comité asesor juvenil.</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</si>
  <si>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06%20julio
</t>
    </r>
    <r>
      <rPr>
        <b/>
        <sz val="9"/>
        <rFont val="Calibri"/>
        <family val="2"/>
        <scheme val="minor"/>
      </rPr>
      <t xml:space="preserve">
</t>
    </r>
    <r>
      <rPr>
        <sz val="9"/>
        <rFont val="Calibri"/>
        <family val="2"/>
        <scheme val="minor"/>
      </rPr>
      <t>2 Word: "</t>
    </r>
    <r>
      <rPr>
        <i/>
        <sz val="9"/>
        <rFont val="Calibri"/>
        <family val="2"/>
        <scheme val="minor"/>
      </rPr>
      <t>20.1 ACTA DE REUNIÓN</t>
    </r>
    <r>
      <rPr>
        <sz val="9"/>
        <rFont val="Calibri"/>
        <family val="2"/>
        <scheme val="minor"/>
      </rPr>
      <t>" y "</t>
    </r>
    <r>
      <rPr>
        <i/>
        <sz val="9"/>
        <rFont val="Calibri"/>
        <family val="2"/>
        <scheme val="minor"/>
      </rPr>
      <t>20.3 PERFIL DE REPRESENTANTE CAJ 2021</t>
    </r>
    <r>
      <rPr>
        <sz val="9"/>
        <rFont val="Calibri"/>
        <family val="2"/>
        <scheme val="minor"/>
      </rPr>
      <t>"
1  Imagen "</t>
    </r>
    <r>
      <rPr>
        <i/>
        <sz val="9"/>
        <rFont val="Calibri"/>
        <family val="2"/>
        <scheme val="minor"/>
      </rPr>
      <t>20. INFOGRAFÍA CAJ JUVENTUDES</t>
    </r>
    <r>
      <rPr>
        <sz val="9"/>
        <rFont val="Calibri"/>
        <family val="2"/>
        <scheme val="minor"/>
      </rPr>
      <t>"
3 Word: "</t>
    </r>
    <r>
      <rPr>
        <i/>
        <sz val="9"/>
        <rFont val="Calibri"/>
        <family val="2"/>
        <scheme val="minor"/>
      </rPr>
      <t>f9.p1.mi_formato-acta_de_reunión_v6 (1)</t>
    </r>
    <r>
      <rPr>
        <sz val="9"/>
        <rFont val="Calibri"/>
        <family val="2"/>
        <scheme val="minor"/>
      </rPr>
      <t>", "</t>
    </r>
    <r>
      <rPr>
        <i/>
        <sz val="9"/>
        <rFont val="Calibri"/>
        <family val="2"/>
        <scheme val="minor"/>
      </rPr>
      <t>f9.p1.mi_formato-acta_de_reunión_v6</t>
    </r>
    <r>
      <rPr>
        <sz val="9"/>
        <rFont val="Calibri"/>
        <family val="2"/>
        <scheme val="minor"/>
      </rPr>
      <t>", "</t>
    </r>
    <r>
      <rPr>
        <i/>
        <sz val="9"/>
        <rFont val="Calibri"/>
        <family val="2"/>
        <scheme val="minor"/>
      </rPr>
      <t>pantallazos mesa pública</t>
    </r>
    <r>
      <rPr>
        <sz val="9"/>
        <rFont val="Calibri"/>
        <family val="2"/>
        <scheme val="minor"/>
      </rPr>
      <t>".
1 Pdf: "</t>
    </r>
    <r>
      <rPr>
        <i/>
        <sz val="9"/>
        <rFont val="Calibri"/>
        <family val="2"/>
        <scheme val="minor"/>
      </rPr>
      <t>20.4 Términos Elección terna y delegado</t>
    </r>
    <r>
      <rPr>
        <sz val="9"/>
        <rFont val="Calibri"/>
        <family val="2"/>
        <scheme val="minor"/>
      </rPr>
      <t>".</t>
    </r>
  </si>
  <si>
    <t>Para el mes de agosto el operador avanza con el proceso de recepción de las delegaciones resultantes de la convocatoria en las plataformas departamentales, distritales y nacionales de juventud, previo a la instalcion del CAJ los dias 14, 15 y 16 del mes de septiembre.</t>
  </si>
  <si>
    <t>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t>
  </si>
  <si>
    <r>
      <t xml:space="preserve">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07%20agosto
</t>
    </r>
    <r>
      <rPr>
        <b/>
        <sz val="9"/>
        <rFont val="Calibri"/>
        <family val="2"/>
        <scheme val="minor"/>
      </rPr>
      <t xml:space="preserve">
</t>
    </r>
    <r>
      <rPr>
        <sz val="9"/>
        <rFont val="Calibri"/>
        <family val="2"/>
        <scheme val="minor"/>
      </rPr>
      <t>Word: "</t>
    </r>
    <r>
      <rPr>
        <i/>
        <sz val="9"/>
        <rFont val="Calibri"/>
        <family val="2"/>
        <scheme val="minor"/>
      </rPr>
      <t>20.1 Criterios para la conformación del proceso de convocatoria CAJ VRF19-AGO</t>
    </r>
    <r>
      <rPr>
        <sz val="9"/>
        <rFont val="Calibri"/>
        <family val="2"/>
        <scheme val="minor"/>
      </rPr>
      <t>"
Power Point "</t>
    </r>
    <r>
      <rPr>
        <i/>
        <sz val="9"/>
        <rFont val="Calibri"/>
        <family val="2"/>
        <scheme val="minor"/>
      </rPr>
      <t>20.2 Segunda versión balance</t>
    </r>
    <r>
      <rPr>
        <sz val="9"/>
        <rFont val="Calibri"/>
        <family val="2"/>
        <scheme val="minor"/>
      </rPr>
      <t>"</t>
    </r>
  </si>
  <si>
    <r>
      <t xml:space="preserve">Para este cuatrimestre se evidenciaron avances en:
</t>
    </r>
    <r>
      <rPr>
        <b/>
        <sz val="9"/>
        <rFont val="Calibri"/>
        <family val="2"/>
        <scheme val="minor"/>
      </rPr>
      <t>Mayo</t>
    </r>
    <r>
      <rPr>
        <sz val="9"/>
        <rFont val="Calibri"/>
        <family val="2"/>
        <scheme val="minor"/>
      </rPr>
      <t xml:space="preserve">
Se evidenciaron soportes del Secop II relacionado con el Contrato  No. 01013802021 el cual se suscribió para la implementación de la estrategia de movilización social en lo relacionado con la conformación del Comité Asesor Juvenil del ICBF y la correspondiente la póliza.
Junio
</t>
    </r>
    <r>
      <rPr>
        <b/>
        <sz val="9"/>
        <rFont val="Calibri"/>
        <family val="2"/>
        <scheme val="minor"/>
      </rPr>
      <t>Julio</t>
    </r>
    <r>
      <rPr>
        <sz val="9"/>
        <rFont val="Calibri"/>
        <family val="2"/>
        <scheme val="minor"/>
      </rPr>
      <t xml:space="preserve">
Se evidenciaron soportes de gestión para la creación del Consejo asesor como: proyecto de acta de reunión, infografía de convocatoria para la conformación del Comité Asesor Juvenil, así como documentos relacionado con el perfil requerido para representante del comité y documento de términos de referencia para la elección de terna de la plataforma departamental de juventudes y su delegado al comité asesor juvenil.
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
</t>
    </r>
    <r>
      <rPr>
        <b/>
        <sz val="9"/>
        <rFont val="Calibri"/>
        <family val="2"/>
        <scheme val="minor"/>
      </rPr>
      <t>Agosto</t>
    </r>
    <r>
      <rPr>
        <sz val="9"/>
        <rFont val="Calibri"/>
        <family val="2"/>
        <scheme val="minor"/>
      </rPr>
      <t xml:space="preserve">
Se evidenciaron soportes de gestión para la creación del Consejo Asesor de Juventud como: criterios para la conformación del proceso de convocatoria en lo correspondiente a Elección de terna de la plataforma departamental de juventudes y su comité asesor juvenil, y presentación relacionada con el Contrato de aportes No. 01013802021 con información concerniente a Comité Asesor Juvenil ICBF.
</t>
    </r>
    <r>
      <rPr>
        <b/>
        <sz val="9"/>
        <rFont val="Calibri"/>
        <family val="2"/>
        <scheme val="minor"/>
      </rPr>
      <t>EVIDENCIAS</t>
    </r>
    <r>
      <rPr>
        <sz val="9"/>
        <rFont val="Calibri"/>
        <family val="2"/>
        <scheme val="minor"/>
      </rPr>
      <t xml:space="preserve">: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
</t>
    </r>
    <r>
      <rPr>
        <b/>
        <sz val="9"/>
        <rFont val="Calibri"/>
        <family val="2"/>
        <scheme val="minor"/>
      </rPr>
      <t>Mayo</t>
    </r>
    <r>
      <rPr>
        <sz val="9"/>
        <rFont val="Calibri"/>
        <family val="2"/>
        <scheme val="minor"/>
      </rPr>
      <t xml:space="preserve">
2 Pdf: "20.1 INFORMACIÓN GENERAL SECOPII" y "20.2 CONDICIONES - PÓLIZA-SECOPII"
Junio
</t>
    </r>
    <r>
      <rPr>
        <b/>
        <sz val="9"/>
        <rFont val="Calibri"/>
        <family val="2"/>
        <scheme val="minor"/>
      </rPr>
      <t>Julio</t>
    </r>
    <r>
      <rPr>
        <sz val="9"/>
        <rFont val="Calibri"/>
        <family val="2"/>
        <scheme val="minor"/>
      </rPr>
      <t xml:space="preserve">
2 Word: "20.1 ACTA DE REUNIÓN" y "20.3 PERFIL DE REPRESENTANTE CAJ 2021"
1  Imagen "20. INFOGRAFÍA CAJ JUVENTUDES"
3 Word: "f9.p1.mi_formato-acta_de_reunión_v6 (1)", "f9.p1.mi_formato-acta_de_reunión_v6", "pantallazos mesa pública".
1 Pdf: "20.4 Términos Elección terna y delegado".
</t>
    </r>
    <r>
      <rPr>
        <b/>
        <sz val="9"/>
        <rFont val="Calibri"/>
        <family val="2"/>
        <scheme val="minor"/>
      </rPr>
      <t>Agosto</t>
    </r>
    <r>
      <rPr>
        <sz val="9"/>
        <rFont val="Calibri"/>
        <family val="2"/>
        <scheme val="minor"/>
      </rPr>
      <t xml:space="preserve">
Word: "20.1 Criterios para la conformación del proceso de convocatoria CAJ VRF19-AGO"
Power Point "20.2 Segunda versión balance"</t>
    </r>
  </si>
  <si>
    <t>Los días 15, 16 y 17 de septiembre se llevó a cabo la instalación formal del Comité asesor Juvenil del ICBF  el cual tiene el propósito acompañar y asesorar a la entidad en el diseño, ejecución y evaluación de acciones destinadas a promover espacios y temas que los y las adolescentes y jóvenes, desde sus diversos escenarios de participación y en concertación con las instancias del subsistema de participación.</t>
  </si>
  <si>
    <t>Se da cumplimiento al indicador, por medio de la instalación CAJ liderada por la Dirección de Adolescencia y Juventud y el operador ONG la Red, mediante el contrato de aporte 1380.</t>
  </si>
  <si>
    <r>
      <t xml:space="preserve">Se evidencio la realización de la </t>
    </r>
    <r>
      <rPr>
        <i/>
        <sz val="9"/>
        <rFont val="Calibri"/>
        <family val="2"/>
        <scheme val="minor"/>
      </rPr>
      <t>Jornada de Conformación del Comité Asesor Juvenil</t>
    </r>
    <r>
      <rPr>
        <sz val="9"/>
        <rFont val="Calibri"/>
        <family val="2"/>
        <scheme val="minor"/>
      </rPr>
      <t xml:space="preserve"> los días 14, 15 y 16 de Septiembre en la ciudad de Bogotá D.C., reunión que fue organizada por la Fundación ONG LA RED con quien el ICBF suscribió el Contrato de Aporte No 01013802021 para desarrollar dicha actividad. </t>
    </r>
  </si>
  <si>
    <t>Información consultada en la ruta: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08%20septiembre&amp;viewid=848cd329%2D4628%2D438a%2Db7b1%2D175890936859
Pdf Cronograma Jornada de Conformación del Comité Asesor Juvenil del ICBF Fecha: 14, 15 y 16 de septiembre
Pdf Perfil Representantes Comité Asesor Juvenil del ICBF (31perfiles)
Word INSUMOS COMITÉ ASESOR JUVENIL ICBF
Word Informe del Encuentro Nacional para la conformación del Comité Asesor Juvenil del ICBF - Fundación ONG La Red
Imagen Listado Asistencia 14/09/2021: 3 hojas
Imagen Listado Asistencia 15/09/2021: 2 hojas
Imagen Listado Asistencia 16/09/2021: 2 hojas</t>
  </si>
  <si>
    <t>Sin reporte por parte del responsable.</t>
  </si>
  <si>
    <r>
      <t xml:space="preserve">Sin reporte por parte del responsable.
</t>
    </r>
    <r>
      <rPr>
        <b/>
        <sz val="9"/>
        <color rgb="FF0070C0"/>
        <rFont val="Calibri"/>
        <family val="2"/>
        <scheme val="minor"/>
      </rPr>
      <t xml:space="preserve">
CONCLUSIÓN:
</t>
    </r>
    <r>
      <rPr>
        <sz val="9"/>
        <rFont val="Calibri"/>
        <family val="2"/>
        <scheme val="minor"/>
      </rPr>
      <t xml:space="preserve">La OCI evidenció que la Dirección de Adolescencia y Juventud realizó la Creación del </t>
    </r>
    <r>
      <rPr>
        <i/>
        <sz val="9"/>
        <rFont val="Calibri"/>
        <family val="2"/>
        <scheme val="minor"/>
      </rPr>
      <t>Consejo Asesor de Juventud</t>
    </r>
    <r>
      <rPr>
        <sz val="9"/>
        <rFont val="Calibri"/>
        <family val="2"/>
        <scheme val="minor"/>
      </rPr>
      <t xml:space="preserve"> en el mes de septiembre de 2021, por lo anterior la actividad esta cumplida. </t>
    </r>
  </si>
  <si>
    <r>
      <t xml:space="preserve">La OCI evidenció que la Dirección de Adolescencia y Juventud realizó la Creación del </t>
    </r>
    <r>
      <rPr>
        <i/>
        <sz val="12"/>
        <rFont val="Calibri"/>
        <family val="2"/>
        <scheme val="minor"/>
      </rPr>
      <t>Consejo Asesor de Juventud</t>
    </r>
    <r>
      <rPr>
        <sz val="12"/>
        <rFont val="Calibri"/>
        <family val="2"/>
        <scheme val="minor"/>
      </rPr>
      <t xml:space="preserve"> en el mes de septiembre de 2021, por lo anterior la actividad esta cumplida. 
</t>
    </r>
    <r>
      <rPr>
        <b/>
        <sz val="12"/>
        <rFont val="Calibri"/>
        <family val="2"/>
        <scheme val="minor"/>
      </rPr>
      <t xml:space="preserve">
Evidencia
</t>
    </r>
    <r>
      <rPr>
        <sz val="12"/>
        <rFont val="Calibri"/>
        <family val="2"/>
        <scheme val="minor"/>
      </rPr>
      <t>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08%20septiembre&amp;viewid=848cd329%2D4628%2D438a%2Db7b1%2D175890936859</t>
    </r>
    <r>
      <rPr>
        <b/>
        <sz val="12"/>
        <rFont val="Calibri"/>
        <family val="2"/>
        <scheme val="minor"/>
      </rPr>
      <t xml:space="preserve">
</t>
    </r>
    <r>
      <rPr>
        <sz val="12"/>
        <rFont val="Calibri"/>
        <family val="2"/>
        <scheme val="minor"/>
      </rPr>
      <t xml:space="preserve">
</t>
    </r>
    <r>
      <rPr>
        <b/>
        <sz val="12"/>
        <rFont val="Calibri"/>
        <family val="2"/>
        <scheme val="minor"/>
      </rPr>
      <t>Septiembre</t>
    </r>
    <r>
      <rPr>
        <sz val="12"/>
        <rFont val="Calibri"/>
        <family val="2"/>
        <scheme val="minor"/>
      </rPr>
      <t xml:space="preserve">
Se evidencio la realización de la Jornada de Conformación del Comité Asesor Juvenil los días 14, 15 y 16 de Septiembre en la ciudad de Bogotá D.C., reunión que fue organizada por la Fundación ONG LA RED con quien el ICBF suscribió el Contrato de Aporte No 01013802021 para desarrollar dicha actividad. 
Pdf Cronograma Jornada de Conformación del Comité Asesor Juvenil del ICBF Fecha: 14, 15 y 16 de septiembre
Pdf Perfil Representantes Comité Asesor Juvenil del ICBF (31perfiles)
Word INSUMOS COMITÉ ASESOR JUVENIL ICBF
Word Informe del Encuentro Nacional para la conformación del Comité Asesor Juvenil del ICBF - Fundación ONG La Red
Imagen Listado Asistencia 14/09/2021: 3 hojas
Imagen Listado Asistencia 15/09/2021: 2 hojas
Imagen Listado Asistencia 16/09/2021: 2 hojas</t>
    </r>
  </si>
  <si>
    <t>Mesas Pacto Colombia con la Juventudes</t>
  </si>
  <si>
    <t>Estrategia que tiene como objetivo posicionar la Dirección de Adolesencia y Juventud en el territorio y acercar a la Direccón General a los jóvenes para generar diálogos bidireccionales sobre el presente y futuro, las oportunidades y el desarrollo social y económico  del país.</t>
  </si>
  <si>
    <t xml:space="preserve">número de mesas instaladas en el territorio nacional </t>
  </si>
  <si>
    <t>Durante el mes de marzo se proyectaron los encuentros macroregionales, estableciendo las temáticas centrales: movilización social y participación juvenil así como las metodologías disruptivas para su realización.</t>
  </si>
  <si>
    <t>Correo de malla curricular para los encuentros macroregionales.</t>
  </si>
  <si>
    <t>A corte de este reporte la Dirección de Adolescencia y Juventud NO reporta meta, ya que viene avanzando en la validación de las metodologías correspondientes, el proceso de inicio de la fase de alistamiento y las asistencias técnicas correspondientes, tanto a las regionales como a los operadores.</t>
  </si>
  <si>
    <r>
      <t xml:space="preserve">La Dirección de Dirección de Adolescencia y Juventud informó </t>
    </r>
    <r>
      <rPr>
        <i/>
        <sz val="9"/>
        <rFont val="Calibri"/>
        <family val="2"/>
        <scheme val="minor"/>
      </rPr>
      <t xml:space="preserve">"...ya que viene avanzando en la validación de las metodologías correspondientes, el proceso de inicio de la fase de alistamiento y las asistencias técnicas correspondientes, tanto a las regionales como a los operadores".
</t>
    </r>
    <r>
      <rPr>
        <sz val="9"/>
        <rFont val="Calibri"/>
        <family val="2"/>
        <scheme val="minor"/>
      </rPr>
      <t>Nota: Las evidencias aportadas por la Dirección corresponden al mes de mayo de 2021.</t>
    </r>
  </si>
  <si>
    <t xml:space="preserve">Identificando retos sociales, estos espacios tienen como propósito convocar a jóvenes de los territorios para identificar de manera conjunta los principales retos que deben ser resueltos en el marco de la conversación nacional. </t>
  </si>
  <si>
    <t>Adolescentes y jovenes organizados y no organizados.</t>
  </si>
  <si>
    <t xml:space="preserve">4641		
</t>
  </si>
  <si>
    <t>Desarrollar otras dos fases para el desarrollo de los insumos recogidos en la primera fase.</t>
  </si>
  <si>
    <t>Se evidenció Excel con la relación de las 164 Mesas de Escucha Activa realizadas durante el mes de Mayo 2021 en 25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</si>
  <si>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mayo
Excel "</t>
    </r>
    <r>
      <rPr>
        <i/>
        <sz val="9"/>
        <rFont val="Calibri"/>
        <family val="2"/>
        <scheme val="minor"/>
      </rPr>
      <t>21.1 Balance Participantes</t>
    </r>
    <r>
      <rPr>
        <sz val="9"/>
        <rFont val="Calibri"/>
        <family val="2"/>
        <scheme val="minor"/>
      </rPr>
      <t xml:space="preserve">": Mesas de escucha activa. </t>
    </r>
  </si>
  <si>
    <t>Se instalaron 346 Mesas de escucha activa y de participación con Adolescentes y jóvenes en  32 departamentos alrededor del país, con el ánimo de Generar espacios de escucha con los jóvenes del país, desde el territorio, para construir el Pacto: Colombia con las Juventudes.</t>
  </si>
  <si>
    <t xml:space="preserve">Identificando retos sociales, y priorización y formulación de ideas de proyectos, estos espacios tienen como propósito convocar a jóvenes de los territorios para identificar de manera conjunta los principales retos que deben ser resueltos en el marco de la conversación nacional. </t>
  </si>
  <si>
    <t>Desarrollo de la fase final</t>
  </si>
  <si>
    <t>Se evidenció Excel con la relación de las 147 Mesas de Escucha Activa realizadas durante el mes de Junio 2021 en 31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</si>
  <si>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05%20junio
Excel "</t>
    </r>
    <r>
      <rPr>
        <i/>
        <sz val="9"/>
        <rFont val="Calibri"/>
        <family val="2"/>
        <scheme val="minor"/>
      </rPr>
      <t>2.1 Balance Participantes</t>
    </r>
    <r>
      <rPr>
        <sz val="9"/>
        <rFont val="Calibri"/>
        <family val="2"/>
        <scheme val="minor"/>
      </rPr>
      <t>": Mesas de escucha activa.</t>
    </r>
  </si>
  <si>
    <t>Se instalaron 492 Mesas de escucha activa y de participación con Adolescentes y jóvenes en  32 departamentos alrededor del país y en Bogotá, con el ánimo de Generar espacios de escucha con los jóvenes del país, desde el territorio, para construir el Pacto: Colombia con las Juventudes.</t>
  </si>
  <si>
    <t>Se evidenció Excel con la relación de las 492 Mesas de Escucha Activa realizadas durante el mes de Julio 2021  en 33 Departamentos del país, en el marco del Pacto Colombia por las Juventudes.</t>
  </si>
  <si>
    <t>Se instalaron 502 Mesas de escucha activa y de participación con Adolescentes y jóvenes en  32 departamentos alrededor del país y en Bogotá, con el ánimo de Generar espacios de escucha con los jóvenes del país, desde el territorio, para construir el Pacto: Colombia con las Juventudes.</t>
  </si>
  <si>
    <t>Se evidenció Excel con la relación de las 502 Mesas de Escucha Activa realizadas durante el mes de agosto 2021 en 33 Departamentos del país, en el marco del Pacto Colombia por las Juventudes.</t>
  </si>
  <si>
    <r>
      <t>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07%20agosto
Excel "</t>
    </r>
    <r>
      <rPr>
        <i/>
        <sz val="9"/>
        <rFont val="Calibri"/>
        <family val="2"/>
        <scheme val="minor"/>
      </rPr>
      <t>2.1 Balance Participantes</t>
    </r>
    <r>
      <rPr>
        <sz val="9"/>
        <rFont val="Calibri"/>
        <family val="2"/>
        <scheme val="minor"/>
      </rPr>
      <t xml:space="preserve">": Mesas de escucha activa. </t>
    </r>
  </si>
  <si>
    <r>
      <t xml:space="preserve">Para este cuatrimestre se evidenciaron avances en:
Mayo
Se evidenció Excel con la relación de las 164 Mesas de Escucha Activa realizadas durante el mes de Mayo 2021 en 25 Departamentos del país, en el marco del Pacto Colombia por las Juventudes.
</t>
    </r>
    <r>
      <rPr>
        <b/>
        <sz val="9"/>
        <rFont val="Calibri"/>
        <family val="2"/>
        <scheme val="minor"/>
      </rPr>
      <t>Junio</t>
    </r>
    <r>
      <rPr>
        <sz val="9"/>
        <rFont val="Calibri"/>
        <family val="2"/>
        <scheme val="minor"/>
      </rPr>
      <t xml:space="preserve">
Se evidenció Excel con la relación de las 147 Mesas de Escucha Activa realizadas durante el mes de Junio 2021 en 31 Departamentos del país, en el marco del Pacto Colombia por las Juventudes.
</t>
    </r>
    <r>
      <rPr>
        <b/>
        <sz val="9"/>
        <rFont val="Calibri"/>
        <family val="2"/>
        <scheme val="minor"/>
      </rPr>
      <t>Julio</t>
    </r>
    <r>
      <rPr>
        <sz val="9"/>
        <rFont val="Calibri"/>
        <family val="2"/>
        <scheme val="minor"/>
      </rPr>
      <t xml:space="preserve">
Se evidenció Excel con la relación de las 492 Mesas de Escucha Activa realizadas durante el mes de Julio 2021  en 33 Departamentos del país, en el marco del Pacto Colombia por las Juventudes.
</t>
    </r>
    <r>
      <rPr>
        <b/>
        <sz val="9"/>
        <rFont val="Calibri"/>
        <family val="2"/>
        <scheme val="minor"/>
      </rPr>
      <t>Agosto</t>
    </r>
    <r>
      <rPr>
        <sz val="9"/>
        <rFont val="Calibri"/>
        <family val="2"/>
        <scheme val="minor"/>
      </rPr>
      <t xml:space="preserve">
Se evidenció Excel con la relación de las 502 Mesas de Escucha Activa realizadas durante el mes de agosto 2021 en 33 Departamentos del país, en el marco del Pacto Colombia por las Juventudes.
</t>
    </r>
    <r>
      <rPr>
        <b/>
        <sz val="9"/>
        <rFont val="Calibri"/>
        <family val="2"/>
        <scheme val="minor"/>
      </rPr>
      <t>EVIDENCIAS</t>
    </r>
    <r>
      <rPr>
        <sz val="9"/>
        <rFont val="Calibri"/>
        <family val="2"/>
        <scheme val="minor"/>
      </rPr>
      <t xml:space="preserve">:
Información consultada en:
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19%2C%2020%2C%2021%20Direcci%C3%B3n%20de%20Adolescencia%20y%20Juventud%2F04%20
</t>
    </r>
    <r>
      <rPr>
        <b/>
        <sz val="9"/>
        <rFont val="Calibri"/>
        <family val="2"/>
        <scheme val="minor"/>
      </rPr>
      <t>Mayo</t>
    </r>
    <r>
      <rPr>
        <sz val="9"/>
        <rFont val="Calibri"/>
        <family val="2"/>
        <scheme val="minor"/>
      </rPr>
      <t xml:space="preserve">
Excel "21.1 Balance Participantes": Mesas de escucha activa. 
</t>
    </r>
    <r>
      <rPr>
        <b/>
        <sz val="9"/>
        <rFont val="Calibri"/>
        <family val="2"/>
        <scheme val="minor"/>
      </rPr>
      <t>Junio</t>
    </r>
    <r>
      <rPr>
        <sz val="9"/>
        <rFont val="Calibri"/>
        <family val="2"/>
        <scheme val="minor"/>
      </rPr>
      <t xml:space="preserve">
Excel "2.1 Balance Participantes": Mesas de escucha activa.
</t>
    </r>
    <r>
      <rPr>
        <b/>
        <sz val="9"/>
        <rFont val="Calibri"/>
        <family val="2"/>
        <scheme val="minor"/>
      </rPr>
      <t xml:space="preserve">Julio
</t>
    </r>
    <r>
      <rPr>
        <sz val="9"/>
        <rFont val="Calibri"/>
        <family val="2"/>
        <scheme val="minor"/>
      </rPr>
      <t xml:space="preserve">Excel "2.1 Balance Participantes": Mesas de escucha activa.
</t>
    </r>
    <r>
      <rPr>
        <b/>
        <sz val="9"/>
        <rFont val="Calibri"/>
        <family val="2"/>
        <scheme val="minor"/>
      </rPr>
      <t>Agosto</t>
    </r>
    <r>
      <rPr>
        <sz val="9"/>
        <rFont val="Calibri"/>
        <family val="2"/>
        <scheme val="minor"/>
      </rPr>
      <t xml:space="preserve">
Excel "2.1 Balance Participantes": Mesas de escucha activa. </t>
    </r>
  </si>
  <si>
    <t>A partir de los 33 escenarios (32 de partamentos y bogota) del Pacto surgen 1192 propuestas resultantes de las ideas construidas de forma conjunta. En este mismo ejercicio de construcción de propuestas, los jóvenes priorizaron 724 acciones, de las cuales 329 tendrán un desarrollo al corto plazo, 274 al mediano plazo y 121 al largo plazo, que serán implementadas con una financiación de 25,9 billones.</t>
  </si>
  <si>
    <t>Se finaliza con el reporte que recoge el ejercicio para la generación de diálogos bidireccionales sobre el presente y futuro, las oportunidades y el desarrollo social y económico del país.</t>
  </si>
  <si>
    <t>Se evidenció Informe general Pacto Colombia con las juventudes y la información sobre todas las actividades desarrolladas en el marco del Pacto Colombia con la Juventud que lidera la presidencia de la república, adicionalmente y validando con el responsable todas las actividades cuentan con información de gestión en el link: https://pactocolombiajuventudes.presidencia.gov.co/</t>
  </si>
  <si>
    <t>Información consultada en:
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08%20septiembre&amp;viewid=848cd329%2D4628%2D438a%2Db7b1%2D175890936859
Word Informe general Pacto Colombia con las juventudes</t>
  </si>
  <si>
    <r>
      <t xml:space="preserve">Sin reporte por parte del responsable.
</t>
    </r>
    <r>
      <rPr>
        <b/>
        <sz val="9"/>
        <color rgb="FF0070C0"/>
        <rFont val="Calibri"/>
        <family val="2"/>
        <scheme val="minor"/>
      </rPr>
      <t>CONCLUSIÓN:</t>
    </r>
    <r>
      <rPr>
        <sz val="9"/>
        <rFont val="Calibri"/>
        <family val="2"/>
        <scheme val="minor"/>
      </rPr>
      <t xml:space="preserve">
La OCI evidenció que la Dirección de Adolescencia y Juventud realizó durante los meses de Mayo, Junio, Julio y Agosto reuniones en los 32 Departamentos del país y en la ciudad de Bogotá D.C (equivalente a 33 mesas) en el marco del Pacto Colombia por las Juventudes, por lo anterior la actividad esta cumplida.
Es importante que el equipo de la Dirección de Adolescencia Juventud analice el informe con el fin de plantear acciones o mejoras pertinentes para la vigencia 2022.</t>
    </r>
  </si>
  <si>
    <r>
      <t xml:space="preserve">La OCI evidenció que la Dirección de Adolescencia y Juventud realizó durante la vigencia (Mayo, Junio, Julio y Agosto)  reuniones en los 32 Departamentos del país y en la ciudad de Bogotá D.C (equivalente a 33 mesas) en el marco del Pacto Colombia por las Juventudes, por lo anterior la actividad esta cumplida.
Es importante que el equipo de la Dirección de Adolescencia Juventud analice el informe con el fin de plantear acciones o mejoras pertinentes para la vigencia 2022.
</t>
    </r>
    <r>
      <rPr>
        <b/>
        <sz val="12"/>
        <rFont val="Calibri"/>
        <family val="2"/>
        <scheme val="minor"/>
      </rPr>
      <t xml:space="preserve">Evidencia:
</t>
    </r>
    <r>
      <rPr>
        <sz val="12"/>
        <rFont val="Calibri"/>
        <family val="2"/>
        <scheme val="minor"/>
      </rPr>
      <t xml:space="preserve">https://icbfgob.sharepoint.com/sites/MICROSITIOPLANANTICORRUPCINYDEATENCINALCIUDADANO2021/Documentos%20compartidos/Forms/AllItems.aspx?id=%2Fsites%2FMICROSITIOPLANANTICORRUPCINYDEATENCINALCIUDADANO2021%2FDocumentos%20compartidos%2FCOMPONENTE%206%2D%20PLAN%20DE%20PARTICIPACI%C3%93N%20CIUDADANA%2F19%2C%2020%2C%2021%20Direcci%C3%B3n%20de%20Adolescencia%20y%20Juventud%2F08%20septiembre&amp;viewid=848cd329%2D4628%2D438a%2Db7b1%2D175890936859
</t>
    </r>
    <r>
      <rPr>
        <b/>
        <sz val="12"/>
        <rFont val="Calibri"/>
        <family val="2"/>
        <scheme val="minor"/>
      </rPr>
      <t xml:space="preserve">
Septiembre</t>
    </r>
    <r>
      <rPr>
        <sz val="12"/>
        <rFont val="Calibri"/>
        <family val="2"/>
        <scheme val="minor"/>
      </rPr>
      <t xml:space="preserve">
Se evidenció Informe general Pacto Colombia con las juventudes y la información sobre todas las actividades desarrolladas en el marco del Pacto Colombia con la Juventud que lidera la presidencia de la república, adicionalmente y validando con el responsable todas las actividades cuentan con información de gestión en el link: https://pactocolombiajuventudes.presidencia.gov.co/
Word Informe general Pacto Colombia con las juventudes</t>
    </r>
  </si>
  <si>
    <t>Proceso</t>
  </si>
  <si>
    <t>RIESGO</t>
  </si>
  <si>
    <t xml:space="preserve">CODIGO </t>
  </si>
  <si>
    <t>TRATAMIENTO DEL RIESGO</t>
  </si>
  <si>
    <t>SEGUIMIENTO III CUATRIMESTRE 2021
Fecha de Seguimiento:31/12/2021</t>
  </si>
  <si>
    <t>NUEVOS CONTROLES POR IMPLEMENTAR</t>
  </si>
  <si>
    <t>ACCIONES Y PERIODICIDAD</t>
  </si>
  <si>
    <t>REGISTRO O EVIDENCIA</t>
  </si>
  <si>
    <t>RESPONSABLE</t>
  </si>
  <si>
    <t>Nivel</t>
  </si>
  <si>
    <t>PERIODICIDAD</t>
  </si>
  <si>
    <t>FECHA FINAL</t>
  </si>
  <si>
    <t xml:space="preserve">Nombre Dependencia Evaluada </t>
  </si>
  <si>
    <t xml:space="preserve">CZ Evaluados según muestra </t>
  </si>
  <si>
    <t>Evidencias</t>
  </si>
  <si>
    <t xml:space="preserve">Estado de la Acción </t>
  </si>
  <si>
    <t xml:space="preserve">Riesgo Materializado </t>
  </si>
  <si>
    <t>Actividades Plan de acción Riesgo Materializado (ISOLUCION)</t>
  </si>
  <si>
    <t>Relación con el Ciudadano</t>
  </si>
  <si>
    <t>Uso indebido de la información reservada y clasificada en beneficio de terceros</t>
  </si>
  <si>
    <t>RC1+</t>
  </si>
  <si>
    <t>Promover la identificación de la información clasificada y reservada de la entidad entre los colaboradores de la Entidad como estrategia de mitigación del riesgo de Uso Indebido de la Información Reservada y Clasificada</t>
  </si>
  <si>
    <t>1. Socializar los Instrumentos de gestión de la información publica, especialmente el índice de información clasificada y reservada y resultado del monitoreo a la gestión de denuncias con los responsables de servicios y atención regionales y agentes de Centro de Contacto.</t>
  </si>
  <si>
    <t>1.  Evidencias de socialización</t>
  </si>
  <si>
    <t>Directora de Servicios y Atención</t>
  </si>
  <si>
    <t>SDG</t>
  </si>
  <si>
    <t>Semestral</t>
  </si>
  <si>
    <t xml:space="preserve">SDG </t>
  </si>
  <si>
    <t xml:space="preserve">NA </t>
  </si>
  <si>
    <t xml:space="preserve">Se evidenció socialización de los instrumentos  de gestión de información pública en el mes de marzo, mayo y septiembre 2021
Listado de asistencia teams 1/9/2021.  Herramientas de servicio para una interacción efectiva, 01 de Septiembre
Listado de asistencia teams 9/15/21. 
Power point Instrumentos de Gestión de Información Publica  Índice De Información Clasificada y Reservada 15 de se´ptiembre de 2021 
Listado de asistencia teams del 3 de septiembre de 2021. Centro de contacto </t>
  </si>
  <si>
    <t>2. Realizar socialización del Índice de Información clasificada y reservada del ICBF, con los referentes de servicio y atención de los Centros Zonales, por parte del Referente de Servicios y Atención de la Dirección Regional.</t>
  </si>
  <si>
    <t>2.  Evidencias de socialización</t>
  </si>
  <si>
    <t>Responsable de Servicios y Atención</t>
  </si>
  <si>
    <t>REG</t>
  </si>
  <si>
    <t>Cesar</t>
  </si>
  <si>
    <t>Quindío</t>
  </si>
  <si>
    <r>
      <t>Acta No. 032 del 14/12/21  con temas relacionados en la agenda. Compartir las presentaciones allegadas por la Dirección de Servicios y Atenciónpara los temas:-Instrumentos de Gestión de Información Pública -Índice de Información Clasificada y Reservada-Instrumentos de gestión de informacióndel ICBF-PÁGINA WEB-Denuncias Anticorrupción -Estatuto Anticorrupción -Ley 1474 de 2011-Temas varios sobr</t>
    </r>
    <r>
      <rPr>
        <sz val="11"/>
        <rFont val="Calibri"/>
        <family val="2"/>
        <scheme val="minor"/>
      </rPr>
      <t>e el Proceso de Relación con el Ciudadano (peticiones Atención Extraprocesal.  Asistentes: Claudia Lopez (Armenia Sur), Natalia García (Calarca), Angela Mejía(Armenia Norte) y Natalia  García (Calarcá).</t>
    </r>
  </si>
  <si>
    <t>Vaupés</t>
  </si>
  <si>
    <t>Decisiones no correspondientes al acervo probatorio debido a que la defensoría de Familia adopta decisiones que no responde a la realidad probatoria y fáctica.</t>
  </si>
  <si>
    <t>PR1+</t>
  </si>
  <si>
    <t>Realizar acompañamiento y seguimiento al Comité Técnico Consultivo.</t>
  </si>
  <si>
    <t>1. Acompañar el desarrollo del Comité Técnico Consultivo de los niveles Regional y Zonal con el fin de brindar recomendaciones técnicas en los casos que presentan mayor complejidad, en el marco de las estrategias adelantadas por la Dirección de Protección o según la necesidad que se presente.</t>
  </si>
  <si>
    <t>Listado de Asistencia de participación en el Comité Técnico Consultivo.</t>
  </si>
  <si>
    <t>Equipo PARD - Subdirección de Restablecimiento de Derechos</t>
  </si>
  <si>
    <t>Mensual</t>
  </si>
  <si>
    <r>
      <t xml:space="preserve">2. </t>
    </r>
    <r>
      <rPr>
        <sz val="11"/>
        <rFont val="Calibri"/>
        <family val="2"/>
        <scheme val="minor"/>
      </rPr>
      <t xml:space="preserve">Realizar </t>
    </r>
    <r>
      <rPr>
        <sz val="11"/>
        <color rgb="FF000000"/>
        <rFont val="Calibri"/>
        <family val="2"/>
        <scheme val="minor"/>
      </rPr>
      <t xml:space="preserve">seguimiento mensual a la realización del Comité técnico consultivo para el Restablecimiento de Derechos de los niveles regional y zonal, verificando a través de las actas cargadas en la ruta correspondiente, que cumpla con los parámetros establecidos en las Resoluciones 9198 de 2015 y 7397 de 2017. </t>
    </r>
  </si>
  <si>
    <t>Actas del Comité Técnico Consultivo Regional y Zonal</t>
  </si>
  <si>
    <t>Sanciones disciplinarias o penales a la entidad o servidores involucrados por entes de control por decisiones irregulares debido a la aprobación de solicitudes de adopción.</t>
  </si>
  <si>
    <t>PR4+</t>
  </si>
  <si>
    <t>Realizar Sensibilización en los Comité de Adopciones Regional.</t>
  </si>
  <si>
    <t xml:space="preserve">Realizar Sensibilización en los Comités de Adopciones Regional frente al cumplimiento de los requisitos y pasos de la etapa administrativa para determinar si la familia es idónea o no para adoptar. </t>
  </si>
  <si>
    <t>Acta de Comité de adopciones</t>
  </si>
  <si>
    <t xml:space="preserve">Equipo de profesionales de la Subdirección de Adopciones </t>
  </si>
  <si>
    <t xml:space="preserve"> del 27/10/2021</t>
  </si>
  <si>
    <t xml:space="preserve">Acta   del 27/10/2021.  No.7600-2021-46 del 27/10/2021 Regional Valle 
Acta No.5200-2021-43 del 29/10/2021. Regional Nariño 
Acta No.9500-2021-43 del 21/10/2021. Regional Guaviare 
Acta No.1800-2021-43 del 28/10/2021 Regional Caqueta 
Acta No.1700-2021-42 del 27/10/2021. Regional Caldas 
ACTA DE REUNIÓN COMITÉ ADOPCIONES No1100-2021-41 del  12/10/2021 Regional Bogotá 
ACTA DE REUNIÓN COMITÉ ADOPCIONES No.46 del 18 de noviembre de 2021. Regional Sucte 
Acta N°9400-2021-48 del 30/11/2021. Regional Guanía 
Acta N°2300-40-2021 del 4/11/2021 Regional Cordoba 
Acta 2700-2021-45- 10/11/2021 Regional Chocó 
Acta N°8500-2021-47 22/11/2021 Regional Casanare </t>
  </si>
  <si>
    <t xml:space="preserve">Realizar Sensibilización por parte de los integrantes de los Comités de Adopciones Regional a los Centros Zonales frente al cumplimiento de los requisitos y pasos de la etapa administrativa para determinar si la familia es idónea o no para adoptar.  </t>
  </si>
  <si>
    <t>Reporte consolidado Comité de Adopciones del SIM</t>
  </si>
  <si>
    <t>Comité de adopciones</t>
  </si>
  <si>
    <t>Trimestral</t>
  </si>
  <si>
    <t xml:space="preserve">Cesar </t>
  </si>
  <si>
    <t>Acta 20de Diciembre de 2021. Objetivo: Brindar Asistencia Técnica 
Acta  25 de noviembre  de 2021. Objetivo: Brindar Asistencia Técnica 
Acta 13 de junio de 20201. Objetivo: Asistencia técnica 
Acta 3, 4 y 5de Mayode 2021. Objetivo: Asistencia técnica 
Correo electrónic 23 de junio de 2021  RV: Jornada de Asistencia Técnica: GUÍA PARA LA PREPARACIÓN Y EVALUACIÓN DE SOLICITANTES DE ADOPCIÓN EN COLOMBIA - CESAR Y PUTUMAYO
PDF SESIONES DE COMITÉ DE ADOPCIONES REGISTRADAS EN SIM VIGENCIA 2021
Correo electrónico 14/07/2021  Sesión Comité De Adopciones</t>
  </si>
  <si>
    <t xml:space="preserve">Acta  # 292 del 25/03/21 Sencibilización al Centro Zonal Armenia Sur.
Acta # 229 del 10/03/21 Sencibilización CZ Calarcá.
Acta # 532 del 04/06/21 Sensibilización CZ Armenia Norte.
</t>
  </si>
  <si>
    <t>Sanciones disciplinarias o penales a la entidad o servidores involucrados por entes de control por decisiones irregulares debido a la omisión de solicitudes de adopción aprobadas para la posible asignación a un niño, niña y/o adolescente.</t>
  </si>
  <si>
    <t>PR5+</t>
  </si>
  <si>
    <t>Realizar seguimiento a la asignación de familias.</t>
  </si>
  <si>
    <t xml:space="preserve">Realizar seguimiento a la asignación de familias a niños, niñas y adolescentes de acuerdo a la lista de espera de cada Regional. </t>
  </si>
  <si>
    <t xml:space="preserve">Equipo de enlaces regionales de la Subdirección de Adopciones </t>
  </si>
  <si>
    <t xml:space="preserve">Excel relación comité de adopciones 
Excel NNA con asignación de familia 
Excel Familias asignadas ICBF </t>
  </si>
  <si>
    <t>Realizar seguimiento a la asignación de familias a niños, niñas y adolescentes de acuerdo a su  lista de espera.</t>
  </si>
  <si>
    <t>Sesiones de Comité Regional de Adopciones vigencia 2021Pantallazo SIM</t>
  </si>
  <si>
    <t>Sesiones de Comité Regional de Adopciones vigencia 2021 meses Octubre a Diciembre Pantallazo SIM</t>
  </si>
  <si>
    <r>
      <t xml:space="preserve">Gestión Jurídica
</t>
    </r>
    <r>
      <rPr>
        <sz val="11"/>
        <color rgb="FF0070C0"/>
        <rFont val="Calibri"/>
        <family val="2"/>
        <scheme val="minor"/>
      </rPr>
      <t>ABR No. 212</t>
    </r>
  </si>
  <si>
    <t>Decisiones ajustadas a intereses propios o de terceros durante la preparación y el ejercicio del cobro coactivo, la defensa judicial, extrajudicial, emisión de conceptos, revisión de actos administrativos, entre otras actividades de la OAJ.</t>
  </si>
  <si>
    <t>GJ4+</t>
  </si>
  <si>
    <t>Verificar el cumplimiento del diligenciamiento de los contratistas y funcionarios públicos del formulario de Conflicto de Interés. Ley 2013 del 30 de diciembre de 2019
Promover una cultura de integridad en los servidores públicos que permitan prácticas preventivas para evitar que el interés particular interfiera en la realización del fin al que debe estar destinada la actividad del Estado</t>
  </si>
  <si>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t>
  </si>
  <si>
    <t>Formato de publicación y divulgación proactiva de la Declaración de Bienes y Rentas, Registro de Conflicto de Interés y Declaración del Impuesto sobre la Renta y Complementarios.</t>
  </si>
  <si>
    <t>Jefe de la OAJ</t>
  </si>
  <si>
    <t>Oficina Asesora Jurídica</t>
  </si>
  <si>
    <r>
      <t xml:space="preserve">Verificando la Acción para abordar Riesgos No. 244 en Isolución se observó para este cuatrimestre evidencias al 07 de Sept, 08 de Octub, 04 de Nov, 06 y 22 de Dic,  relacionadas   con:
Evidencias aportadas: 
</t>
    </r>
    <r>
      <rPr>
        <b/>
        <sz val="11"/>
        <color theme="1"/>
        <rFont val="Calibri"/>
        <family val="2"/>
        <scheme val="minor"/>
      </rPr>
      <t>1).</t>
    </r>
    <r>
      <rPr>
        <sz val="11"/>
        <color theme="1"/>
        <rFont val="Calibri"/>
        <family val="2"/>
        <scheme val="minor"/>
      </rPr>
      <t xml:space="preserve"> En los avances de las fechas relac</t>
    </r>
    <r>
      <rPr>
        <sz val="11"/>
        <rFont val="Calibri"/>
        <family val="2"/>
        <scheme val="minor"/>
      </rPr>
      <t>ionadas 07/09/2021, 08/10/2021, 04/11/2021, 06/11/2021 y 22/12/2021, se evidencian en la ruta 12 FORMULARIOs ÚNICO DECLARACIÓN JURAMENTADA DE BIENES Y RENTAS Y ACTIVIDAD ECONÓMICA PRIVADA PERSONA NATURAL.</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t>
    </r>
    <r>
      <rPr>
        <sz val="11"/>
        <color rgb="FFFF0000"/>
        <rFont val="Calibri"/>
        <family val="2"/>
        <scheme val="minor"/>
      </rPr>
      <t xml:space="preserve"> </t>
    </r>
    <r>
      <rPr>
        <sz val="11"/>
        <rFont val="Calibri"/>
        <family val="2"/>
        <scheme val="minor"/>
      </rPr>
      <t xml:space="preserve">Correo Electrónico del miércoles 1/12/2021 , por medio del cual solicitan el cargue de las evidencias de Riesgo de Anticorrupción, Plan de Tratamiento GJ4+, del tercer cuatrimestre del Grupo Jurídico de la Regional Valle. (en carpeta comprimida se evidenciarón 12 Formato de publicación y divulgación proactiva de la Declaración de Bienes y Rentas, Registro de Conflicto de Interés y Declaración del Impuesto sobre la Renta y Complementarios.
Correo Electrónico del  1 de diciembre de 2021 , por medio del cual se remiten los MEMORANDOS NO CONFLICTO DE INTERESES REGIONAL NORTE DE SANTANDER- NOVIEMBRE. 
</t>
    </r>
    <r>
      <rPr>
        <b/>
        <sz val="11"/>
        <rFont val="Calibri"/>
        <family val="2"/>
        <scheme val="minor"/>
      </rPr>
      <t xml:space="preserve">3). </t>
    </r>
    <r>
      <rPr>
        <sz val="11"/>
        <rFont val="Calibri"/>
        <family val="2"/>
        <scheme val="minor"/>
      </rPr>
      <t>Correo Electrónico del miércoles 16/12/2021 , por medio del cual  se remite MEMORANDOS NO CONFLICTO DE INTERESES REGIONAL NORTE DE SANTANDER- DICIEMBRE de 3 apoderados de la Regional Norte de Santander.</t>
    </r>
    <r>
      <rPr>
        <b/>
        <sz val="11"/>
        <rFont val="Calibri"/>
        <family val="2"/>
        <scheme val="minor"/>
      </rPr>
      <t xml:space="preserve"> </t>
    </r>
    <r>
      <rPr>
        <sz val="11"/>
        <rFont val="Calibri"/>
        <family val="2"/>
        <scheme val="minor"/>
      </rPr>
      <t xml:space="preserve">
</t>
    </r>
  </si>
  <si>
    <t>Promover y divulgar los documentos del ICBF entre los colaboradores que realizan actividades de Gestión Jurídica, relacionados con la política de transparencia, visibles en https://www.icbf.gov.co/transparencia/planeacion/codigo-integridad</t>
  </si>
  <si>
    <t>Memorando o correos electrónicos</t>
  </si>
  <si>
    <r>
      <t xml:space="preserve">Verificando la Acción para abordar Riesgos No. 244 en Isolución se observó para este cuatrimestre evidencias al 19/jul./2021, relacionadas   con:
Evidencias aportadas: 
</t>
    </r>
    <r>
      <rPr>
        <b/>
        <sz val="11"/>
        <rFont val="Calibri"/>
        <family val="2"/>
        <scheme val="minor"/>
      </rPr>
      <t>1).</t>
    </r>
    <r>
      <rPr>
        <sz val="11"/>
        <rFont val="Calibri"/>
        <family val="2"/>
        <scheme val="minor"/>
      </rPr>
      <t xml:space="preserve"> Correo Electrónico del miércoles 16/12/2021 , por medio del cual  se Divulga el Código de Integridad archivo adjunto Código de Integridad - Instituto Colombiano de Bienestar Familiar (07/09/2021)
</t>
    </r>
    <r>
      <rPr>
        <b/>
        <sz val="11"/>
        <rFont val="Calibri"/>
        <family val="2"/>
        <scheme val="minor"/>
      </rPr>
      <t xml:space="preserve">2). </t>
    </r>
    <r>
      <rPr>
        <sz val="11"/>
        <rFont val="Calibri"/>
        <family val="2"/>
        <scheme val="minor"/>
      </rPr>
      <t xml:space="preserve">Correo Electrónico del miércoles 04/11/2021, por medio del cual  se comunicó los Valores del Servicio Público - Código de Integridad- VALOR No. 3 COMPROMISO  (08/10/2021)
</t>
    </r>
    <r>
      <rPr>
        <b/>
        <sz val="11"/>
        <rFont val="Calibri"/>
        <family val="2"/>
        <scheme val="minor"/>
      </rPr>
      <t>3).</t>
    </r>
    <r>
      <rPr>
        <sz val="11"/>
        <rFont val="Calibri"/>
        <family val="2"/>
        <scheme val="minor"/>
      </rPr>
      <t xml:space="preserve"> Correo Electrónico del  03/12/2021 , por medio del cual  se comunicó la Participación en la construcción del Plan Anticorrupción y de Atención al Ciudadano 2022 y  Correo Electrónico del 06/12/2021 , por medio del cual  se comunicó los Valores del Servicio Público - Código de Integridad- Honestidad (06/12/2021)
</t>
    </r>
    <r>
      <rPr>
        <b/>
        <sz val="11"/>
        <rFont val="Calibri"/>
        <family val="2"/>
        <scheme val="minor"/>
      </rPr>
      <t xml:space="preserve">4). </t>
    </r>
    <r>
      <rPr>
        <sz val="11"/>
        <rFont val="Calibri"/>
        <family val="2"/>
        <scheme val="minor"/>
      </rPr>
      <t>Correo Electrónico del 22/11/2021 , por medio del cual  se comunicó la Publicación Guía para la Identificación y Declaración del Conflicto De Intereses v3 G3.GTH Y Formato de Declaración de Conflicto de Interés para Contratista v2 F1.G3.GTH (22/12/2021)</t>
    </r>
  </si>
  <si>
    <r>
      <t xml:space="preserve">Gestión Jurídica
</t>
    </r>
    <r>
      <rPr>
        <sz val="11"/>
        <color rgb="FF00B050"/>
        <rFont val="Calibri"/>
        <family val="2"/>
        <scheme val="minor"/>
      </rPr>
      <t>Ruta</t>
    </r>
  </si>
  <si>
    <t>Verificar que los contratistas y funcionarios públicos diligencien y registren el formato de publicación y divulgación proactiva de la Declaración de Bienes y Rentas, Registro de Conflicto de Interés y Declaración del Impuesto sobre la Renta y Complementarios. Ley 2013 del 30 de diciembre de 2019, en el cual de manera expresa señalen que en ejecución de sus actividades no presentan conflicto de intereses. (Aplica para los profesionales que ejercen el cobro coactivo, la defensa judicial y extrajudicial del ICBF, emisión de conceptos, revisión de actos administrativos).</t>
  </si>
  <si>
    <t>Formato de publicación y divulgación proactiva de la Declaración de Bienes y Rentas, Registro de Conflicto de Interés y Declaración del Impuesto sobre la Renta y Complementarios y registro en el FILESERVER</t>
  </si>
  <si>
    <r>
      <t>Se evidenció e  al ruta https://icbfgob.sharepoint.com/sites/GestionDeRiesgos/Documentos%20compartidos/Forms/AllItems.aspx?id=%2Fsites%2FGestionDeRiesgos%2FDocumentos%20compartidos%2F2021%2FQuindio%2F3%2ESeguimiento%203er%20Cuatrimestre%2F1%2ERegional%2F4%2EGJ%2FGJ4%2B&amp;viewid=b91b463e%2D78d8%2D4ed5%2D9b2c%2D713967732268, 3 correos electrónicos que contienen Formato de publicación y divulgación proactiva de la Declaración de Bienes y Rentas, Registro de Conflicto de Interés y Declaración del Impuesto sobre la Renta y Complementarios.
De igual forma en la ruta https://icbfgob.sharepoint.com/sites/FS_OAJ/Documentos%20compartidos/Forms/AllItems.aspx?id=%2Fsites%2FFS%5FOAJ%2FDocumentos%20compartidos%2FGJ4%20RIESGO%20ANTICORRUPCION%2FQUINDIO&amp;viewid=bb8e0a51%2Db50a%2D4a09%2D8fd2%2Dffebb55b0d8a se encontró  Formato de publicación y divulgación proactiva de la Declaración de Bienes y Rentas, Registro de Conflicto de Interés y Declaración del Impuesto sobre la Renta y Complementarios de la Regional Quindio.</t>
    </r>
    <r>
      <rPr>
        <i/>
        <sz val="11"/>
        <color theme="1"/>
        <rFont val="Calibri"/>
        <family val="2"/>
        <scheme val="minor"/>
      </rPr>
      <t xml:space="preserve">
</t>
    </r>
  </si>
  <si>
    <t>Memorando o correos electrónicos y registro correspondiente en FILESERVER</t>
  </si>
  <si>
    <t>Evaluación Independiente</t>
  </si>
  <si>
    <t xml:space="preserve">Posibilidad de emitir hallazgos, conclusiones y recomendaciones no objetivas aprovechando la posición como auditor para beneficiar o afectar al auditado o a terceros favoreciendo intereses particulares. </t>
  </si>
  <si>
    <t>EI2+</t>
  </si>
  <si>
    <t xml:space="preserve">1. Socializar el Código de Código de Ética del Auditor Interno con ejemplos comunes de conflicto de intereses </t>
  </si>
  <si>
    <t xml:space="preserve">1.1. Realizar socialización de ejemplos comunes sobre conflicto de interes que se le pueden presentar al auditor interno. </t>
  </si>
  <si>
    <t xml:space="preserve">
1.1. Correos de socialización</t>
  </si>
  <si>
    <t>Coordinadores Oficina de Control Interno.</t>
  </si>
  <si>
    <t xml:space="preserve">Correo electrónico:  del 26/11/2021 Asunto: Calidad: "Reserva de la información y vulneración del principio de confidencialidad en la auditoría interna" - Noviembre
Corroe electrónico 9/09/2021 Asunto: Apropiación Estatuto Código Ética del Auditor Interno 
Correo electrónico 10/09/2021 Apropiación Estatuto Código Ética del Auditor Interno </t>
  </si>
  <si>
    <t xml:space="preserve">Revelación o entrega de información confidencial a la que se tuvo acceso como auditor para beneficiar o afectar al auditado o a terceros favoreciendo intereses particulares. </t>
  </si>
  <si>
    <t>EI3+</t>
  </si>
  <si>
    <t xml:space="preserve">1. Socializar el Código de Ética del Auditor Interno con ejemplos comunes relacionados con el manejo de la información reservada en el ejercicio de la auditoría interna y la vulneración del principio de confidencialidad. </t>
  </si>
  <si>
    <t>1.1. Realizar socialización de ejemplos comunes sobre reserva de la información y vulneración del principio de confidencialidad en la auditoría interna.</t>
  </si>
  <si>
    <t>Correo electrónico 26/08/2021. Asunto:  Consolidado Estatuto Código de Ética 
Correo electrónico 9/09/2021  RV: Banco de preguntas Actividad Código de Ética 
Corroe electrónico 9/09/2021 Asunto: Apropiación Estatuto Código Ética del Auditor Interno 
Correo electrónico 26/11/2021Calidad: "Reserva de la información y vulneración del principio de confidencialidad en la auditoría interna" - Noviembre</t>
  </si>
  <si>
    <r>
      <t xml:space="preserve">Adquisición de Bienes y Servicios
</t>
    </r>
    <r>
      <rPr>
        <sz val="11"/>
        <color rgb="FF0070C0"/>
        <rFont val="Calibri"/>
        <family val="2"/>
        <scheme val="minor"/>
      </rPr>
      <t>ABR No.  148</t>
    </r>
  </si>
  <si>
    <t>Sanciones e investigaciones por direccionamiento indebido de la gestión contractual favoreciendo intereses privados o particulares. .</t>
  </si>
  <si>
    <t>AB2+</t>
  </si>
  <si>
    <t>CONTRATACIÓN
Realizar capacitaciones en temas de procesos de selección y contratación (etapas precontractual y contractual). Canal de consultas regionales dispuesto para resolver inquietudes contractuales.</t>
  </si>
  <si>
    <t xml:space="preserve">Realizar capacitaciones en las etapas precontractual, contractual y postcontractual en sede nacional y regionales. </t>
  </si>
  <si>
    <t>Soportes de la capacitación</t>
  </si>
  <si>
    <r>
      <t xml:space="preserve">De la verificación de la  Acción para abordar Riesgos No. 148,  se evidenciaron actividades adelantadas en los siguientes avances: (06 sept, 07 de octubre, 03 de nov y 06 de dic. de 2021).
Evidencias aportadas: 
</t>
    </r>
    <r>
      <rPr>
        <b/>
        <sz val="11"/>
        <color theme="1"/>
        <rFont val="Calibri"/>
        <family val="2"/>
        <scheme val="minor"/>
      </rPr>
      <t xml:space="preserve">1). </t>
    </r>
    <r>
      <rPr>
        <sz val="11"/>
        <color theme="1"/>
        <rFont val="Calibri"/>
        <family val="2"/>
        <scheme val="minor"/>
      </rPr>
      <t>Capacitaciones 17 de agosto Proceso sancionatorio incumplimiento aportes en prestaciones y 9 de agosto Proceso sancionatorio incumplimiento aportes en prestaciones que contienen entre otros archivos el de la evaluación de la capacitación, de encuestas de sactisfacción, invitación via teams, memorias power Point, registro de los participantes, etc.</t>
    </r>
    <r>
      <rPr>
        <b/>
        <sz val="11"/>
        <color theme="1"/>
        <rFont val="Calibri"/>
        <family val="2"/>
        <scheme val="minor"/>
      </rPr>
      <t xml:space="preserve">
2). </t>
    </r>
    <r>
      <rPr>
        <sz val="11"/>
        <color theme="1"/>
        <rFont val="Calibri"/>
        <family val="2"/>
        <scheme val="minor"/>
      </rPr>
      <t xml:space="preserve">Capacitación en CAPACITACIÓN GUIA SUPERVISIÓN 24 SEPT 2021 y Tienda Virtual del Estado Colombiano 16 septiembre que contienen entre otros archivos el de la evaluación de la capacitación, de encuestas de sactisfacción, invitación via teams, memorias power Point, registro de los participantes, etc.
</t>
    </r>
    <r>
      <rPr>
        <b/>
        <sz val="11"/>
        <color theme="1"/>
        <rFont val="Calibri"/>
        <family val="2"/>
        <scheme val="minor"/>
      </rPr>
      <t xml:space="preserve">3). </t>
    </r>
    <r>
      <rPr>
        <sz val="11"/>
        <color theme="1"/>
        <rFont val="Calibri"/>
        <family val="2"/>
        <scheme val="minor"/>
      </rPr>
      <t xml:space="preserve">P25.ABS. Capacitación SOCIALIZACION ACTUALIZACIÓN PROCEDIMIENTO  V.3 que contienen entre otros archivos encuestas de sactisfacción, memorias power Point, registro de los participantes, etc.
</t>
    </r>
    <r>
      <rPr>
        <b/>
        <sz val="11"/>
        <color theme="1"/>
        <rFont val="Calibri"/>
        <family val="2"/>
        <scheme val="minor"/>
      </rPr>
      <t>4).</t>
    </r>
    <r>
      <rPr>
        <sz val="11"/>
        <color theme="1"/>
        <rFont val="Calibri"/>
        <family val="2"/>
        <scheme val="minor"/>
      </rPr>
      <t xml:space="preserve"> Capacitación Desequilibrio económico del contrato 30.11.2021, que contienen entre otros archivos encuestas de sactisfacción, invitación via teams, registro de los participantes, etc.
</t>
    </r>
  </si>
  <si>
    <t>Atender las inquietudes de la gestión contractual a través del correo consultasregionales@icbf.gov.co</t>
  </si>
  <si>
    <t>Correo electrónico con respuesta a las inquietudes</t>
  </si>
  <si>
    <t>Líder de Transversal de la Dirección de Contratación</t>
  </si>
  <si>
    <r>
      <t xml:space="preserve">De la verificación de la  Acción para abordar Riesgos No. 148,  se evidenciaron actividades adelantadas en los siguientes avances: (06 sept, 07 de octubre, 03 de nov,  y 06 y 23 de dic. de 2021).
Evidencias aportadas: 
</t>
    </r>
    <r>
      <rPr>
        <b/>
        <sz val="11"/>
        <color theme="1"/>
        <rFont val="Calibri"/>
        <family val="2"/>
        <scheme val="minor"/>
      </rPr>
      <t xml:space="preserve">1). </t>
    </r>
    <r>
      <rPr>
        <sz val="11"/>
        <color theme="1"/>
        <rFont val="Calibri"/>
        <family val="2"/>
        <scheme val="minor"/>
      </rPr>
      <t xml:space="preserve">Veintitres (23) correos electrónicos relacionados con la actividad "Atender las inquietudes de la gestión contractual a través del correo consultasregionales@icbf.gov.co, entre otros temas como, RV_  SOLICTUD GUAVIARE - PROCESO DE DOTACIÓN 2021, RV_ CONSULTA PROPONENTE PLURAL REGIONAL ATLANTICO, RV_ Quindío - Consulta contratos de aporte protección, RV_ Solicitud de orientación para reporte a Procuraduría de Operadores o Contratistas Sancionados, etc.
</t>
    </r>
    <r>
      <rPr>
        <b/>
        <sz val="11"/>
        <color theme="1"/>
        <rFont val="Calibri"/>
        <family val="2"/>
        <scheme val="minor"/>
      </rPr>
      <t xml:space="preserve">2). </t>
    </r>
    <r>
      <rPr>
        <sz val="11"/>
        <color theme="1"/>
        <rFont val="Calibri"/>
        <family val="2"/>
        <scheme val="minor"/>
      </rPr>
      <t xml:space="preserve">Cuarenta y tres (33) correos electrónicos relacionados la actividad "Atender las inquietudes de la gestión contractual a través del correo consultasregionales@icbf.gov.co, entre otros temas como, RV_ 29-07-2021 Consulta sobre cámara de comercio, RV_ Consulta regionales sobre radicación de documentos , RV_ NUMERACION DE CONTRATOS EN SECOP II, RV_ Solicitud entrega estudios y diseños para la construcción de aulas taller, RV_ URGENTE  presunto fraude procesal y falsedad documental por parte de contratista, etc.
</t>
    </r>
    <r>
      <rPr>
        <b/>
        <sz val="11"/>
        <color theme="1"/>
        <rFont val="Calibri"/>
        <family val="2"/>
        <scheme val="minor"/>
      </rPr>
      <t xml:space="preserve">3). </t>
    </r>
    <r>
      <rPr>
        <sz val="11"/>
        <color theme="1"/>
        <rFont val="Calibri"/>
        <family val="2"/>
        <scheme val="minor"/>
      </rPr>
      <t xml:space="preserve"> Cincuenta (50) correos electrónicos relacionados con la actividad "Atender las inquietudes de la gestión contractual a través del correo consultasregionales@icbf.gov.co, entre otros temas como,  consulta sobre procedimientos y formatos para los contratos de comodatos derivados de los contratos de aporte,  RV_ Solicitud trámite de publicación en SECOP II_ de la liquidación del Contrato 242 del 2019, RV_ Consulta Evento Cotización Tienda Virtual, RV_ SOLICITUD COLABORACIÓN _SECOP II_LUZ NELLY CAICEDO DAVILA _CC_66653245 y AJUSTES EN LA  PROGRAMACION DE LA FECHA DE INICIO DEL CONTRATO 2021, RV_ Consulta contractual- Civil_ Penal y disciplinaria, etc.
</t>
    </r>
    <r>
      <rPr>
        <b/>
        <sz val="11"/>
        <color theme="1"/>
        <rFont val="Calibri"/>
        <family val="2"/>
        <scheme val="minor"/>
      </rPr>
      <t xml:space="preserve">4). </t>
    </r>
    <r>
      <rPr>
        <sz val="11"/>
        <color theme="1"/>
        <rFont val="Calibri"/>
        <family val="2"/>
        <scheme val="minor"/>
      </rPr>
      <t>Veintidos (22) correos electrónicos elacionados con la actividad "Atender las inquietudes de la gestión contractual a través del correo consultasregionales@icbf.gov.co, entre otros temas como,RV_ Consulta Contratación De tú a tú, RV_ Solicitud de concepto, RV_ Consulta Regionales CR 256 de 2021 CASANARE, etc.</t>
    </r>
  </si>
  <si>
    <r>
      <t xml:space="preserve">Adquisición de Bienes y </t>
    </r>
    <r>
      <rPr>
        <sz val="11"/>
        <rFont val="Calibri"/>
        <family val="2"/>
        <scheme val="minor"/>
      </rPr>
      <t>Servicios</t>
    </r>
    <r>
      <rPr>
        <sz val="11"/>
        <color rgb="FF00B050"/>
        <rFont val="Calibri"/>
        <family val="2"/>
        <scheme val="minor"/>
      </rPr>
      <t xml:space="preserve">
Ruta</t>
    </r>
  </si>
  <si>
    <t>1. Presentar las inquietudes de la gestión contractual a través del correo consultasregionales@icbf.gov.co.</t>
  </si>
  <si>
    <t>Correos electrónicos</t>
  </si>
  <si>
    <t>Coordinador de Grupo Jurídico o quien haga sus veces</t>
  </si>
  <si>
    <t xml:space="preserve">Verificada la ruta https://icbfgob.sharepoint.com/sites/GestionDeRiesgos/Documentos%20compartidos/Forms/AllItems.aspx?id=%2Fsites%2FGestionDeRiesgos%2FDocumentos%20compartidos%2F2021%2FCesar%2FCALCULO%20INDICADOR%20III%20CUATRIMESTRE%2FEVIDENCIAS%20REGIONAL%2FAB2%2B%2F1%2FFwd%20%20Elaboraci%C3%B3n%20acta%20de%20liquidacion%2Emsg&amp;parent=%2Fsites%2FGestionDeRiesgos%2FDocumentos%20compartidos%2F2021%2FCesar%2FCALCULO%20INDICADOR%20III%20CUATRIMESTRE%2FEVIDENCIAS%20REGIONAL%2FAB2%2B%2F1, se evidenciaron correos electrónicos a consultasregionales@icbf.gov.co." relacionados con Elaboración acta de liquidacion, Cargué de las órdenes de pago en el secopll,  Supervigilancia y control, etc.
</t>
  </si>
  <si>
    <t xml:space="preserve">Verificada la ruta https://icbfgob.sharepoint.com/sites/GestionDeRiesgos/Documentos%20compartidos/Forms/AllItems.aspx?id=%2Fsites%2FGestionDeRiesgos%2FDocumentos%20compartidos%2F2021%2FQuindio%2F3%2ESeguimiento%203er%20Cuatrimestre%2F1%2ERegional%2F5%2EAB%2FAB2%2B%2FICBF%20Quind%C3%ADo%20%2D%20Consulta%20%2Emsg&amp;parent=%2Fsites%2FGestionDeRiesgos%2FDocumentos%20compartidos%2F2021%2FQuindio%2F3%2ESeguimiento%203er%20Cuatrimestre%2F1%2ERegional%2F5%2EAB%2FAB2%2B, se evidenció dos (02) correos electrónicos a consultasregionales@icbf.gov.co." relacionados con estudios dle sector para contrato directo para la adquisición de bonos con la única Caja de Compensación Familiar en el Quindío y certificación supervisión.
</t>
  </si>
  <si>
    <t xml:space="preserve">
Verificada la ruta https://icbfgob.sharepoint.com/sites/GestionDeRiesgos/Documentos%20compartidos/Forms/AllItems.aspx?id=%2Fsites%2FGestionDeRiesgos%2FDocumentos%20compartidos%2F2021%2FVaupes%2FEVIDENCIAS%2FREGIONAL%2FTERCER%20CUATRIMESTRE%2FAB2%2B%201%2Eeml&amp;parent=%2Fsites%2FGestionDeRiesgos%2FDocumentos%20compartidos%2F2021%2FVaupes%2FEVIDENCIAS%2FREGIONAL%2FTERCER%20CUATRIMESTRE, se evidenció tres (03) correos electrónicos a consultasregionales@icbf.gov.co." relacionados con Solictud revisión Clausula cuenta exclusiva contrato 055 de 2021 TEB, CONSULTA MEDIDAS CORRECTIVAS- RECONOCIMIENTO DE PERSONERIA JURIDICA y CONSULTA CONTRATO COTACION HOGARES SUSTITUTOS.
</t>
  </si>
  <si>
    <t>Listados de asistencia y presentación</t>
  </si>
  <si>
    <t xml:space="preserve">Verificando la ruta https://icbfgob.sharepoint.com/sites/GestionDeRiesgos/Documentos%20compartidos/Forms/AllItems.aspx?id=%2Fsites%2FGestionDeRiesgos%2FDocumentos%20compartidos%2F2021%2FQuindio%2F3%2ESeguimiento%203er%20Cuatrimestre%2F1%2ERegional%2F5%2EAB%2FAB2%2B%2FSocializacion%20Contratacion%2001122021%2Epdf&amp;parent=%2Fsites%2FGestionDeRiesgos%2FDocumentos%20compartidos%2F2021%2FQuindio%2F3%2ESeguimiento%203er%20Cuatrimestre%2F1%2ERegional%2F5%2EAB%2FAB2%2B,  se evidenció para este cuatrimestre Listados de asistencia y presentación 01/12/2021, en relación con la socialización de directrices de contratación.
</t>
  </si>
  <si>
    <r>
      <t xml:space="preserve">
Verificando la ruta del sharepoint, en relación con " Participar y replicar la información brindada en las capacitaciones realizadas  por la Sede en las etapas precontractual, contractual y postcontractual ", se evidenció:
</t>
    </r>
    <r>
      <rPr>
        <b/>
        <sz val="11"/>
        <color theme="1"/>
        <rFont val="Calibri"/>
        <family val="2"/>
        <scheme val="minor"/>
      </rPr>
      <t>1).</t>
    </r>
    <r>
      <rPr>
        <sz val="11"/>
        <color theme="1"/>
        <rFont val="Calibri"/>
        <family val="2"/>
        <scheme val="minor"/>
      </rPr>
      <t xml:space="preserve">capacitación  SOCIALIZACION ACTUALIZACIÓN PROCEDIMIENTO FINALIZACION cps PROFESIONALES Y DE APOYO A LA GESTIÓN. P25 ABS. V.3 - de 04/11/2021, se evidencia pantallazos Teams  de la reunión.
</t>
    </r>
    <r>
      <rPr>
        <b/>
        <sz val="11"/>
        <color theme="1"/>
        <rFont val="Calibri"/>
        <family val="2"/>
        <scheme val="minor"/>
      </rPr>
      <t>2).</t>
    </r>
    <r>
      <rPr>
        <sz val="11"/>
        <color theme="1"/>
        <rFont val="Calibri"/>
        <family val="2"/>
        <scheme val="minor"/>
      </rPr>
      <t xml:space="preserve"> Capacitación de CAPACITACIÓN EN MATERIA DE ESTIMACIÓN, TIPIFICACIÓN, ASIGNACIÓN Y TRATAMIENDO DE RIESGOS EN LA CONTRATACIÓN/EL ROL DEL SUPERVISOR del 11/11/2021, se evidencia pantallazo Teams de la reunión.</t>
    </r>
  </si>
  <si>
    <r>
      <rPr>
        <b/>
        <sz val="11"/>
        <rFont val="Calibri"/>
        <family val="2"/>
        <scheme val="minor"/>
      </rPr>
      <t>Dirección de Primera Infancia</t>
    </r>
    <r>
      <rPr>
        <sz val="11"/>
        <rFont val="Calibri"/>
        <family val="2"/>
        <scheme val="minor"/>
      </rPr>
      <t xml:space="preserve">
1. Durante el proceso de contratación de los servicios de Primera Infancia, realizar las reuniones de seguimiento con las Direcciones Regionales, para verificar la EAS que será asignadas para la prestación de los servicios a la Primera Infancia. Semestral</t>
    </r>
  </si>
  <si>
    <t xml:space="preserve">Acta de Reunión de Seguimiento </t>
  </si>
  <si>
    <t>Subdirector(a) de Gestión  Técnica para la atención a la  Primera Infancia.</t>
  </si>
  <si>
    <t>Dirección de Primera Infancia</t>
  </si>
  <si>
    <r>
      <rPr>
        <b/>
        <sz val="11"/>
        <rFont val="Calibri"/>
        <family val="2"/>
        <scheme val="minor"/>
      </rPr>
      <t>Dirección de Primera Infancia</t>
    </r>
    <r>
      <rPr>
        <sz val="11"/>
        <rFont val="Calibri"/>
        <family val="2"/>
        <scheme val="minor"/>
      </rPr>
      <t xml:space="preserve">
2. Realizar los comités técnico operativos de acuerdo a lo estipulado en las minutas de los contratos de aporte,  con el fin de validar los procesos y procedimientos requeridos para la adecuada prestación del servicio para la atención a la Primera Infancia. Semestral</t>
    </r>
  </si>
  <si>
    <t xml:space="preserve">Muestra aleatoria de actas de comité técnico operativos </t>
  </si>
  <si>
    <t>Subdirector(a) de Operación para la atención a la  Primera Infancia</t>
  </si>
  <si>
    <r>
      <t xml:space="preserve">De la verificación de la  Acción para abordar Riesgos No. 148,  se evidenciaron actividades adelantadas en los meses de mayo a agosto del 2021, relacionadas con:
</t>
    </r>
    <r>
      <rPr>
        <b/>
        <sz val="11"/>
        <color theme="1"/>
        <rFont val="Calibri"/>
        <family val="2"/>
        <scheme val="minor"/>
      </rPr>
      <t>1).</t>
    </r>
    <r>
      <rPr>
        <sz val="11"/>
        <color theme="1"/>
        <rFont val="Calibri"/>
        <family val="2"/>
        <scheme val="minor"/>
      </rPr>
      <t xml:space="preserve">  Muestra de actas de comités operativos de las Regionales Antioquia, Atlantico, San Andres, Vaupes, Bolivra, Boyacá, Meta, Nariño, Putumayo, Tolima, Valle del Cauca y Vichada.
</t>
    </r>
  </si>
  <si>
    <r>
      <rPr>
        <b/>
        <sz val="11"/>
        <rFont val="Calibri"/>
        <family val="2"/>
        <scheme val="minor"/>
      </rPr>
      <t>Dirección de Primera Infancia</t>
    </r>
    <r>
      <rPr>
        <sz val="11"/>
        <rFont val="Calibri"/>
        <family val="2"/>
        <scheme val="minor"/>
      </rPr>
      <t xml:space="preserve">
3. Consolidar los resultados de la supervisión realizada por los grupos de la Sede Nacional, Regionales o Centros Zonales. Semestral</t>
    </r>
  </si>
  <si>
    <t>Informe de resultado de visitas de supervisión realizadas a las modalidad de atención a la Primera Infancia.</t>
  </si>
  <si>
    <r>
      <t xml:space="preserve">De la verificación de la  Acción para abordar Riesgos No. 148,  se evidenciaron actividades adelantadas en los meses de mayo a agosto del 2021, relacionadas con:
</t>
    </r>
    <r>
      <rPr>
        <b/>
        <sz val="11"/>
        <color theme="1"/>
        <rFont val="Calibri"/>
        <family val="2"/>
        <scheme val="minor"/>
      </rPr>
      <t xml:space="preserve">1). </t>
    </r>
    <r>
      <rPr>
        <sz val="11"/>
        <color theme="1"/>
        <rFont val="Calibri"/>
        <family val="2"/>
        <scheme val="minor"/>
      </rPr>
      <t xml:space="preserve">Informe de seguimiento a la ejecución de los meses de junio y diciembre productos de la aplicación de instrumentos de supervisión -  Excel primario a partir del cual se realiza el tratamiento de datos para constituir el producto final que es al análisis de cumplimiento de meta por regional
</t>
    </r>
  </si>
  <si>
    <r>
      <t xml:space="preserve">Gestión del Talento Humano
</t>
    </r>
    <r>
      <rPr>
        <sz val="11"/>
        <color rgb="FF0070C0"/>
        <rFont val="Calibri"/>
        <family val="2"/>
        <scheme val="minor"/>
      </rPr>
      <t>ABR No.  203</t>
    </r>
  </si>
  <si>
    <t>Sanciones disciplinarias, legales, o penales debido a promover, inducir actuaciones administrativas atendiendo intereses personales o de un tercero.</t>
  </si>
  <si>
    <t>TH6+</t>
  </si>
  <si>
    <t>Fortalecer conocimiento, unificar criterios y prevenir falta disciplinaria.</t>
  </si>
  <si>
    <t>1. Presentar en comité primario las debilidades identificadas para generar directrices por parte del despacho.</t>
  </si>
  <si>
    <t>1.1 Acta y listados de asistencias al Comité</t>
  </si>
  <si>
    <t>1.1 Jefe OCID</t>
  </si>
  <si>
    <t>Bimestral</t>
  </si>
  <si>
    <t>Oficina de Control Interno Disciplinario</t>
  </si>
  <si>
    <r>
      <t xml:space="preserve">De la verificación de la  Acción para abordar Riesgos No. 203,  se evidenciaron actividades adelantadas en los meses de sept, octubre y diciembre de 2021.
</t>
    </r>
    <r>
      <rPr>
        <b/>
        <sz val="11"/>
        <color theme="1"/>
        <rFont val="Calibri"/>
        <family val="2"/>
        <scheme val="minor"/>
      </rPr>
      <t xml:space="preserve">1). SEPTIEMBRE: </t>
    </r>
    <r>
      <rPr>
        <sz val="11"/>
        <color theme="1"/>
        <rFont val="Calibri"/>
        <family val="2"/>
        <scheme val="minor"/>
      </rPr>
      <t xml:space="preserve">ACTA DE REUNIÓN O COMITÉ PRIMARIO AGOSTO Hora: 10:00 a.m. - 11:30 a.m. Fecha: 19 de agosto de 2021, Lugar: Reunión Virtual a través de TEAMS, Dependencia que Convoca: Oficina de Control Interno Disciplinario – Despacho Proceso: Gestión de Talento Humano Objetivo: Reforma de la Ley 2094 de 2021 ejercicio de la revisión que tiene que ver con la OCID, 7 listado de compite primrario.
</t>
    </r>
    <r>
      <rPr>
        <b/>
        <sz val="11"/>
        <color theme="1"/>
        <rFont val="Calibri"/>
        <family val="2"/>
        <scheme val="minor"/>
      </rPr>
      <t xml:space="preserve">2). OCTUBRE: </t>
    </r>
    <r>
      <rPr>
        <sz val="11"/>
        <color theme="1"/>
        <rFont val="Calibri"/>
        <family val="2"/>
        <scheme val="minor"/>
      </rPr>
      <t xml:space="preserve">ACTA DE REUNIÓN O COMITÉ No. 5 Hora: 02:30 p.m. – 04:30 p.m. Fecha: 28 de octubre de 2021 Lugar: Herramienta Microsoft Teams Reunión virtual - Herramienta Microsoft Team, Dependencia que Convoca: Oficina de Control Interno Disciplinario Proceso: Gestión del Talento Humano Objetivo: Comité Primario – Sustento para la decisión de archivo.
</t>
    </r>
    <r>
      <rPr>
        <b/>
        <sz val="11"/>
        <color theme="1"/>
        <rFont val="Calibri"/>
        <family val="2"/>
        <scheme val="minor"/>
      </rPr>
      <t>3).</t>
    </r>
    <r>
      <rPr>
        <sz val="11"/>
        <color theme="1"/>
        <rFont val="Calibri"/>
        <family val="2"/>
        <scheme val="minor"/>
      </rPr>
      <t xml:space="preserve"> </t>
    </r>
    <r>
      <rPr>
        <b/>
        <sz val="11"/>
        <color theme="1"/>
        <rFont val="Calibri"/>
        <family val="2"/>
        <scheme val="minor"/>
      </rPr>
      <t xml:space="preserve">DICIEMBRE: </t>
    </r>
    <r>
      <rPr>
        <sz val="11"/>
        <color theme="1"/>
        <rFont val="Calibri"/>
        <family val="2"/>
        <scheme val="minor"/>
      </rPr>
      <t xml:space="preserve">ACTA DE REUNIÓN O COMITÉ No. 6 Hora: 10:00 a.m. – 11:00 a.m. Fecha: 15 de diciembre de 2021 Lugar: Herramienta Microsoft Teams Reunión virtual - Herramienta Microsoft Teams Dependencia que Convoca: Oficina de Control Interno Disciplinario Proceso: Gestión del Talento Humano Objetivo: Comité Primario Noviembre y Diciembre 2021 -Unificación de criterios sobre pruebas, caducidades y prescripciones Y listado de asitencia de comité Primrario.
</t>
    </r>
  </si>
  <si>
    <t>2. Seguimiento a compromisos, metas, control de términos a las directrices establecidas por la Jefe de la Oficina.</t>
  </si>
  <si>
    <t>2.1 Actas de reunión con listados de asistencias y/o correos electrónicos.</t>
  </si>
  <si>
    <t>2.1 Coordinadores de Grupo OCID</t>
  </si>
  <si>
    <r>
      <t xml:space="preserve">De la verificación de la  Acción para abordar Riesgos No. 203,  se evidenciaron actividades adelantadas en los meses de sept, octubre y diciembre de 2021.
</t>
    </r>
    <r>
      <rPr>
        <b/>
        <sz val="11"/>
        <color theme="1"/>
        <rFont val="Calibri"/>
        <family val="2"/>
        <scheme val="minor"/>
      </rPr>
      <t xml:space="preserve">1). SEPTIEMBRE: </t>
    </r>
    <r>
      <rPr>
        <sz val="11"/>
        <color theme="1"/>
        <rFont val="Calibri"/>
        <family val="2"/>
        <scheme val="minor"/>
      </rPr>
      <t xml:space="preserve">ACTA DE REUNIÓN O COMITÉ No. 7
del 30 de agosto de 2021 Objetivo: Reunión Mensual Grupo de Quejas –OCID mes de agosto de 2021 y ACTA DE REUNIÓN O COMITÉ No. 8
del 27 de agosto de 2021, Objetivo: Reunión del Grupo de Trabajo Especial de Actuación Inmediata Oficina de Control Interno Disciplinario, entre otras, (tres (03) actas de reunión)
</t>
    </r>
    <r>
      <rPr>
        <b/>
        <sz val="11"/>
        <color theme="1"/>
        <rFont val="Calibri"/>
        <family val="2"/>
        <scheme val="minor"/>
      </rPr>
      <t xml:space="preserve">2). OCTUBRE: </t>
    </r>
    <r>
      <rPr>
        <sz val="11"/>
        <color theme="1"/>
        <rFont val="Calibri"/>
        <family val="2"/>
        <scheme val="minor"/>
      </rPr>
      <t xml:space="preserve">ACTA DE REUNIÓN O COMITÉ N°08 del veintisiete (27) de septiembre de 2021,  Objetivo: Reunión Mensual del Grupo de Prevención de la Oficina de Control Interno Disciplinario del ICBF (siete (07) actas de reunión)
</t>
    </r>
    <r>
      <rPr>
        <b/>
        <sz val="11"/>
        <color theme="1"/>
        <rFont val="Calibri"/>
        <family val="2"/>
        <scheme val="minor"/>
      </rPr>
      <t>3).</t>
    </r>
    <r>
      <rPr>
        <sz val="11"/>
        <color theme="1"/>
        <rFont val="Calibri"/>
        <family val="2"/>
        <scheme val="minor"/>
      </rPr>
      <t xml:space="preserve"> </t>
    </r>
    <r>
      <rPr>
        <b/>
        <sz val="11"/>
        <color theme="1"/>
        <rFont val="Calibri"/>
        <family val="2"/>
        <scheme val="minor"/>
      </rPr>
      <t xml:space="preserve">DICIEMBRE: </t>
    </r>
    <r>
      <rPr>
        <sz val="11"/>
        <color theme="1"/>
        <rFont val="Calibri"/>
        <family val="2"/>
        <scheme val="minor"/>
      </rPr>
      <t xml:space="preserve">ACTA DE REUNIÓN O COMITÉ No. 10 del  25 de noviembre de 2021 L Objetivo: Reunión Mensual Grupo de Quejas –OCID mes de noviembre de 2021, (10 actas de reuniuón).
</t>
    </r>
  </si>
  <si>
    <t>3.  Sensibilizaciones a los colaboradores del ICBF en tema relacionado con la falta disciplinaria.</t>
  </si>
  <si>
    <t>2.2 Actas de reunión con listados de asistencias y/o correos electrónicos.</t>
  </si>
  <si>
    <t>2.2 Profesionales Abogados de la OCID</t>
  </si>
  <si>
    <r>
      <t xml:space="preserve">De la verificación de la  Acción para abordar Riesgos No. 203,  se evidenciaron actividades adelantadas en los meses de sept, octubre y diciembre de 2021.
</t>
    </r>
    <r>
      <rPr>
        <b/>
        <sz val="11"/>
        <color theme="1"/>
        <rFont val="Calibri"/>
        <family val="2"/>
        <scheme val="minor"/>
      </rPr>
      <t xml:space="preserve">1). SEPTIEMBRE: </t>
    </r>
    <r>
      <rPr>
        <sz val="11"/>
        <color theme="1"/>
        <rFont val="Calibri"/>
        <family val="2"/>
        <scheme val="minor"/>
      </rPr>
      <t>Ocho (08) Correos Electrónicos relacionados en tre otros con Charla Sensibilización CZ- CAQUEZA, Sencibilizaciòn Falta disciplinaria mes de Agosto, SOPORTES SENSIBILIZACIÒN FALTA DISCIPLINARIO SEPTIEMBRE 2015, EVIDENCIAS SENSIBILIZACIÓN CZ LORICA REGIONAL ICBF CORDOBA - SEPTIEMBRE GRUPO ACTUACION INMEDIATA, etc.</t>
    </r>
    <r>
      <rPr>
        <b/>
        <sz val="11"/>
        <color theme="1"/>
        <rFont val="Calibri"/>
        <family val="2"/>
        <scheme val="minor"/>
      </rPr>
      <t xml:space="preserve">
2). OCTUBRE:</t>
    </r>
    <r>
      <rPr>
        <sz val="11"/>
        <color theme="1"/>
        <rFont val="Calibri"/>
        <family val="2"/>
        <scheme val="minor"/>
      </rPr>
      <t xml:space="preserve"> Ocho (08) Correos Electrónicos relacinados en tre otros con EVIDENCIAS - SENSIBILIZACIÒN DISCIPLINARIA - RIESGO H6+ - Sensibilizaciones de falta disciplinaria GRUPO ACTUACION INMEDIATA, EVIDENCIAS - SENSIBILIZACIÒN DISCIPLINARIA - RIESGO H6+ - Sensibilizaciones de falta disciplinaria GRUPO DE INVESTIGACIONES, RV: SOPORTES CHARLA SENSIBILIZACIÓN DISCIPLINARIA CENTRO ZONAL NOROCCIDENTAL REGIONAL ANTIOQUIA 17 NOVIEMBRE 2021, Evidencia Charla de Sencibilizaciòn Falta Disciplinaria Noviemnbre, etc.</t>
    </r>
    <r>
      <rPr>
        <b/>
        <sz val="11"/>
        <color theme="1"/>
        <rFont val="Calibri"/>
        <family val="2"/>
        <scheme val="minor"/>
      </rPr>
      <t xml:space="preserve">
3). DICIEMBRE: </t>
    </r>
    <r>
      <rPr>
        <sz val="11"/>
        <color theme="1"/>
        <rFont val="Calibri"/>
        <family val="2"/>
        <scheme val="minor"/>
      </rPr>
      <t xml:space="preserve">Ocho (08) Correos Electrónicos relacinados en tre otros con Charla Sensibilización  Charla Sensibilización CZ- Soacha , RV: SOPORTES CHARLA SENSIBILIZACIÓN DISCIPLINARIA CENTRO ZONAL NOROCCIDENTAL REGIONAL ANTIOQUIA 17 NOVIEMBRE 2021, EVIDENCIAS - SENSIBILIZACIÓN DISCIPLINARIA - RIESGO H6+ - Sensibilizaciones de falta disciplinaria GRUPO ACTUACION INMEDIATA,  Charla Sensibilización CZ- Istmina Regional Choco etc.
</t>
    </r>
  </si>
  <si>
    <t>4. Sensibilizaciones a los jefes inmediatos sobre la aplicabilidad de la preservación del orden interno en la normatividad vigente disciplinaria.</t>
  </si>
  <si>
    <t>3.1 Listados de asistencias o correos electrónicos.</t>
  </si>
  <si>
    <t>3.1 Jefe de la OCID o Grupo de Prevención</t>
  </si>
  <si>
    <r>
      <t xml:space="preserve">De la verificación de la  Acción para abordar Riesgos No. 203,  se evidenciaron actividades  adelantadas en los meses de sept, octubre y diciembre de 2021.
</t>
    </r>
    <r>
      <rPr>
        <b/>
        <sz val="11"/>
        <color theme="1"/>
        <rFont val="Calibri"/>
        <family val="2"/>
        <scheme val="minor"/>
      </rPr>
      <t xml:space="preserve">1). SEPTIEMBRE: </t>
    </r>
    <r>
      <rPr>
        <sz val="11"/>
        <color theme="1"/>
        <rFont val="Calibri"/>
        <family val="2"/>
        <scheme val="minor"/>
      </rPr>
      <t xml:space="preserve">Correo Electrónico relacionado con Asistencia y Solicitud de presentación: Sensibilización en la Falta Disciplinaria del 20/09/2021.
</t>
    </r>
    <r>
      <rPr>
        <b/>
        <sz val="11"/>
        <color theme="1"/>
        <rFont val="Calibri"/>
        <family val="2"/>
        <scheme val="minor"/>
      </rPr>
      <t xml:space="preserve">2). DICIEMBRE: </t>
    </r>
    <r>
      <rPr>
        <sz val="11"/>
        <color theme="1"/>
        <rFont val="Calibri"/>
        <family val="2"/>
        <scheme val="minor"/>
      </rPr>
      <t xml:space="preserve">Correo Electrónico relacionado con ASolicitud de presentación _ 18/11_ Articulo 51 y envío de  asistentes. del 18/11/2021.
</t>
    </r>
  </si>
  <si>
    <t>Gestión Financiera</t>
  </si>
  <si>
    <t>Investigaciones disciplinarias y fiscales por efectuar pagos sin cumplimiento de los requisitos a terceros.</t>
  </si>
  <si>
    <t>GF9+</t>
  </si>
  <si>
    <t>Realizar revisión periódica de las cuentas por pagar radicadas y pagadas</t>
  </si>
  <si>
    <t xml:space="preserve">1. Seminario de capacitación en el proceso tesoral a los responsables de pagaduria Regionales semestralmente. </t>
  </si>
  <si>
    <t xml:space="preserve">1. Actas y listas de asistencia de los seminarios </t>
  </si>
  <si>
    <t>Coordinador Financiero</t>
  </si>
  <si>
    <t xml:space="preserve">Correo electrónico 23/11/2021.  Asunto:   Actualización Presentación del proceso Tesoral - Riesgo GF9+
Captura de pantalla  teams - Citación capacitación proceso Tesoral 
Presentación power point Proceso Tesoral 2021 
Correo electrónico 24/11/2021 Asunto:PRESENTACION CAPACITACIÓN PROCESO TESORAL - DIRECCIÓN FINANCIERA
 Correo eletrónico :10/11/2021 Asunto: presentación de cuentas bancarias </t>
  </si>
  <si>
    <t xml:space="preserve">2.Incluir cuatrimestralmente en la asistencia técnica, revisión aleatoria a los procesos de recepción y tramite de cuentas  realizados por la regional.  </t>
  </si>
  <si>
    <t>2. Acta de la Asistencia Técnica a la Regional o de la reunión virtual con la Regional. En caso de continuar con el aislamiento la evidencia será el  archivo de excel de seguimiento a las cuentas de cobro solicitado a las regionales.</t>
  </si>
  <si>
    <t>Cuatrimestral</t>
  </si>
  <si>
    <t>1. Socializar en Grupos de estudio de trabajo Regional  con Centro Zonal  la normatividad y procedimientos para el pago de cuentas en el ICBF   por lo menos uno cada seis meses.</t>
  </si>
  <si>
    <t>1. listados de asistencia con acta de del Grupo de estudio.</t>
  </si>
  <si>
    <t>Coordinador Financiero de la Regional</t>
  </si>
  <si>
    <t>Acta 22-06-2021 Objetivo: RESULTADO AUDITORIA TRIMESTRAL Y SOCIALIZACION RESOLUCION #3333 DEL 2 DE JUNIO DE 2015
Acta 19 FEBRERO DE 2021. Obetivo: Socialización de memorandos, conceptos y otros emitidos desde la sede ICBF, para unificar criterios dentro del Equipo Financiero de la Regional</t>
  </si>
  <si>
    <t xml:space="preserve">Acta #1 de 08/03/21 con objetivo "Grupo estudio recaudo financiero" Tema: Lineamiento de cierre de los avisos de la presunta por mora ..."
Acta #1155 del 14/10/21 con objetivo "Realizar grupo de estudio con los profesionales de la Oficina del Grupo de Asistencia Técnica de la Regional Quindío " en la que se trataron los temas: 1.Bienvenida a los asistentes al grupo de Estudio2.Socialización por parte de la Oficina Financiera en el tema de trámitede cuentas 3.Actividad de esparcimiento a cargo del grupo organizador4.Presentación por parte de la oficina de Planeación y Sistema en el Tema Seguridad de la información 5.Actividad de reconocimiento en equipo 6.Actividad de cierre y evaluación del grupo de estudio </t>
  </si>
  <si>
    <t xml:space="preserve">2. Realizar seguimiento trimestral aleatorias  al proceso de tramite y pago de las cuentas </t>
  </si>
  <si>
    <t>2. Informe de seguimiento.</t>
  </si>
  <si>
    <t>PDF MUESTRA ALEATORIA MES FEBRERO PARA CONTROL FECHAS DE RECEPCIÓN, PAGO Y CUMPLIMIENTO DE LA NORMA CON EL FIN DE MINIMIZAR LOS RIESGOS FINANCIEROS
PDF Auditoría Junio-Julio 
PDF seguimiento muestra aleatoria pagos Abril 2021- mayo 2021 - Junio 2021
PDFAudiotoria pagos Octubre 2021
PDF Auditoria Noviembre 2021
PDF Seguimiento cuentas septiermbre 2021</t>
  </si>
  <si>
    <t>3. Socializar el resultado del Seguimiento trimestral al proceso de tramite y pago de las cuentas.</t>
  </si>
  <si>
    <t xml:space="preserve">3. Acta de comité de seguimiento </t>
  </si>
  <si>
    <t xml:space="preserve">Acta 09-12-2021 Objetivo: INFORMAR  A  LAS  ÁREAS  EL  ESTADO  DELAS  PARTIDAS  EN  APROPIACIÓN  Y  CDP, SEGUIMIENTO  A  LOS  COMPROMISOSY  REZAGO  PRESUPUESTALA  NOVIEMBRE30/2021.-AVANCE   EJECUCION   PAC. –AUDITORIA   A   CUENTAS   RECIBIDAS. –MECANISMOS  CUENTAS BANCARIAS MAESTRAS.
Acta 22-06-2021 Objetivo: RESULTADO AUDITORIA TRIMESTRAL Y SOCIALIZACION RESOLUCION #3333 DEL 2 DE JUNIO DE 2015
Nota: No se evidenció que la socialización al seguimiento se hubieese realizado trimestralmentre </t>
  </si>
  <si>
    <t>Pérdida económica por inadecuada revisión de documentos generando irregularidades (no cobros o menor valor cobrado) en la Fiscalización y verificación del  aporte parafiscal 3% a favor del ICBF.</t>
  </si>
  <si>
    <t>GF10+</t>
  </si>
  <si>
    <t>Seguimientos al proceso y la  capacitación a los funcionarios que realizan el proceso de verificación y fiscalización del área de recaudo.</t>
  </si>
  <si>
    <t>1. Realizar Grupos de estudio especificos de estos procesos trimestralmente.</t>
  </si>
  <si>
    <t>1. Listas de asistencia y presentación.</t>
  </si>
  <si>
    <t>Grupo de Recaudo</t>
  </si>
  <si>
    <t>Captura de pantalla Capacitación proceso de fiscalización 
Power point SEMINARIO PROCESO DE FISCALIZACIÓN- Noviembre 2021
Correo electrónico 19/11/2021 . Asunto_: SEMINARIO PROCESO DE FISCALIZACIÓN</t>
  </si>
  <si>
    <t>2. Programar y realizar  seguimientos trimestrales internas aleatorias a los expedientes  del  proceso de fiscalización y verificación del aporte parafiscal.</t>
  </si>
  <si>
    <t>2. Informe de seguimiento</t>
  </si>
  <si>
    <t xml:space="preserve">Correo electrónico 29/10/2021 . Actividad 2. Matriz de Riesgos. Tolima29/10/2021
 PDF INFORME DE REVISIÓN ALEATORIA A LOS PROCESOS DE FISCALIZACIÓN Y VERIFICACIÓN DE APORTES PARAFISCALES 3% A FAVOR DEL ICBF. de las Regionales Cordoba, Huila, Valle 
Correo electrónico 29/10/2021 . Actividad 2. Matriz de Riesgos. Cordoba 
Correo electrónico 29/10/2021 . Actividad 2. Matriz de Riesgos. Huila 
Correo electrónico 29/10/2021 . Actividad 2. Matriz de Riesgos. Valle 
Nota: La actividad se desarrollo en los meses de junio y octubre según evidencias, pero no se tuvo en cuenta la periodicidad cuatrimestral es decir se debió ejeucutar en los meses de agosto y diciembre </t>
  </si>
  <si>
    <t>1. Actas y listas de asistencia de los grupos de estudio y presentaciones.</t>
  </si>
  <si>
    <t xml:space="preserve">Coordinador Financiero de la Regional / Coordinador Grupo de Recaudo </t>
  </si>
  <si>
    <t>ACTAA 19/03/2021. Objetivo:Socializar y tomar decisiones relacionadas con el proceso de fiscalización y verificación
Acta 11/05/2021. Objetivo RELACION DE ENTIDADES APORTANTES QUE HAN DISMINUIDO PAGO APORTE COMPARANDOLO CON LA VIGENCIA 2020A CORTE ABRIL 2021
Acta 20/09/2021. Grupos de estudio específicos META RECAUDOS 2021.</t>
  </si>
  <si>
    <t xml:space="preserve">Acta Grupo de Estudio  08/03/21,  03/06/21, 20/10/21, 06/12/21 con objetivo "grupo de estuudio y trabajo equipo recaudo" Temas  equipo de recaudo grupo financiero.
</t>
  </si>
  <si>
    <t xml:space="preserve">Acta 002 26/03/2021- Asunto:Socializar y tomar y decisiones ..
Acta 22/06/2021. Asunto:Socializar y tomar decisiones relacionadas con el proceso de fiscalización y verificaciónActa 20/09/2021. Grupos de estudio específicos META RECAUDOS 2021.
Acta 10/12/2021 Objetivo: Seguimientos trimestrales internos aleatorios a los expedientes del procesode fiscalización y verificación del aporte parafiscal.
</t>
  </si>
  <si>
    <t>3. Presentar por lo menos en un comité de seguimiento parafiscal el informe aleatorio realizado a los procesos de verificación y fiscalizacion llevado a cabo por la regional.</t>
  </si>
  <si>
    <t>3. Acta de comité de seguimiento.</t>
  </si>
  <si>
    <t xml:space="preserve">Acta N°004. 21/01/2021 Objetivo:Hacer seguimiento al proceso de cobro del aporteparafiscal 3%
Acta N° 004 23/11/2021. Objetivo :Cierre definitivo de TODOS LOS CASOSde mora en el AIPA periodos del 2014 a 2016
</t>
  </si>
  <si>
    <t>Direccionamiento Estratégico</t>
  </si>
  <si>
    <t>Investigaciones disciplinarias, fiscales o penales por abuso del poder por parte de los directivos en beneficio de un tercero o particular.</t>
  </si>
  <si>
    <t>DE3+</t>
  </si>
  <si>
    <t>1. Socialización y apropiación del Plan Anticorrupción y de Atención al Ciudadano 2021.</t>
  </si>
  <si>
    <t>Presentación y listado de asistencia</t>
  </si>
  <si>
    <t>Profesional de la Subdirección de Mejoramiento Organizacional</t>
  </si>
  <si>
    <t>Captura de pantalla Socialización Plan anticorrupción y de…
Power point PLAN ANTICORRUPCIÓN Y DE ATENCIÓN AL CIUDADANO
 2021  CORTE AGOSTO</t>
  </si>
  <si>
    <t>2. Divulgación de piezas gráficas de Transparencia a través del boletín Vive ICBF.</t>
  </si>
  <si>
    <t>Correos electronicos</t>
  </si>
  <si>
    <t xml:space="preserve">Boletín vive ICBF N° 167  del 3 de septiembre de 2021 . Anunció Reporte de planes de tratamiento asociados a riesgos de calidad y corrupción
Boletín vive ICBF N° 156 
Boletín vive ICBF N° 166 del 27 de agosto de  de 2021. Anuncio ¿Quieres saber cuáles son los objetivos del Plan Anticorrupción y de Atención al Ciudadano?
Boletín vive ICBF N° 170   del  24 de septiembre de 2021 . Anuncio: Conoce el video realizado para los niños, niñas, jóvenes y adolescentes sobre el Plan Anticorrupción y de Atención al Ciudadano: 
Boletín vive ICBF N° 176   del 5  de noviembre de   2021 . Anunció: ctualización y aprobación
de la Guía de Riesgos y Peligros del ICBF
Boletín vive ICBF N° 172   del 10 de octubre de  2021 .AEl ICBF rinde cuentas con transparencia
oletín vive ICBF N° 177   del 12   de noviembre de   2021. Anuncio: ICBF rinde cuentas
con transparencia Nuestro compromiso es contigo Así vamos
</t>
  </si>
  <si>
    <t>1. Fortalecer el seguimiento a los componentes del PAAC.
2. Definir estrategias encaminadas a fortalecer los temas de transparencia en los tres niveles de la organización.</t>
  </si>
  <si>
    <t>3. Socializar y apropiar la ley de Transparencia y de Acceso a la Información Pública (Ley 1712 de 2014).</t>
  </si>
  <si>
    <t>PDF PROCURADURÍA DELEGADA PARA LA DEFENSA DEL PATRIMONIO PÚBLICO, LA TRANSPARENCIA Y LA INTEGRIDAD
Correo electrónico10/09/2021. Asunto:  Solicitud capacitación "Ley de Transparencia y Acceso a la Información"
Correo electrónico 5/10/2021. Asunto:  CAPACITACION “MATRIZ PARA LA VIGILANCIA DEL CUMPLIMIENTO NORMATIVO DE LA LEY 1712 DE 2014  -VERSIÓN 2021</t>
  </si>
  <si>
    <t>1. Socialización y apropiación del Plan Anticorrupción y de Atención al Ciudadano 2021</t>
  </si>
  <si>
    <t>Director Regional</t>
  </si>
  <si>
    <t xml:space="preserve">Acta 23/08/2021. Objetivo: Tramitar solicitud de modificación de metas sociales y financieras –socialización del plan anticorrupción y de atención al ciudadano 2021.
Captura ade pantalla Socialización Plan anticorrupción y de atecnión al ciudadadno II semestre 2021-09-24
Power point PLAN ANTICORRUPCIÓN Y DE ATENCIÓN AL CIUDADANO 2021​
Correo electróncio 13/09/2021. RV: Socialización Plan Anticorrupción y de Atención al Ciudadano 2021 - II semestre
</t>
  </si>
  <si>
    <t>Se evidencian actas que no dan cuenta del desarrollo de la Actividad.</t>
  </si>
  <si>
    <t>3. Socializar y apropiar la Ley de Transparencia y de acceso a la Información (Ley 1712 de 2014).</t>
  </si>
  <si>
    <t xml:space="preserve">Captura de pantalla teams.  Capacitación sobre Ley de Transparencia 2021-10-14
Acta 3 de agosto de 2021. 
Nota: No se evidenció Socialización y apropiación Ley de transparencia para el preimer semestre
</t>
  </si>
  <si>
    <t>1. Divulgar la Ley de Transparencia y de Accesos al Información Pública.</t>
  </si>
  <si>
    <t>Coordinador de Centro Zonal</t>
  </si>
  <si>
    <t>CZ</t>
  </si>
  <si>
    <t xml:space="preserve">AGUACHICA </t>
  </si>
  <si>
    <t>Acta 25/06/2021. Objetivo :Divulgar a los colaboradores del centro zonal aguachica la
Ley 1712 de 2014 de trasparencia y el acceso a la información pública adoptadas por el ICBF.
Video transparencia 
Acta25 de junio de 2021 ´. Objetivo :Divulgar a los colaboradores del centro zonal aguachica la
Correo electrónico 17 de septeimbrew de 2021 . Asunto: Ley 1712 de 2014 de trasparencia y el acceso a la información pública adoptadas por el ICBF. DE3+ EVIDENCIA RV: Actividades plan de tratamiento Riesgo DE3+ - Insumos</t>
  </si>
  <si>
    <t>Armenia Norte</t>
  </si>
  <si>
    <t>Armenia Sur</t>
  </si>
  <si>
    <t>Calarcá</t>
  </si>
  <si>
    <t>Mitú</t>
  </si>
  <si>
    <t>2. Divulgar el Plan Anticorrupción y de Atención al Ciudadano 2021.</t>
  </si>
  <si>
    <t xml:space="preserve">Acta 1 de septeimbre de 2021 . Objetivo:  Socializar el plan anticorrupción y de atención al ciudadano 2021 a los colaboradores del centro zonal aguachica
Correo electrónico 17 de septeimbrew de 2021 . Asunto: Ley 1712 de 2014 de trasparencia y el acceso a la información pública adoptadas por el ICBF. DE3+ EVIDENCIA RV: Actividades plan de tratamiento Riesgo DE3+ - Insumos
, </t>
  </si>
  <si>
    <t xml:space="preserve">CHIRIGUANA </t>
  </si>
  <si>
    <t>Acta 6 de mayo 2021.Objetivo: OFICIALIZAR PLAN ANTICORRUPCIÓNY DE ATENCIÓN AL CIUDADANO 2021CON EL EQUIPO DE TRABAJO DEL CENTRO ZONAL CHIRIGUANA. 
Acta 23 agosto de 2021. Objetivo: Tramitar solicitud de modificación de metas sociales y financieras –socialización del plan anticorrupción y de atención al ciudadano 2021
Power point PLAN ANTICORRUPCIÓN Y DE ATENCIÓN AL CIUDADANO 2021​</t>
  </si>
  <si>
    <t>CODAZZI</t>
  </si>
  <si>
    <t xml:space="preserve">Correo electrónico27/05/2021. Asunto: : Invitación: Webinar Socialización Ley de Transparencia y de Acceso a la Información Pública
ACTA DE REUNIÓN O COMITÉ N° 2. Mayo 28 del 2021. Asunto: Socializar el Plan Anticorrupción y de Atención al Ciudadano 2021 al Cz Codazzi.
Nota: Las actividad no se desarrollo semestralmente como lo indicaa la periodicidad 
</t>
  </si>
  <si>
    <t xml:space="preserve">ACTA DE REUNIÓN O COMITÉ N° 2. Mayo 28 del 2021. Asunto: Socializar el Plan Anticorrupción y de Atención al Ciudadano 2021 al Cz Codazzi.
Acta N°006 del 24 de septiembre DE 2021. Objetivo:Socialización Plan anticorrupción y Atención al Ciudadano 2021
</t>
  </si>
  <si>
    <t>VALLEDUPAR 1</t>
  </si>
  <si>
    <t xml:space="preserve">Correo electrónico 9/12/2021. Asunto: Ley de Transparencia y de Accesos al Información Pública.
Power point PLAN ANTICORRUPCIÓN​ Y DE ATENCIÓN AL CIUDADANO​
Listado de asistencia 05/14/2021. Socialización  Plan Anticorrupción y de Atención al Ciudadano
</t>
  </si>
  <si>
    <t>Correo electrónico 9/12/2021. Asunto:  Plan Anticorrupción y de Atención al Ciudadano 2021.
Power point PLAN ANTICORRUPCIÓN​ Y DE ATENCIÓN AL CIUDADANO​
Listado de asistencia 05/14/2021. Socialización  Plan Anticorrupción y de Atención al Ciudadano</t>
  </si>
  <si>
    <t>VALLEDUPAR II</t>
  </si>
  <si>
    <t>Correo electrónico Actividades7/04/2021 Asunto:  plan de tratamiento Riesgo DE3+ - Insumos</t>
  </si>
  <si>
    <t>Correo electrónico Actividades7/04/2021 Asunto:  plan de tratamiento Riesgo DE3+ - Insumos
Correo electrónico 9/09/2021. Asunto: RV: Socialización Plan Anticorrupción y de Atención al Ciudadano 2021 - II semestre</t>
  </si>
  <si>
    <t>Promoción y Prevención</t>
  </si>
  <si>
    <r>
      <t xml:space="preserve">Procesos disciplinarios, fiscales y penales por uso indebido de los alimentos de alto valor.
</t>
    </r>
    <r>
      <rPr>
        <b/>
        <sz val="11"/>
        <rFont val="Arial"/>
        <family val="2"/>
      </rPr>
      <t>NUT, PI, FAM, INF</t>
    </r>
  </si>
  <si>
    <t>PP3+</t>
  </si>
  <si>
    <r>
      <t xml:space="preserve">Seguimiento a los esquemas de control de los AAVN
</t>
    </r>
    <r>
      <rPr>
        <b/>
        <sz val="11"/>
        <color theme="1"/>
        <rFont val="Calibri"/>
        <family val="2"/>
        <scheme val="minor"/>
      </rPr>
      <t>NUTRICIÓN</t>
    </r>
  </si>
  <si>
    <t xml:space="preserve"> Elaborar mensualmente el plan de visitas a los puntos de entrega primarios. AAVN</t>
  </si>
  <si>
    <t>Plan de visitas</t>
  </si>
  <si>
    <t>Profesional del Grupo de AAVN</t>
  </si>
  <si>
    <t xml:space="preserve">Memorando radicado Radicado No.: 20213150004541  del 26 de agosto de 2021.  Asunto: Presentación plan de visitas septiembre 
Excel plma de visitas octubre 2021  ICBF 
Memorando Radicado No.: 20213150005361 del 28 de septiembre de 2021. Asunto:  Presentación plan de visitas octubre  
Memorando radicado N° 202119000000239931 del 18 de noviembre de 2021. Asunto:  Respuesta oficio Radicado No: 20213150006011-IBIENESTARINA-3811 del 26 de octubre de 2021, presentación plan de visitas noviembre 2021.
Excel plan de visitas noviembre 2021 
</t>
  </si>
  <si>
    <t>Aplicar mensualmente de anexo 57 por parte la de interventoría a los puntos de entrega primarios. AAVN</t>
  </si>
  <si>
    <t>Acta de visitas cargadas en el aplicativo de la interventoría</t>
  </si>
  <si>
    <t xml:space="preserve">Excel relación visitas de interventoria con link para ingreso a ls evidencia (actas de visitas)aplicativo Sistema de Información para la Interventoría ICBF Bienestarina de C&amp;M Consultores S.A. de los meses de septeimbre- octubre y noviembre de 2021 </t>
  </si>
  <si>
    <t>Realizar reporte y seguimiento mensual al cierre de las novedades presentadas producto de la aplicación del anexo 57 por parte de la interventoría a los puntos de entrega primarios. AAVN</t>
  </si>
  <si>
    <t>Matriz de seguimiento a novedades e informe semestral de gestión de cierre de novedades.</t>
  </si>
  <si>
    <t xml:space="preserve">Memorando del 29/12/2021 Radicado No: 202119000000189753. Asunto: Informe Sobre Novedades de interventoría con relación a la custodia y control de Alimentos de Alto Valor Nutricional vigencia 2021 en los puntos de entrega primario
Memorando Radicado No: 202119000000189753I Informe  del 29 /12/2021 Asunto:  Informe Sobre Novedades de interventoría con relación a la custodia y control de Alimentos de Alto Valor Nutricional vigencia 2021 en los puntos de entrega primarios- corte noviembre de 2021 
Excel reporte de novedades con corte a noviembre de 2021 </t>
  </si>
  <si>
    <t xml:space="preserve"> Realizar seguimiento mensual al cierre de las novedades presentadas producto de la aplicación del anexo 57 por parte de la interventoría a los puntos de entrega primarios. AAVN</t>
  </si>
  <si>
    <t>Matriz de seguimiento a novedades.</t>
  </si>
  <si>
    <t xml:space="preserve">MATRIZ REPORTE NOVEDADES CORTE 24 DE JULIO AL 31 DE AGOSTO
Reporte novedades de interventoría Vigencia 2021 - Corte 01sep2021 - 30sep2021
Reporte novedades de interventoría - Consolidado Vigencia 2021
Consolidad SRI2021 Nacional 021-07-2021.
</t>
  </si>
  <si>
    <t>Para el  III cuatrimestre no se evidencia Matriz de Seguimiento a Novedades</t>
  </si>
  <si>
    <t>Realizar seguimiento mensual al cierre de las novedades presentadas producto de la aplicación del anexo 57 por parte de la interventoría a los puntos de entrega primarios. AAVN</t>
  </si>
  <si>
    <t>Reporete novedades de interventoría vigencia 2021- 29 de mayo2021-23 dejulio de 2021
Reporte novedades de interventoría vigencia 2021- 17 abril -28 demayo de 2021
Consolidado SRI2021 Nacional 
Captura de pantalla novedad dirección errada
orreo electrónico 3 de junio de 2021 . CIERRE NOVEDAD AAVN ID 92305
Correo electrónico Diligenciamiento del formato del cambio de responsable del punto de bienestaria 
REgistro de novedades  1/03/2021-30/03/2021 
NFORMEDE RESULTADOS DE VISITASREGIONAL CESAR-CZ CHIRIGUANACONTRATO 1675DE 2015INSTITUTO COLOMBIANODE BIENESTAR FAMILIAR –ICBFFebrerode 2021
Reporte de novedades de Interventoria Vigencia 2021CZ Chiriguana 
Correo electrónico 9/12/2021 Asun to: Reporte novedades de interventoría - Consolidado Vigencia 2021
Correo electrónico Asunto: 3/11/2021. RE: 00. Reporte novedades de interventoría Vigencia 2021 - Corte 01oct2021 - 29oct2021
Nota: No se evidenció Matriz de novedades en el tercer cuatrimestre de 2021</t>
  </si>
  <si>
    <t xml:space="preserve">Captura de pantalla registro de novedades abril-julio de 2021 
Excel matrizRegistro de  novedad  CZ Coddazzi  2021 </t>
  </si>
  <si>
    <t xml:space="preserve">VALLEDUPAR 1 </t>
  </si>
  <si>
    <t xml:space="preserve">Excel  Matriz de seguimiento a novedades de interventoria vigencvia 2021 </t>
  </si>
  <si>
    <t xml:space="preserve">NA Centro eszpecializado de protección </t>
  </si>
  <si>
    <r>
      <t xml:space="preserve">Seguimiento a los esquemas de control de los AAVN
</t>
    </r>
    <r>
      <rPr>
        <b/>
        <sz val="11"/>
        <color theme="1"/>
        <rFont val="Calibri"/>
        <family val="2"/>
        <scheme val="minor"/>
      </rPr>
      <t>DIRECCIÓN PRIMERA INFANCIA</t>
    </r>
  </si>
  <si>
    <t xml:space="preserve">Remitir orientaciones a nivel nacional  frente a las particularidades que se puedan presentar para  la prestación de servicios de primera infancia. </t>
  </si>
  <si>
    <t>Memorandos y/o
Correos electrónicos</t>
  </si>
  <si>
    <t>Director de Primera Infancia.</t>
  </si>
  <si>
    <t xml:space="preserve">Resolución 3500 del 23 de junio de 2021 
MO14.PP MANUAL OPERATIVO MODALIDAD PROPIA E INTERCULTURAL PARA LA ATENCIÓN A LA PRIMERA INFANCIA  del 12 de julio de 2021. Versión 5
PDF Banco de Preguntas Frecuentes 2021  Res. 3500/2021 Atención en los Servicios de Educación Inicial  
 Correo electrónico RV:  📣📌🚩 Reporte riesgos - PLANES DE TRATAMIENTO - SEPTIEMBRE 2021 
 Memorando  Radicado No: 202112400000175373 del 13/12/2021 asunto: Orientaciones para la entrega de Raciones Para Preparar - RPP a fin de continuar promoviendo la seguridad alimentaria y nutricional de los usuarios de los servicios de, Hogares Comunitarios de Bienestar -HCB- en todas sus formas de atención (HCB, HCB Agrupados, HCB Integrales, Hogares Empresariales, HCB Múltiples, HCB FAMI), Jardines Sociales, Centros de Desarrollo Infantil -CDI-, Hogares Infantiles -HI-, Desarrollo Infantil en Medio Familiar -DIMF-, Modalidad Propia e Intercultural y el Servicio de Educación Inicial para Zonas Rurales y Rurales Dispersas -EIR. </t>
  </si>
  <si>
    <r>
      <t xml:space="preserve">Seguimiento a los esquemas de control de los AAVN
</t>
    </r>
    <r>
      <rPr>
        <b/>
        <sz val="11"/>
        <color theme="1"/>
        <rFont val="Calibri"/>
        <family val="2"/>
        <scheme val="minor"/>
      </rPr>
      <t xml:space="preserve"> INFANCIA</t>
    </r>
  </si>
  <si>
    <t>Gestionar con la Dirección de Nutrición para la realización de las asistencias técnicas en el uso adecuado del AAVN</t>
  </si>
  <si>
    <t>Correo electrónico, acta de asistencia y listado de asistencia.</t>
  </si>
  <si>
    <t>Subdirección de promoción y fortalecimiento a la atención de la Infancia</t>
  </si>
  <si>
    <t xml:space="preserve">Correo electrónico 5/08/2021. Asunto: TRATAMIENTO RIESGO PP3+ AAVN - Dirección de Infancia 
 Power point Estrategia de AAVN Dirección de Nutrición
Correo electrónico 31/08/2021. Asunto :ASISTENCIA TÉCNICA USO ADECUADO AAVN (RIESGO PP3^M).xlsx
Listado de asistencia teams  de 30/08/2021 
Listado de asistencia teams 16/09/2021. Asistencia tecnica </t>
  </si>
  <si>
    <t>Realizar Plan de Seguimiento a la entrega de AAVN a los usuarios de la oferta.</t>
  </si>
  <si>
    <t>Informes de Comisión o Actas de Reunión y Listados de Asistencia.</t>
  </si>
  <si>
    <r>
      <t xml:space="preserve">Excel seguimiento reporte entrega RPP y AAVN mayo y junio 
Correo electrónico RE: Seguimiento a la entrega de AAVN . Seguimiento de junio y julio 2/09/2021 
Excel seguimiento reporte entrga RPP y AAVN junio y julio 
Correo electrónico RV: Información Modalidad Niñez y Adolescencia Programación entrega Julio 20216/07/2021 
</t>
    </r>
    <r>
      <rPr>
        <sz val="11"/>
        <color rgb="FFFF0000"/>
        <rFont val="Calibri"/>
        <family val="2"/>
        <scheme val="minor"/>
      </rPr>
      <t xml:space="preserve">
Nota: Revisadas las evidencias no se observ+o seguimiento trimestral al   Plan de Seguimiento a la entrega de AAVN a los usuarios de la oferta.</t>
    </r>
  </si>
  <si>
    <t>Gestionar el reporte de entregas mensuales del AAVN y remitir el consolidado a la Dirección de Infancia</t>
  </si>
  <si>
    <t>Correo electrónico con la consolidación del reporte de entregas.</t>
  </si>
  <si>
    <t>Coordinación de Asistencia Técnica de atención por ciclos de vida y nutrición con apoyo del profesional designado de la Dirección de Infancia</t>
  </si>
  <si>
    <t>Correo electronico 19/11/2021. Asuntro: Conformación cargue de información ruta 
Correo electronico 25/10/20221
Correo electrónico. 9/09/2021.
Correo 12/08/2021
Correo 10 junio de 2021</t>
  </si>
  <si>
    <t>Para el  III cuatrimestre no se evidencia correo electrònico con la consolidaciòn del reporte de entregas</t>
  </si>
  <si>
    <t>Formato de Entrega de Bienestarina. Actas de Reunión y Listados de Asistencia</t>
  </si>
  <si>
    <t>ACTA DE REALIZACIÓN DE ACTIVIDADES 27/10/2021. Consecutivo  FDP2021929-198
Formato control dwe Inventarios alimentos de alto valor nutricional  Divina Pastora Noviembre 
INFORME DE CONTROL E INVENTARIO Y ENTREGA DEL AAVN  Mupet
ormato control dwe Inventarios alimentos de alto valor nutricional MUPET Noviembree
Formato acta de visita del instrumento de seguimientol ...28/10/2021
Acta 3 noviembre de 2021. Chiriguaná – Cesar- Fundación una ilusión 
Planillass de entrega de AAVN   Chiriguaná – Cesar-
Planillass de entrega de AAVN   Valledupar – Cesar</t>
  </si>
  <si>
    <t>Formato de Entrega de Bienestarina a Beneficiarios. Actas de Reunión y Listados de Asistencia</t>
  </si>
  <si>
    <t>Coordinación de Centro Zonal con apoyo del profesional designado o Supervisor</t>
  </si>
  <si>
    <t xml:space="preserve">No aplica modalidad en el CZ </t>
  </si>
  <si>
    <t>CHIRIGUANA</t>
  </si>
  <si>
    <t xml:space="preserve">Formato entrega AAVN a beneficiarios   Organización MUPEP
Formato entega AAVNa beneficiarios  Fundación Una Ilusión </t>
  </si>
  <si>
    <t xml:space="preserve">PDF Formato entrega AAVN a beneficiarios segundo cuatrimestre 
PDF Formato entrega AAVN a beneficiarios Divina Pastora 
</t>
  </si>
  <si>
    <t>NA modalidad para CZ</t>
  </si>
  <si>
    <t>NA. Centro de protección Especializada.</t>
  </si>
  <si>
    <r>
      <t xml:space="preserve">Seguimiento a los esquemas de control de los AAVN
</t>
    </r>
    <r>
      <rPr>
        <b/>
        <sz val="11"/>
        <color theme="1"/>
        <rFont val="Calibri"/>
        <family val="2"/>
        <scheme val="minor"/>
      </rPr>
      <t>FAMILIAS</t>
    </r>
  </si>
  <si>
    <t>Articulación con la Dirección de Nutrición para establecer las recomendaciones y obligaciones relacionadas con la recepción, almacenamiento, suministro e inventario de los  AAVN, los cuales quedaran consignadas en la minuta contractual.</t>
  </si>
  <si>
    <t>Acta de Reunión o Correos</t>
  </si>
  <si>
    <t xml:space="preserve">Actividad cumplida en el primer semestre </t>
  </si>
  <si>
    <r>
      <t xml:space="preserve">Seguimiento a los esquemas de control de los AAVN
</t>
    </r>
    <r>
      <rPr>
        <b/>
        <sz val="11"/>
        <color theme="1"/>
        <rFont val="Calibri"/>
        <family val="2"/>
        <scheme val="minor"/>
      </rPr>
      <t xml:space="preserve">
FAMILIAS</t>
    </r>
  </si>
  <si>
    <t>Brindar orientaciones en los espacios de inducción a operadores frente a la recepción, almacenamiento, suministro e inventario de los AAVN.</t>
  </si>
  <si>
    <t>Acta de Reunión, presentación, informes de comisión.</t>
  </si>
  <si>
    <t xml:space="preserve">Actividad cumplida en el segundo cuatrimestre </t>
  </si>
  <si>
    <r>
      <t xml:space="preserve">Seguimiento a los esquemas de control de los AAVN
</t>
    </r>
    <r>
      <rPr>
        <b/>
        <sz val="11"/>
        <color theme="1"/>
        <rFont val="Calibri"/>
        <family val="2"/>
        <scheme val="minor"/>
      </rPr>
      <t xml:space="preserve">FAMILIAS
</t>
    </r>
  </si>
  <si>
    <t>Elaborar y socializar con las regionales reporte que de cuenta del numero de familias vinculadas a la modalidad TEB, que reciben Bienestarina</t>
  </si>
  <si>
    <r>
      <t xml:space="preserve">Correo electrónico 26/08/2021. Asunto: Re: Solicitud números de proyectos y numero de familias - AAVN
Excel matriz proyectos TEB 2021 090721
Excel REPORTE PRELIMINAR SEGUIMIENTO BIENESTARINA MODALIDAD TERRITORIOS ÉTNICOS CON BIENESTAR VIGENCIA 2021 CORTE 20 DE OCTUBRE
Correo electrónico 26/10/2021 Asunto:  Bienestarina reporte preliminar TEB 2021 corte octubre
Correo electrónico 9/12/2021. Asunto: Reportes seguimiento TEB 2021 corte noviembre
Excel Reporte de seguimiento TEB 2021 Corte Noviembre 2021 
Excel avance Cuentame TEB corte 06122021
</t>
    </r>
    <r>
      <rPr>
        <sz val="11"/>
        <color rgb="FFFF0000"/>
        <rFont val="Calibri"/>
        <family val="2"/>
        <scheme val="minor"/>
      </rPr>
      <t xml:space="preserve">Nota: se evidenció que la actividad no pudo ser ejecutada  conforme  a su planeación debido a que la modalidad teniendo en cuenta que la operación en la modalidad TEB en el mes de agosto </t>
    </r>
  </si>
  <si>
    <r>
      <t xml:space="preserve">Seguimiento a los esquemas de control de los AAVN
</t>
    </r>
    <r>
      <rPr>
        <b/>
        <sz val="11"/>
        <color theme="1"/>
        <rFont val="Calibri"/>
        <family val="2"/>
        <scheme val="minor"/>
      </rPr>
      <t>FAMILIAS</t>
    </r>
  </si>
  <si>
    <t>Seguimiento a las entregas de los AAVN, de acuerdo al corte o fechas de entrega para el respectivo desembolso.</t>
  </si>
  <si>
    <t xml:space="preserve">Formatos de seguimiento  de entrega a beneficiarios de los AAVN </t>
  </si>
  <si>
    <t>Supervisor del contrato modalidad TEB</t>
  </si>
  <si>
    <t xml:space="preserve">Correo electrónico 27/12/2021. Asunto:Horizonte blanco: PLANILLAS DE ENTREGA DE BIENESTARINA TEB YUCATAN
Correo eletrónico 20/12/2021. Asunto: PLANILLA ENTREGA DE BIENESTARINA COMUNIDAD CHIMILA 2021}
Correo electrónico 27/12/2021 . Asunto: FORMATOS DE INVENTARIO Y ENTREGA DE BIENESTARINA PUEBLO KOGUI
Correo electrónico 27/12/2021. Asunto:  planillas mes de consumo Agosto y septiembre
</t>
  </si>
  <si>
    <t>NA aplica modalidad para CZ</t>
  </si>
  <si>
    <t xml:space="preserve">PDF Formato entrega AAVN a beneficiarios agosto, septiembre, octubre, noviembre  de territorios etnicos 
</t>
  </si>
  <si>
    <t>Formatos entrega de AAVN modalidad TEB</t>
  </si>
  <si>
    <t xml:space="preserve">NA Centro Especializado de Protrección </t>
  </si>
  <si>
    <t>Servicios Administrativos</t>
  </si>
  <si>
    <t>Posibilidad de manipulación o sustracción de información en los archivos centrales con fines particulares.</t>
  </si>
  <si>
    <t>SA5+</t>
  </si>
  <si>
    <t>1. Definir restricción de acceso a los archivos centrales del ICBF y verificar condiciones de seguridad.</t>
  </si>
  <si>
    <t>1.1 Realizar sensibilización  sobre los efectos negativos de la manipulación o sustracción información de los archivos centrales o fines particulares.</t>
  </si>
  <si>
    <t>1. Lista de asistencia y presentación</t>
  </si>
  <si>
    <t>Referente Grupo Gestión Documental.</t>
  </si>
  <si>
    <t xml:space="preserve"> FORMATO  DE EJECUCIÓN Y REPORTE DE ASISTENCIA  DEL PIC-Jornada de sensibilización en temas de gestión documental
FORMATO  DE EJECUCIÓN Y REPORTE DE ASISTENCIA  DEL PIC 23 y 24 de agosto 
Power point Jornada de sensibilización en temas de gestión documental</t>
  </si>
  <si>
    <t>1.2 Validar que el archivo central cuente con condiciones de seguridad mínimas que garanticen la custodia del mismo.</t>
  </si>
  <si>
    <t>2. Informe</t>
  </si>
  <si>
    <t>Referente Grupo Gestión Documental</t>
  </si>
  <si>
    <t>INFORME  CONDICIONES DE SEGURIDAD EN EL ARCHIVO HISTORICO  EN EL MARCO DE LA MATRIZ DE RIESGOS DE CALIDAD 2021 - 03/12/2021 
INFORME  
IINFORME CONDICIONES DE SEGURIDAD EN EL ARCHIVO CENTRAL  EN EL MARCO DE LA MATRIZ DE RIESGOS DE CALIDAD 2021 -3/12/2021</t>
  </si>
  <si>
    <t>1.1 Realizar sensibilización sobre los efectos negativos de la manipulación o sustracción información de los archivos centrales o fines particulares.</t>
  </si>
  <si>
    <t>Referente Documental Regional</t>
  </si>
  <si>
    <t>Listado de asistencia teams 29/11/2021
Power point EFECTOS NEGATIVOS DE LA  MANIPULACIÓN O  SUSTRACCIÓN DE  INFORMACIÓN​</t>
  </si>
  <si>
    <t xml:space="preserve">Presentación sobre el tema "efectos negativos de la manipulación o sustracción información de los archivos centrales o fines particulares." y lista de asistencia del 13/12/21 a representantes de los grupos Jurìdico, Asistencia Tècnica y Administrativo.
</t>
  </si>
  <si>
    <t>1.2. Validar que el archivo central cuente con condiciones de seguridad mínimas que garanticen la custodia del mismo.</t>
  </si>
  <si>
    <t>PDF INFORME ANÁLISIS SITUACIÓN DETECTADA TRAS EL DILIGENCIAMIENTO DE LOS FORMATOS ESTABLECIDOS DE LOS PROGRAMAS INSPECCIÓN Y MANTENIMIENTO Y CONTROL DE CONDICIONES AMBIENTALES 
CONDICIONES DE SEGURIDAD EN EL ARCHIVO CENTRAL EN EL MARCO DE LA MATRIZ DE RIESGOS DE CALIDAD 2021-28/06/2021</t>
  </si>
  <si>
    <r>
      <t xml:space="preserve">Inspección, Vigilancia y Control
</t>
    </r>
    <r>
      <rPr>
        <sz val="11"/>
        <color rgb="FF0070C0"/>
        <rFont val="Calibri"/>
        <family val="2"/>
        <scheme val="minor"/>
      </rPr>
      <t>ABR No.  160</t>
    </r>
  </si>
  <si>
    <t>Afectación del servicio público  del bienestar familiar por otorgamiento de licencias de funcionamiento sin el cumplimiento del procedimiento y del  rigor técnico, administrativo, financiero y legal requeridos en beneficio de los funcionarios, contratistas y/o particulares.</t>
  </si>
  <si>
    <t>IV1+</t>
  </si>
  <si>
    <t>1. Realizar auditorías cruzadas internas entre los grupos de trabajo al interior de la dependencia.
2. Formular y desarrollar una campaña al interior de la dependencia, para promover acciones anticorrupción y fortalecer el desarrollo del proceso de IVC.
3.Realizar al menos cuatro (4) visitas para verificación del procedimiento de Licencias de Funcionamiento en Direcciones Regionales</t>
  </si>
  <si>
    <t xml:space="preserve">1.1  Planear en el primer semestre del año y desarrollar en el segundo semestre, una auditoría interna cruzada, entre los procedimientos de la Oficina de Aseguramiento de la Calidad.  </t>
  </si>
  <si>
    <t>1.1 Cronograma de planeación
1.2 Actas e informes de auditorías internas cruzadas.</t>
  </si>
  <si>
    <t xml:space="preserve">1. Profesional designado de la Oficina de Aseguramiento </t>
  </si>
  <si>
    <t xml:space="preserve"> Oficina de Aseguramiento </t>
  </si>
  <si>
    <r>
      <t xml:space="preserve">De la verificación de la  Acción para abordar Riesgos No. 160,  se evidenciaron actividades adelantadas en los meses de septiembre y octubre de 2021,  relacionadas con:
</t>
    </r>
    <r>
      <rPr>
        <b/>
        <sz val="11"/>
        <color theme="1"/>
        <rFont val="Calibri"/>
        <family val="2"/>
        <scheme val="minor"/>
      </rPr>
      <t xml:space="preserve">
1). SEPTIEMBRE: </t>
    </r>
    <r>
      <rPr>
        <sz val="11"/>
        <color theme="1"/>
        <rFont val="Calibri"/>
        <family val="2"/>
        <scheme val="minor"/>
      </rPr>
      <t xml:space="preserve">Cinco archivos PDFs relacionados con: La Designación Auditoría Cruzada_17/08/2021 - 20/08/2021 - PAS - SOFIA y
DIEGO, Consolidado Soportes Auditoria Cruzada (Fundación Nawen y Corporación Creo en Mi), Designación Auditoría Cruzada_17/08/2021 - 20/08/2021, Designación Auditoría Cruzada_03/08/2021 - 06/08/2021, Informe Auditoría Cruzada - Jóvenes y Mañana/FUNVIDECAMS los cuales contiene en su trazabilidad  el Cronograma para el desarrollo de actividades.
</t>
    </r>
    <r>
      <rPr>
        <b/>
        <sz val="11"/>
        <color theme="1"/>
        <rFont val="Calibri"/>
        <family val="2"/>
        <scheme val="minor"/>
      </rPr>
      <t xml:space="preserve">2). OCTUBRE: </t>
    </r>
    <r>
      <rPr>
        <sz val="11"/>
        <color theme="1"/>
        <rFont val="Calibri"/>
        <family val="2"/>
        <scheme val="minor"/>
      </rPr>
      <t xml:space="preserve">Cinco archivos PDFs relacionados con:  INFORME AUDITORÍA CRUZADA, INFORMACIÓN DE LOS EXPEDIENTES AUDITADOS. 
</t>
    </r>
  </si>
  <si>
    <t xml:space="preserve">2.1 Realizar sesiones de gestión del conocimiento al interior de la dependencia, con el fin de unificar criterios en la evaluación de requisitos. En caso de ser necesario se solicitará apoyo a Direcciones Misionales para ello. </t>
  </si>
  <si>
    <t>2.2 Actas de sesiones de gestión del conocimiento.</t>
  </si>
  <si>
    <t>2.1  Profesional designado de la Oficina de Aseguramiento</t>
  </si>
  <si>
    <r>
      <t xml:space="preserve">De la verificación de la  Acción para abordar Riesgos No. 160,  se evidenciaron actividades adelantadas en los meses de septiembre a diciembre de 2021, relacionadas con:
</t>
    </r>
    <r>
      <rPr>
        <b/>
        <sz val="11"/>
        <color theme="1"/>
        <rFont val="Calibri"/>
        <family val="2"/>
        <scheme val="minor"/>
      </rPr>
      <t>1). SEPTIEMBRE:</t>
    </r>
    <r>
      <rPr>
        <sz val="11"/>
        <color theme="1"/>
        <rFont val="Calibri"/>
        <family val="2"/>
        <scheme val="minor"/>
      </rPr>
      <t xml:space="preserve"> Diez (10) archivos PDFs relacionados con: Buenas Prácticas de liderazgo de trámites PÚBLICA Agosto 2021, FORMATO FICHA DE ESTRUCTURACIÓN DEL EVENTO, PROCESO
INSPECCIÓN, VIGILANCIA Y CONTROL,capacitación SOCIALIZACIÓN METODOLOGÍA EMISIÓN DE AVALES II CORTE 2021  y listados de asistencia Teams.
</t>
    </r>
    <r>
      <rPr>
        <b/>
        <sz val="11"/>
        <color theme="1"/>
        <rFont val="Calibri"/>
        <family val="2"/>
        <scheme val="minor"/>
      </rPr>
      <t>2). OCTUBRE:</t>
    </r>
    <r>
      <rPr>
        <sz val="11"/>
        <color theme="1"/>
        <rFont val="Calibri"/>
        <family val="2"/>
        <scheme val="minor"/>
      </rPr>
      <t xml:space="preserve">  Trece (13) archivos PDFs relacionados con: Documentos word denominado MODALIDAD PARA EL FORTALECIMIENTO DE CAPACIDADES DE NIÑAS, NIÑOS Y ADOLESCENTES CON DISCAPACIDAD Y SUS FAMILIAS CRITERIOS PARA REVISIÓN DE LA PROPUESTA METODOLÓGICA DE ATENCIÓN (PMA),  Capacitación Unificación de criterios propuesta metodológica de atenciómn en la  modalidad para el fortalecimiento de capacidades de niños, niñas y adolescentes con discapacidad y sus familias., liustado de asistencia, FORMATO FICHA DE ESTRUCTURACIÓN DEL EVENTO, capacitación CAMBIOS SIGNIFICATIVOS COMO RESULTADO DE LA IMPLEMENTACIÓN DE LOS PLANES DE MEJORA 2020, capacitación OFICINA DE ASEGURAMIENTO A LA CALIDAD - OAC – Actualización Lineamientos, listados de asistencias Teams.
</t>
    </r>
    <r>
      <rPr>
        <b/>
        <sz val="11"/>
        <color theme="1"/>
        <rFont val="Calibri"/>
        <family val="2"/>
        <scheme val="minor"/>
      </rPr>
      <t>3). NOVIEMBRE:</t>
    </r>
    <r>
      <rPr>
        <sz val="11"/>
        <color theme="1"/>
        <rFont val="Calibri"/>
        <family val="2"/>
        <scheme val="minor"/>
      </rPr>
      <t xml:space="preserve"> Seis (06) archivos PDFs relacionados con: Capacitaciones Revisión de Expedientes para Control de Legalidad, Criterios Evaluación del Talento Humano RD,SRPA, DNA, listados de asistencia y  FORMATO FICHA DE ESTRUCTURACIÓN DEL EVENTO.
</t>
    </r>
    <r>
      <rPr>
        <b/>
        <sz val="11"/>
        <color theme="1"/>
        <rFont val="Calibri"/>
        <family val="2"/>
        <scheme val="minor"/>
      </rPr>
      <t>4). DICIEMBRE: Siete</t>
    </r>
    <r>
      <rPr>
        <sz val="11"/>
        <color theme="1"/>
        <rFont val="Calibri"/>
        <family val="2"/>
        <scheme val="minor"/>
      </rPr>
      <t xml:space="preserve"> (07) archivos PDFs relacionados con:  MEMORANDO Radicado No: 202120100000219271, PARA: DIRECTORES REGIONALES ICBF ASUNTO: Orientaciones frente a la construcción del PIYC FECHA: 2021-10-26, capacitación Componente TécnicoModelo de Atención, ACTA DE REUNIÓN No. 1 del  08, 09, 12 y 16 de noviembre de 2021. Objetivo: • Realizar actualización del instrumento de verificación de la Modalidad INTERNADO de acuerdo con los nuevos lineamientos de Restablecimiento de Derechos, listados de asistencia teams y FORMATO FICHA DE ESTRUCTURACIÓN DEL EVENTO..</t>
    </r>
  </si>
  <si>
    <t xml:space="preserve">3.1 Programar en el primer semestre y desarrollar mínimo cuatro (4) visitas en el segundo semestre a direcciones regionales del ICBF para revisar una muestra de las licencias de funcionamiento otorgadas por estas.  </t>
  </si>
  <si>
    <t>3.1 Actas de revisión y/o acompañamiento realizadas a las Direcciones Regionales.</t>
  </si>
  <si>
    <t>3.1 Profesional designado de la Oficina de Aseguramiento</t>
  </si>
  <si>
    <r>
      <t xml:space="preserve">De la verificación de la  Acción para abordar Riesgos No. 160,  se evidenciaron actividades en los meses de septiembre a diciembre de 2021, relacionadas con:
</t>
    </r>
    <r>
      <rPr>
        <b/>
        <sz val="11"/>
        <color theme="1"/>
        <rFont val="Calibri"/>
        <family val="2"/>
        <scheme val="minor"/>
      </rPr>
      <t xml:space="preserve">1). SEPTIEMBRE: </t>
    </r>
    <r>
      <rPr>
        <sz val="11"/>
        <color theme="1"/>
        <rFont val="Calibri"/>
        <family val="2"/>
        <scheme val="minor"/>
      </rPr>
      <t xml:space="preserve">CERTIFICADO en donde la coordinadora del Grupo de Personerías Jurídicas y de funcionamiento, certifica que en atención a la actividad 3.1 del plan de riesgos anticorrupción que hace referencia “Programar en el primer semestre y desarrollar mínimo cuatro (4) visitas en el segundo semestre a direcciones regionales del ICBF para revisar una muestra de las licencias de funcionamiento otorgadas por estas”, me permito informar que para el mes de Agosto no se realizaron actividades.
</t>
    </r>
    <r>
      <rPr>
        <b/>
        <sz val="11"/>
        <color theme="1"/>
        <rFont val="Calibri"/>
        <family val="2"/>
        <scheme val="minor"/>
      </rPr>
      <t xml:space="preserve">2). OCTUBRE:  </t>
    </r>
    <r>
      <rPr>
        <sz val="11"/>
        <color theme="1"/>
        <rFont val="Calibri"/>
        <family val="2"/>
        <scheme val="minor"/>
      </rPr>
      <t xml:space="preserve">Acta de reunión del 14/09/2021, Objetivo realizar la planeación de la actividad No. 3 d ela matriz de riesgos 2021, y definir las regionales a las cuales se les efectuará visita.
</t>
    </r>
    <r>
      <rPr>
        <b/>
        <sz val="11"/>
        <color theme="1"/>
        <rFont val="Calibri"/>
        <family val="2"/>
        <scheme val="minor"/>
      </rPr>
      <t xml:space="preserve">3). NOVIEMBRE: </t>
    </r>
    <r>
      <rPr>
        <sz val="11"/>
        <color theme="1"/>
        <rFont val="Calibri"/>
        <family val="2"/>
        <scheme val="minor"/>
      </rPr>
      <t xml:space="preserve">Acta de Reuniuón del 22/10/2021, Objetivo: Realizar </t>
    </r>
    <r>
      <rPr>
        <b/>
        <sz val="11"/>
        <color theme="1"/>
        <rFont val="Calibri"/>
        <family val="2"/>
        <scheme val="minor"/>
      </rPr>
      <t>acompañamiento a la Regional Antioquia</t>
    </r>
    <r>
      <rPr>
        <sz val="11"/>
        <color theme="1"/>
        <rFont val="Calibri"/>
        <family val="2"/>
        <scheme val="minor"/>
      </rPr>
      <t xml:space="preserve"> respectora la -verificación de los requisitos de  los componentes legal, financiero y administrativo en los- trámites de modificación de las  licencias de funcionamiento realizadas durante el periodo de lla declaratotià e emergencia  sanitaria, en cumplimiento de la actividad de la matriz de Riesgos de la  Oficina de  Aseguramiento de la Calidad y la verificación del procedimiento en lo trámtes de  reconocimiento de Personerías Jurídicas.  Acta de Reunión de 08/10/2021, </t>
    </r>
    <r>
      <rPr>
        <b/>
        <sz val="11"/>
        <color theme="1"/>
        <rFont val="Calibri"/>
        <family val="2"/>
        <scheme val="minor"/>
      </rPr>
      <t>acompañamiento  ala Regional Santander.</t>
    </r>
    <r>
      <rPr>
        <sz val="11"/>
        <color theme="1"/>
        <rFont val="Calibri"/>
        <family val="2"/>
        <scheme val="minor"/>
      </rPr>
      <t xml:space="preserve">
</t>
    </r>
    <r>
      <rPr>
        <b/>
        <sz val="11"/>
        <color theme="1"/>
        <rFont val="Calibri"/>
        <family val="2"/>
        <scheme val="minor"/>
      </rPr>
      <t>4). DICIEMBRE:</t>
    </r>
    <r>
      <rPr>
        <sz val="11"/>
        <color theme="1"/>
        <rFont val="Calibri"/>
        <family val="2"/>
        <scheme val="minor"/>
      </rPr>
      <t xml:space="preserve"> ACTA DE REUNIÓN del 19 de noviembre de 2021, Objetivo:</t>
    </r>
    <r>
      <rPr>
        <b/>
        <sz val="11"/>
        <color theme="1"/>
        <rFont val="Calibri"/>
        <family val="2"/>
        <scheme val="minor"/>
      </rPr>
      <t xml:space="preserve"> Realizar acompañamiento virtual a la Regional Cesar</t>
    </r>
    <r>
      <rPr>
        <sz val="11"/>
        <color theme="1"/>
        <rFont val="Calibri"/>
        <family val="2"/>
        <scheme val="minor"/>
      </rPr>
      <t xml:space="preserve"> respecto a la verificación de los requisitos de los componentes legal, financiero y administrativo en los trámites de renovación de las licencias de funcionamiento, en cumplimiento de la actividad 3.1 y 3.2 de la matriz de riesgos de la Oficina de Aseguramiento de la Calidad. Acta de Reunión de 05/11/2021, acompañamiento  ala Regional Quindio
</t>
    </r>
  </si>
  <si>
    <t>3.2 Programar en el primer semestre y Acompañar en el segundo semestre, a través del equipo interdisciplinario cuatro (4) procedimientos de otorgamiento o renovación de licencias de funcionamiento Regionales</t>
  </si>
  <si>
    <t>1.1 Cronograma de planeación
1.2 Actas de acompañamiento a las regionales</t>
  </si>
  <si>
    <t>3.2 Profesionales designados de la Oficina de Aseguramiento</t>
  </si>
  <si>
    <r>
      <t xml:space="preserve">De la verificación de la  Acción para abordar Riesgos No. 160,  se evidenciaron actividades en los meses de septiembre a diciembre de 2021, relacionadas con:
</t>
    </r>
    <r>
      <rPr>
        <b/>
        <sz val="11"/>
        <color theme="1"/>
        <rFont val="Calibri"/>
        <family val="2"/>
        <scheme val="minor"/>
      </rPr>
      <t xml:space="preserve">1). SEPTIEMBRE: </t>
    </r>
    <r>
      <rPr>
        <sz val="11"/>
        <color theme="1"/>
        <rFont val="Calibri"/>
        <family val="2"/>
        <scheme val="minor"/>
      </rPr>
      <t xml:space="preserve">CERTIFICACIÓN por medio de la cual se Programó en el primer semestre y Acompañar en el segundo semestre, a través del equipo interdisciplinario cuatro (4) procedimientos de otorgamiento o renovación de licencias de funcionamiento Regionales.
</t>
    </r>
    <r>
      <rPr>
        <b/>
        <sz val="11"/>
        <color theme="1"/>
        <rFont val="Calibri"/>
        <family val="2"/>
        <scheme val="minor"/>
      </rPr>
      <t xml:space="preserve">2). OCTUBRE: </t>
    </r>
    <r>
      <rPr>
        <sz val="11"/>
        <color theme="1"/>
        <rFont val="Calibri"/>
        <family val="2"/>
        <scheme val="minor"/>
      </rPr>
      <t xml:space="preserve"> Acta de reunión del 14/09/2021, Objetivo realizar la planeación de la actividad No. 3 d ela matriz de riesgos 2021, y definir las regionales a las cuales se les efectuará visita.
</t>
    </r>
    <r>
      <rPr>
        <b/>
        <sz val="11"/>
        <color theme="1"/>
        <rFont val="Calibri"/>
        <family val="2"/>
        <scheme val="minor"/>
      </rPr>
      <t xml:space="preserve">3). NOVIEMBRE: </t>
    </r>
    <r>
      <rPr>
        <sz val="11"/>
        <color theme="1"/>
        <rFont val="Calibri"/>
        <family val="2"/>
        <scheme val="minor"/>
      </rPr>
      <t xml:space="preserve">Acta de Reuniuón del 22/10/2021, Objetivo: Realizar acompañamiento a la Regional Antioquia respectora la -verificación de los requisitos de  los componentes legal, financiero y administrativo en los- trámites de modificación de las  licencias de funcionamiento realizadas durante el periodo de lla declaratotià e emergencia  sanitaria, en cumplimiento de la actividad de la matriz de Riesgos de la  Oficina de  Aseguramiento de la Calidad y la verificación del procedimiento en lo trámtes de  reconocimiento de Personerías Jurídicas.  Acta de Reunión de 08/10/2021, acompañamiento  ala Regional Santander.
</t>
    </r>
    <r>
      <rPr>
        <b/>
        <sz val="11"/>
        <color theme="1"/>
        <rFont val="Calibri"/>
        <family val="2"/>
        <scheme val="minor"/>
      </rPr>
      <t xml:space="preserve">4). DICIEMBRE: </t>
    </r>
    <r>
      <rPr>
        <sz val="11"/>
        <color theme="1"/>
        <rFont val="Calibri"/>
        <family val="2"/>
        <scheme val="minor"/>
      </rPr>
      <t>ACTA DE REUNIÓN del 19 de noviembre de 2021, Objetivo: Realizar acompañamiento virtual a la Regional Cesar respecto a la verificación de los requisitos de los componentes legal, financiero y administrativo en los trámites de renovación de las licencias de funcionamiento, en cumplimiento de la actividad 3.1 y 3.2 de la matriz de riesgos de la Oficina de Aseguramiento de la Calidad. Acta de Reunión de 05/11/2021, acompañamiento  ala Regional Quindio</t>
    </r>
  </si>
  <si>
    <t xml:space="preserve">Inspección, Vigilancia y Control
</t>
  </si>
  <si>
    <t>1.1 Realizar en el primer semestre del año, revisión del procedimiento de licencia de funcionamiento inicial por parte de profesionales de las Regionales Bogotá y Cundinamarca</t>
  </si>
  <si>
    <t>1.1 Acta de revisión por parte de los enlaces regionales OAC Bogotá y Cundinamarca</t>
  </si>
  <si>
    <t>"1.1 OAC: Padrinos de cada Regional
1.2 Regional: Enlaces Regionales OAC Bogotá y Cundinamarca"</t>
  </si>
  <si>
    <t>Bogotá</t>
  </si>
  <si>
    <r>
      <t xml:space="preserve">Verificando la ruta del sharepoint, en relación con la acción  </t>
    </r>
    <r>
      <rPr>
        <i/>
        <sz val="11"/>
        <color theme="1"/>
        <rFont val="Calibri"/>
        <family val="2"/>
        <scheme val="minor"/>
      </rPr>
      <t>"Realizar en el primer semestre del año, revisión del procedimiento de licencia de funcionamiento inicial por parte de profesionales de las Regionales Bogotá y Cundinamarca",</t>
    </r>
    <r>
      <rPr>
        <sz val="11"/>
        <color theme="1"/>
        <rFont val="Calibri"/>
        <family val="2"/>
        <scheme val="minor"/>
      </rPr>
      <t xml:space="preserve"> </t>
    </r>
    <r>
      <rPr>
        <i/>
        <sz val="11"/>
        <color theme="1"/>
        <rFont val="Calibri"/>
        <family val="2"/>
        <scheme val="minor"/>
      </rPr>
      <t xml:space="preserve"> </t>
    </r>
    <r>
      <rPr>
        <sz val="11"/>
        <color theme="1"/>
        <rFont val="Calibri"/>
        <family val="2"/>
        <scheme val="minor"/>
      </rPr>
      <t xml:space="preserve">se evidenció:
</t>
    </r>
    <r>
      <rPr>
        <b/>
        <sz val="11"/>
        <color theme="1"/>
        <rFont val="Calibri"/>
        <family val="2"/>
        <scheme val="minor"/>
      </rPr>
      <t xml:space="preserve">1). </t>
    </r>
    <r>
      <rPr>
        <sz val="11"/>
        <color theme="1"/>
        <rFont val="Calibri"/>
        <family val="2"/>
        <scheme val="minor"/>
      </rPr>
      <t xml:space="preserve">ACTA DE REUNIÓN O COMITÉ N°Hora:11:00 a.m.Fecha:  6de mayo 2021Lugar:REUNIÓN POR TEAMS –TRABAJO EN CASADependencia que Convoca:ENLACESASEGURAMIENTOA LA CALIDAD -REGIONAL BOGOTAProceso:INSPECCION VIGILANCIA Y CONTROLObjetivo:REVISION DEL PROCEDIMIENTO DE LICENCIAS DE FUNCIONAMIENTO INICIALAgenda: Revisión del Procedimiento para el otorgamiento o negación de Licencias de Funcionamiento iniciales de todas las modalidades de programas de protección -P9.IVCVersión 6 del 04/09/2020de competencia de la Oficina de Aseguramiento de la Calidad de la Sede Dirección General.
</t>
    </r>
    <r>
      <rPr>
        <b/>
        <sz val="11"/>
        <color theme="1"/>
        <rFont val="Calibri"/>
        <family val="2"/>
        <scheme val="minor"/>
      </rPr>
      <t xml:space="preserve">2). </t>
    </r>
    <r>
      <rPr>
        <sz val="11"/>
        <color theme="1"/>
        <rFont val="Calibri"/>
        <family val="2"/>
        <scheme val="minor"/>
      </rPr>
      <t xml:space="preserve">ACTA DE REUNIÓN O COMITÉ N°Hora:8:30 a.m.Fecha:  17dejunio2021Lugar:OFICINA ASEGURAMIENTO A LA CALIDAD SEDE DIRECCION GENERAL–CENTRO COMERCIAL METROPOLIS PISO 3Dependencia que Convoca:ASEGURAMIENTOA LA CALIDAD -REGIONAL BOGOTAProceso:INSPECCION VIGILANCIA Y CONTROL Objetivo:Realizar visita de revisión de una muestra de Licencias de Funcionamiento Iniciales otorgadas, Desistidas y  Negadas por la OAC SDG, dando cumplimiento a la acción 1.1. de la Matriz de Riesgosde la presente vigencia.
</t>
    </r>
  </si>
  <si>
    <t>Cundinamarca</t>
  </si>
  <si>
    <r>
      <t xml:space="preserve">Verificando la ruta del sharepoint, en relación con la acción  </t>
    </r>
    <r>
      <rPr>
        <i/>
        <sz val="11"/>
        <color theme="1"/>
        <rFont val="Calibri"/>
        <family val="2"/>
        <scheme val="minor"/>
      </rPr>
      <t>"Realizar en el primer semestre del año, revisión del procedimiento de licencia de funcionamiento inicial por parte de profesionales de las Regionales Bogotá y Cundinamarca",</t>
    </r>
    <r>
      <rPr>
        <sz val="11"/>
        <color theme="1"/>
        <rFont val="Calibri"/>
        <family val="2"/>
        <scheme val="minor"/>
      </rPr>
      <t xml:space="preserve"> </t>
    </r>
    <r>
      <rPr>
        <i/>
        <sz val="11"/>
        <color theme="1"/>
        <rFont val="Calibri"/>
        <family val="2"/>
        <scheme val="minor"/>
      </rPr>
      <t xml:space="preserve"> </t>
    </r>
    <r>
      <rPr>
        <sz val="11"/>
        <color theme="1"/>
        <rFont val="Calibri"/>
        <family val="2"/>
        <scheme val="minor"/>
      </rPr>
      <t xml:space="preserve">se evidenció:
</t>
    </r>
    <r>
      <rPr>
        <b/>
        <sz val="11"/>
        <color theme="1"/>
        <rFont val="Calibri"/>
        <family val="2"/>
        <scheme val="minor"/>
      </rPr>
      <t xml:space="preserve">1). </t>
    </r>
    <r>
      <rPr>
        <sz val="11"/>
        <color theme="1"/>
        <rFont val="Calibri"/>
        <family val="2"/>
        <scheme val="minor"/>
      </rPr>
      <t>ACTA DE REUNIÓN O COMITÉ No. 1 del 1710612021 y1107/2021 Objetivo:  INPECCION VIGILANCIA Y CONTROL - LICENCIAS DE FUNCIONAMIENTO INICIAL  Realizar visita de revisión de expedientes de Licencias de Funcionamiento  Iniciales de acuerdo con el PROCEDIMIENTO PARA EL OTORGAMIENTO O NEGACIÓN DE LICENCIAS DE FUNCIONAMIENTO INICIALES DE TODAS LAS MODALIDADES DE PROGRAMAS DE PROTECCIÓN Y MODALIDAD PARA EL FORTALECIMIENTO DE CAPACIDADES DE NIÑAS, NIÑOS Y ADOLESCENTES CON DISCAPACIDAD Y SUS FAMILIAS V7, en el marco de acciones ro ramadas rimer semestre ma a de riesgos, correo electrónico del 9/07/2021 , por medio del cual se remiten los soportes correspondientes a visita adelantada por  la profesional Sandra Cecilia Castillo Delgado, a las Oficinas de Aseguramiento a la Calidad los días 17 de Junio y 1 de Julio de 2021, cuyo objeto fue verificación de 4 cuatro expedientes correspondientes a otorgamiento de Licencias de Funcionamiento iniciales, desistimientos y negación, acorde con lo establecido en la resolución 3899 de 2010 y PROCEDIMIENTO PARA EL OTORGAMIENTO O NEGACION DE LICENCIAS DE FUNCIONAMIENTO INICIALES DE TODAS LAS MODALIDADES DE PROGRAMAS DE PROTECCION V7, acciones que se adelantaron en conjunto con la profesional Hasbleidy Molina Cortina-.</t>
    </r>
  </si>
  <si>
    <t>1.2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La Oficina de Aseguramiento de la Calidad podrá  aleatoriamente seleccionar algunos expedientes de la muestra y cuando aplique, deberán gestionarse las acciones correctivas y/o oportunidades de mejora correspondientes, a través del aplicativo ISOLUCION.</t>
  </si>
  <si>
    <t>1.2 Formato de autoevaluación diligenciado. Cuando presenten no conformidades formular acciones correctivas y/o preventivas en ISOLUCION y presentar avances de gestión</t>
  </si>
  <si>
    <t>1.2 Enlace de la Oficina de Aseguramiento de la Calidad en cada Dirección Regional</t>
  </si>
  <si>
    <r>
      <t xml:space="preserve">Verificando la ruta del sharepoint en relación con la acción relacionada con </t>
    </r>
    <r>
      <rPr>
        <i/>
        <sz val="11"/>
        <color theme="1"/>
        <rFont val="Calibri"/>
        <family val="2"/>
        <scheme val="minor"/>
      </rPr>
      <t xml:space="preserve">"Aplicar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t>
    </r>
    <r>
      <rPr>
        <sz val="11"/>
        <color theme="1"/>
        <rFont val="Calibri"/>
        <family val="2"/>
        <scheme val="minor"/>
      </rPr>
      <t xml:space="preserve"> en la ruta https://icbfgob.sharepoint.com/sites/GestionDeRiesgos/Documentos%20compartidos/Forms/AllItems.aspx?id=%2Fsites%2FGestionDeRiesgos%2FDocumentos%20compartidos%2F2021%2FQuindio%2F3%2ESeguimiento%203er%20Cuatrimestre%2F1%2ERegional%2F12%2EIV&amp;viewid=b91b463e%2D78d8%2D4ed5%2D9b2c%2D713967732268 se observaron 11 archivos excel de Autoevaluación Formato LF versión11 y 12.</t>
    </r>
  </si>
  <si>
    <t xml:space="preserve">Verificando la ruta del sharepoint https://icbfgob.sharepoint.com/sites/GestionDeRiesgos/Documentos%20compartidos/Forms/AllItems.aspx?id=%2Fsites%2FGestionDeRiesgos%2FDocumentos%20compartidos%2F2021%2FVaupes%2FEVIDENCIAS%2FREGIONAL%2FTERCER%20CUATRIMESTRE&amp;viewid=b91b463e%2D78d8%2D4ed5%2D9b2c%2D713967732268 no se observó el ACTA DE REUNIÓN O COMITÉ No. 001  del 16 de noviembre de 2021, Objetivo: Realizar el ejercicio de autoevaluación de li cencias de funcionamiento de la Regional Vaupés en atención al riesgo anticorrupción IV2+. 
</t>
  </si>
  <si>
    <t>Monitoreo y Seguimiento a la Gestión</t>
  </si>
  <si>
    <t xml:space="preserve">Alteración en SIMEI de los datos reportados de la gestión institucional del ICBF. </t>
  </si>
  <si>
    <t>MS2+</t>
  </si>
  <si>
    <t>Fortalecer el Sistema Integral de Monitoreo y Evaluación Institucional  - SIMEI</t>
  </si>
  <si>
    <t>Identificar los permisos de usuarios asignados en la herramienta SIMEI.</t>
  </si>
  <si>
    <t>Correos electrónicos - RFC
Formato de requerimiento de cambios informáticos</t>
  </si>
  <si>
    <t>Profesional de la Subdirección de Monitoreo y Evaluación</t>
  </si>
  <si>
    <t xml:space="preserve">Actividad cumplida en junio de 2021 </t>
  </si>
  <si>
    <t>Realizar desarrollo y aplicar pruebas tecnicas y funcionales de las de las mejoras identificadas.</t>
  </si>
  <si>
    <t>Solicitar la implementación de los RFC necesarios para los ajustes identificados.</t>
  </si>
  <si>
    <t xml:space="preserve">I Cuatrimestre </t>
  </si>
  <si>
    <t>2do Cuatrimestre</t>
  </si>
  <si>
    <t>ANTIOQUIA</t>
  </si>
  <si>
    <t xml:space="preserve">3er Cuatrimestre </t>
  </si>
  <si>
    <t>BOGOTÁ DC</t>
  </si>
  <si>
    <t>Cumplida(DT)</t>
  </si>
  <si>
    <t>VALLE DEL CAUCA</t>
  </si>
  <si>
    <t>CUNDINAMARCA</t>
  </si>
  <si>
    <t xml:space="preserve">En avance </t>
  </si>
  <si>
    <t>BOYACÁ</t>
  </si>
  <si>
    <t xml:space="preserve">Sin Avance </t>
  </si>
  <si>
    <t>SANTANDER</t>
  </si>
  <si>
    <t xml:space="preserve">Vencida </t>
  </si>
  <si>
    <t>TOLIMA</t>
  </si>
  <si>
    <t>BOLÍVAR</t>
  </si>
  <si>
    <t xml:space="preserve">Si </t>
  </si>
  <si>
    <t>CÓRDOBA</t>
  </si>
  <si>
    <t xml:space="preserve">No </t>
  </si>
  <si>
    <t>MAGDALENA</t>
  </si>
  <si>
    <t>NARIÑO</t>
  </si>
  <si>
    <t>ATLÁNTICO</t>
  </si>
  <si>
    <t>CALDAS</t>
  </si>
  <si>
    <t>CAUCA</t>
  </si>
  <si>
    <t>LA GUAJIRA</t>
  </si>
  <si>
    <t>NORTE DE SANTANDER</t>
  </si>
  <si>
    <t>CESAR</t>
  </si>
  <si>
    <t>CHOCÓ</t>
  </si>
  <si>
    <t>HUILA</t>
  </si>
  <si>
    <t>META</t>
  </si>
  <si>
    <t>RISARALDA</t>
  </si>
  <si>
    <t>CAQUETÁ</t>
  </si>
  <si>
    <t>SUCRE</t>
  </si>
  <si>
    <t>PUTUMAYO</t>
  </si>
  <si>
    <t>QUINDIO</t>
  </si>
  <si>
    <t>ARAUCA</t>
  </si>
  <si>
    <t>CASANARE</t>
  </si>
  <si>
    <t>SAN ANDRÉS</t>
  </si>
  <si>
    <t>AMAZONAS</t>
  </si>
  <si>
    <t>GUAINÍA</t>
  </si>
  <si>
    <t>GUAVIARE</t>
  </si>
  <si>
    <t>VAUPÉS</t>
  </si>
  <si>
    <t>VICHADA</t>
  </si>
  <si>
    <t>Acta del 13/12/2021 objetivo "socializar en GET regional el procedimeinto Lineamiento pago"
Listado de Asistenica</t>
  </si>
  <si>
    <t>Acta No. 03 del Comité del 15/07/21 Comité extraordinario de seguimeinto a la completa liquidaciòn del aporte parafiscal meta 2021
Acta No. 1 2/06/21  Comitè se Gy D "Seguimiento del aporte parafiscal"</t>
  </si>
  <si>
    <t xml:space="preserve">Acta de Reunion No. 8 del 13/12/21 "Socializar iniciativas estratègicas y fortalecimiento en temas de transparencia Regional Vupès y CZ Mitù"
Correo electrònico "" del 25/04/21  Acta del 21/04/21  </t>
  </si>
  <si>
    <t>Listado de asistencia del 25/11/2021
Diapositivas de presentación</t>
  </si>
  <si>
    <t>N.A</t>
  </si>
  <si>
    <t>En Infancia no tiene contemplado por Lineamiento entrega de AANV (correo 02/09/21)</t>
  </si>
  <si>
    <t>En Infancia no tiene contemplado por Lineamiento entrega de AANV  FAmilias(correo 17/12/21)</t>
  </si>
  <si>
    <t>Se evidencia socializaciòn por medio de correo electrónico del 01/09/21  y listados de asistencia  de la presentaciòn de indice de informaciòn clasificada.</t>
  </si>
  <si>
    <t>La Regional en correo del 14/01/22 menciona " Informamos que en la regional Vaupés a la fecha no se han presentado familias interesadas en el proceso de adopción, lo que signfica que la regional y el centro zonal no cuenta con familias en lista de espera"</t>
  </si>
  <si>
    <t>Se evidencia informe sin embargo no se enfoca al seguimeinto al cumplimiento de los requisitos en los pagos.</t>
  </si>
  <si>
    <t>Se evidencia socializaciòn de seguimiento a pagos, pero no se relaciona con el cumplimiento de los requisitos en los pagos.</t>
  </si>
  <si>
    <t>02/06/21 Acta "seguimiento y verificación fiscalización del aporte parafiscal"</t>
  </si>
  <si>
    <t>Respecto a trimestres anteriores no permite el ingreso a los mismos
Acta 14/05/21 "se evidencia como tema cobro persuasivo y coactivo"
Acta del 30 noviembre/21 "GET y capacitación procesos de fiscalización"</t>
  </si>
  <si>
    <t>No aplica modalidad del proceso de Infancia.</t>
  </si>
  <si>
    <t>No aplica modalidad en Familias.</t>
  </si>
  <si>
    <r>
      <rPr>
        <sz val="11"/>
        <rFont val="Calibri"/>
        <family val="2"/>
        <scheme val="minor"/>
      </rPr>
      <t>Presentación con  Informe Financiero correspondiente a los meses de enero, febrero, marzo, abril, mayo, junio, julio, agosto, septiembre, Octubre y noviembre 2021.</t>
    </r>
    <r>
      <rPr>
        <sz val="11"/>
        <color rgb="FFFF0000"/>
        <rFont val="Calibri"/>
        <family val="2"/>
        <scheme val="minor"/>
      </rPr>
      <t xml:space="preserve"> 
</t>
    </r>
  </si>
  <si>
    <r>
      <rPr>
        <sz val="11"/>
        <rFont val="Calibri"/>
        <family val="2"/>
        <scheme val="minor"/>
      </rPr>
      <t>Acta 22 abril (informe marzo)
Acta 23 septiembre (informe agosto)
Acta 34 del 23Noviienbre (Presentación informe Octubre),</t>
    </r>
    <r>
      <rPr>
        <sz val="11"/>
        <color rgb="FFFF0000"/>
        <rFont val="Calibri"/>
        <family val="2"/>
        <scheme val="minor"/>
      </rPr>
      <t xml:space="preserve">
</t>
    </r>
  </si>
  <si>
    <t>Acta 20 Enero 2021 "Realizar en comitè de Gestiòn y seguimiento  a la completa y oportuna liquidación cobro y administraciòn del aporte parafiscal 3% con destino al ICBF"
Acta 21 abril 2021 "Realizar en comitè de Gestiòn y seguimiento  a la completa y oportuna liquidación cobro y administraciòn del aporte parafiscal 3% con destino al ICBF"
Acta 20 Octubre "Realizar sexto comitè de Gestiòn y seguimiento  a la completa y oportuna liquidación cobro y administraciòn del aporte parafiscal 3% con destino al ICBF""</t>
  </si>
  <si>
    <t>Se evidenciaron los formatos de entrega del tercer cuatrimestre.</t>
  </si>
  <si>
    <t>No aplica la Modalidad (Correo del 20/12/21)</t>
  </si>
  <si>
    <t xml:space="preserve">Se evidencia Informe del 10/12/21 en el que se observa las condiciones de seguridad mínimas que garanticen la custodia del mismo. </t>
  </si>
  <si>
    <r>
      <t xml:space="preserve">La OCI evidenció a través del archivo  "Plan de Participación Ciudadana" que consolida la Dirección de Protección la realización de  talleres (No 1 y No 2) y actividades de Fortalecimiento de Lazos por parte de las Regionales: Valle del Cauca, Cundinamarca, Bogotá, Antioquia, Santander, Caldas, Nariño y a nivel nacional por la Subdirección de Adopciones donde participaron un total de 396 los referentes afectivos, sin embargo la meta eran 500.
</t>
    </r>
    <r>
      <rPr>
        <b/>
        <sz val="12"/>
        <rFont val="Calibri"/>
        <family val="2"/>
        <scheme val="minor"/>
      </rPr>
      <t xml:space="preserve">
Evidencias:
</t>
    </r>
    <r>
      <rPr>
        <sz val="12"/>
        <rFont val="Calibri"/>
        <family val="2"/>
        <scheme val="minor"/>
      </rPr>
      <t xml:space="preserve">https://icbfgob.sharepoint.com/:f:/r/sites/MICROSITIOPLANANTICORRUPCINYDEATENCINALCIUDADANO2021/Documentos%20compartidos/COMPONENTE%206-%20PLAN%20DE%20PARTICIPACI%C3%93N%20CIUDADANA/10,%2011,%2012,%2013%20Direcci%C3%B3n%20de%20Protecci%C3%B3n?csf=1&amp;web=1&amp;e=5hdA6N
</t>
    </r>
    <r>
      <rPr>
        <b/>
        <sz val="12"/>
        <rFont val="Calibri"/>
        <family val="2"/>
        <scheme val="minor"/>
      </rPr>
      <t xml:space="preserve">
Septiembre:
</t>
    </r>
    <r>
      <rPr>
        <sz val="12"/>
        <rFont val="Calibri"/>
        <family val="2"/>
        <scheme val="minor"/>
      </rPr>
      <t xml:space="preserve">Se evidenció en el archivo Consolidado Plan de Participación la realización por parte de la Subdirección de Adopciones de dos Talleres No 1 el 16 y 30 de septiembre donde participaron un total de 48 personas de familias postuladas para ser Padrinos de Corazón.
Excel "Consolidado Plan de Participación Ciudadana".
</t>
    </r>
    <r>
      <rPr>
        <b/>
        <sz val="12"/>
        <rFont val="Calibri"/>
        <family val="2"/>
        <scheme val="minor"/>
      </rPr>
      <t xml:space="preserve">Octubre:
</t>
    </r>
    <r>
      <rPr>
        <sz val="12"/>
        <rFont val="Calibri"/>
        <family val="2"/>
        <scheme val="minor"/>
      </rPr>
      <t xml:space="preserve">Se evidenció en el archivo Consolidado Plan de Participación la realización por parte de la Subdirección de Adopciones de un Taller No 1 el 19 de octubre donde participaron un total de 8 personas de familias postuladas para ser Padrinos de Corazón.
Excel "12 Consolidado Referentes Afectivos Octubre".
</t>
    </r>
    <r>
      <rPr>
        <b/>
        <sz val="12"/>
        <rFont val="Calibri"/>
        <family val="2"/>
        <scheme val="minor"/>
      </rPr>
      <t xml:space="preserve">Noviembre:
</t>
    </r>
    <r>
      <rPr>
        <sz val="12"/>
        <rFont val="Calibri"/>
        <family val="2"/>
        <scheme val="minor"/>
      </rPr>
      <t xml:space="preserve">Se evidenció en el archivo Consolidado Plan de Participación la realización por parte de la Regional  Caldas el Taller de Apoyo el 30 de noviembre y por la Regional Bogota el  Talle No 2 donde participaron un total de 8 personas de familias postuladas para ser Padrinos de Corazón.
</t>
    </r>
    <r>
      <rPr>
        <b/>
        <sz val="12"/>
        <rFont val="Calibri"/>
        <family val="2"/>
        <scheme val="minor"/>
      </rPr>
      <t>Diciembre</t>
    </r>
    <r>
      <rPr>
        <sz val="12"/>
        <rFont val="Calibri"/>
        <family val="2"/>
        <scheme val="minor"/>
      </rPr>
      <t xml:space="preserve">:
Se evidenció en el archivo Consolidado Plan de Participación la realización por parte de la Subdirección de Adopciones de dos Talleres No 1 el  9 y el 16 de diciembre donde participaron un total de 23 personas de familias postuladas para ser Padrinos de Corazón, aunque el soporte esta por fuera de la  fecha de finalización se tendrá en cuenta para el consolidado del resultado final.  </t>
    </r>
  </si>
  <si>
    <r>
      <t xml:space="preserve">La OCI observó que la Dirección de Servicios y Atención realizó 11 Informes o Reportes sobre los resultados de las Encuestas de Satisfacción aplicadas en los meses de enero a noviembre relacionadas con los canales: chat, telefónico y videollamada (la meta eran 3), adicionalmente se evidenció un Informe correspondiente al I trimestre del 2021, por lo anterior la actividad esta cumplida. 
</t>
    </r>
    <r>
      <rPr>
        <b/>
        <sz val="12"/>
        <rFont val="Calibri"/>
        <family val="2"/>
        <scheme val="minor"/>
      </rPr>
      <t xml:space="preserve">Evidencia
</t>
    </r>
    <r>
      <rPr>
        <sz val="12"/>
        <rFont val="Calibri"/>
        <family val="2"/>
        <scheme val="minor"/>
      </rPr>
      <t xml:space="preserve">https://icbfgob.sharepoint.com/:f:/r/sites/MICROSITIOPLANANTICORRUPCINYDEATENCINALCIUDADANO2021/Documentos%20compartidos/COMPONENTE%206-%20PLAN%20DE%20PARTICIPACI%C3%93N%20CIUDADANA/6,%207%20Direcci%C3%B3n%20de%20Servicios%20y%20Atenci%C3%B3n?csf=1&amp;web=1&amp;e=hkWXhR
</t>
    </r>
    <r>
      <rPr>
        <b/>
        <sz val="12"/>
        <rFont val="Calibri"/>
        <family val="2"/>
        <scheme val="minor"/>
      </rPr>
      <t xml:space="preserve">
Septiembre
</t>
    </r>
    <r>
      <rPr>
        <sz val="12"/>
        <rFont val="Calibri"/>
        <family val="2"/>
        <scheme val="minor"/>
      </rPr>
      <t xml:space="preserve">Se evidenció Informe de gestión Centro de Contacto ICBF -  Septiembre 2021  donde presentan los resultados de las encuestas de satisfacción de los canales: chat, telefónico y videollamada; así mismo el Informe de la empresa IQ Outsourcing Encuestas Puntos de Atención ICBF - Septiembre 2021 con el resultado de las Encuestas de Satisfacción Outbound.
Pdf: Encuestas Puntos de Atención I.C.B.F. Septiembre 2021 - IQ Outsourcing
Ppt: Informe de Gestión Centro de Contacto ICBF - Septiembre 2021
</t>
    </r>
    <r>
      <rPr>
        <b/>
        <sz val="12"/>
        <rFont val="Calibri"/>
        <family val="2"/>
        <scheme val="minor"/>
      </rPr>
      <t xml:space="preserve">
Octubre
</t>
    </r>
    <r>
      <rPr>
        <sz val="12"/>
        <rFont val="Calibri"/>
        <family val="2"/>
        <scheme val="minor"/>
      </rPr>
      <t xml:space="preserve">Se evidenció Informe de gestión Centro de Contacto ICBF -  Octubre 2021  donde presentan los resultados de las encuestas de satisfacción de los canales: chat, telefónico y videollamada; así mismo el Informe de la empresa IQ Outsourcing Encuestas Puntos de Atención ICBF - Octubre 2021 con el resultado de las Encuestas de Satisfacción Outbound.
Adicionalmente se evidencia monitoreo que realizan a las interacciones con insatisfacción correspondiente al mes de octubre. 
Pdf: Encuestas Puntos de Atención I.C.B.F. Octubre 2021 - IQ Outsourcing
Ppt: Informe de Gestión Centro de Contacto ICBF - Octubre 2021
Excel: Evaluación interacciones insatisfacción chat octubre 2021
Excel: Sin registros_Oct 2021
</t>
    </r>
    <r>
      <rPr>
        <b/>
        <sz val="12"/>
        <rFont val="Calibri"/>
        <family val="2"/>
        <scheme val="minor"/>
      </rPr>
      <t xml:space="preserve">
Noviembre
</t>
    </r>
    <r>
      <rPr>
        <sz val="12"/>
        <rFont val="Calibri"/>
        <family val="2"/>
        <scheme val="minor"/>
      </rPr>
      <t xml:space="preserve">Se evidenció Informe de gestión Centro de Contacto ICBF -  Noviembre 2021  donde presentan los resultados de las encuestas de satisfacción de los canales: chat, telefónico y videollamada; así mismo el Informe de la empresa IQ Outsourcing Encuestas Puntos de Atención ICBF - Noviembre 2021 con el resultado de las Encuestas de Satisfacción Outbound.
Adicionalmente se evidencia monitoreo que realizan a las interacciones con insatisfacción correspondiente al mes de noviembre. 
Ppt: Encuestas Puntos de Atención I.C.B.F. Noviembre 2021 - IQ Outsourcing
Ppt: Informe de Gestión Centro de Contacto ICBF - Noviembre 2021
Excel: Evaluación interacciones insatisfacción chat noviembre 2021
</t>
    </r>
    <r>
      <rPr>
        <b/>
        <sz val="12"/>
        <rFont val="Calibri"/>
        <family val="2"/>
        <scheme val="minor"/>
      </rPr>
      <t xml:space="preserve">
Diciembre
</t>
    </r>
    <r>
      <rPr>
        <sz val="12"/>
        <rFont val="Calibri"/>
        <family val="2"/>
        <scheme val="minor"/>
      </rPr>
      <t>Correo electrónico del 28/12/2021 con asunto: PPC v 3
Correo electrónico del 8/09/2021 con asunto: Aclaración cargue evidencias actividad 7
De acuerdo con correo electrónico enviado por el responsable de la Dirección de Servicios y Atención el día 28/12/2021 basado en correo electrónico del 08/09/2021 se informo:</t>
    </r>
    <r>
      <rPr>
        <i/>
        <sz val="12"/>
        <rFont val="Calibri"/>
        <family val="2"/>
        <scheme val="minor"/>
      </rPr>
      <t xml:space="preserve"> "... nos permitimos acotar que: mensualmente el centro de contacto presenta el resultado y valoración de las respuestas obtenidas de las encuestas de satisfacción realizadas en los canales presencial, telefónico y virtual. No obstante, los procesos de revisión, elaboración de presentación, que acompañan la consolidación de esta evidencia, tardan en construirse más de los 5 primeros días hábiles del mes, por esta razón, esta es cargada la segunda semana, cuando dichos informes son presentados..."</t>
    </r>
    <r>
      <rPr>
        <sz val="12"/>
        <rFont val="Calibri"/>
        <family val="2"/>
        <scheme val="minor"/>
      </rPr>
      <t xml:space="preserve"> por lo anterior con corte a 31 de diciembre no se cuenta aun con el Informe de gestión Centro de Contacto ICBF o con el Informe de la empresa IQ Outsourcing Encuestas Puntos de Atención ICBF.</t>
    </r>
  </si>
  <si>
    <r>
      <t xml:space="preserve">La OCI evidenció que el Sistema Nacional de Bienestar Familiar elaboró guión y video para la socialización del Plan Anticorrupción y de Atención al Ciudadano y entre junio a noviembre se utilizó este material en el marco de las Mesas con NNA en Valle del Cauca, Cauca, Cundinamarca, Santander, Córdoba, Amazonas, Chocó, Huila, Quindío, Caquetá, Norte de Santander, Boyacá, Caldas, Tolima, Putumayo, Antioquia, La Guajira, Sucre, Magdalena, Risaralda, Guainía, Guaviare, Nariño, Meta, Arauca, Atlántico y Cesar; sin embargo, se realizaron 27 mesas de las 33 programadas.
</t>
    </r>
    <r>
      <rPr>
        <b/>
        <sz val="12"/>
        <rFont val="Calibri"/>
        <family val="2"/>
        <scheme val="minor"/>
      </rPr>
      <t xml:space="preserve">
Evidencias:</t>
    </r>
    <r>
      <rPr>
        <sz val="12"/>
        <rFont val="Calibri"/>
        <family val="2"/>
        <scheme val="minor"/>
      </rPr>
      <t xml:space="preserve">
https://icbfgob.sharepoint.com/:f:/r/sites/MICROSITIOPLANANTICORRUPCINYDEATENCINALCIUDADANO2021/Documentos%20compartidos/COMPONENTE%206-%20PLAN%20DE%20PARTICIPACI%C3%93N%20CIUDADANA/17,%2018%20DSNBF?csf=1&amp;web=1&amp;e=COGrCU</t>
    </r>
    <r>
      <rPr>
        <b/>
        <sz val="12"/>
        <rFont val="Calibri"/>
        <family val="2"/>
        <scheme val="minor"/>
      </rPr>
      <t xml:space="preserve">
Septiembre
</t>
    </r>
    <r>
      <rPr>
        <sz val="12"/>
        <rFont val="Calibri"/>
        <family val="2"/>
        <scheme val="minor"/>
      </rPr>
      <t xml:space="preserve">Se evidenciaron actas de 19 reuniones realizadas durante el mes de septiembre en el marco de las Mesas de Participación de NNA donde socializaron el video del plan de anticorrupción y atención al ciudadano en Córdoba, Amazonas, Chocó, Huila, Quindío, Caquetá, Cauca, Norte de Santander, Boyacá, Caldas, Cundinamarca, Tolima. 
Adicionalmente se evidenció correo electrónico enviado por el Centro Zonal Honda a diferentes comisarias de familia y alcaldías con el video del plan de anticorrupción y atención al ciudadano.
Acta Sesión Extraordinaria de Delegados de la Mesa de Participación Departamental de Niños, Niñas y Adolescentes del 17/09/2021 - Córdoba
Acta Numero 001 de la Mesa de Participación de Niños Niñas y Adolescentes del Departamento del 16/09/2021 - Amazonas
Acta de Reunión o Comité de la Mesa de Participación Departamental del 17/09/2021 - Chocó
Acta Cuarto Encuentro de la Mesa de Participación de Niñas, Niños y Adolescentes del 11/09/2021 - Huila
Acta No. 04 Mesa de Participación de NNA del 15/09/2021 - Buenavista - Quindío
Acta Tercera Sesión de la Mesa de Participación de NNA del 14/09/2021 - Calarcá - Quindío
Acta N° 002 Mesa de Participación de Niños, Niñas y Adolescentes del 27/09/2021 - Pijao - Quindío
Acta de Reunión o Comité Quinta sesión de la Mesa de Participación de Niños, Niñas y Adolescentes “NNA" del 22/09/2021 - Caquetá
Acta de Reunión N° 041  Mesa de participación de niños, niñas y adolescentes en el Municipio de Silvia del 07/09/2021 - Cauca
Acta de Reunión o Comité N° 031 Segunda sesión de la mesa de participación de niños, niñas y adolescentes 2021 del Municipio de Santiago del 17/09/2021 - Norte de Santander
Acta de Reunión y Compromisos Tercera sesión del año 2021 de la mesa de Participación de Niñas, Niños y Adolescentes del 09/09/2021 - Boyacá
Acta de Reunión N°48 Primer encuentro virtual de la Mesa de Participación de Niños, Niñas y Adolescentes del 21/09/2021 - Gobernación - Caldas
Acta de Reunión N°57 Cuarta sesión ordinaria de la mesa de participación de niños, niñas y adolescentes del 25/09/2021 - Municipio de Aguadas - Caldas
Acta 002 Mesa de participación de niños, niñas y adolescentes del 24/09/2021 - Supía - Caldas
Acta de Reunión o Comité N°3 Mesas de Participación del 01/09/2021 - Cabrera - Cundinamarca
Correo electrónico del 10/09/2021, asunto: Política de transparencia - plan anticorrupción ICBF - Tolima
Acta de Reunión o Comité N°6 Mesas de Participación del 17/09/2021 - Fusagasugá - Cundinamarca
Acta No 2  Mesa de participación Niños, niñas y Adolescentes del 10/09/2021 - Gutierrez - Cundinamarca
Acta de reunión o Comité No 5 Mesa de participación Niños, niñas y Adolescentes del 17/09/2021 - Pandi - Cundinamarca
Acta de reunión o Comité No 4  Mesa de participación Niños, niñas y Adolescentes del 16/09/2021 - San Bernando - Cundinamarca
</t>
    </r>
    <r>
      <rPr>
        <b/>
        <sz val="12"/>
        <rFont val="Calibri"/>
        <family val="2"/>
        <scheme val="minor"/>
      </rPr>
      <t xml:space="preserve">
Octubre
</t>
    </r>
    <r>
      <rPr>
        <sz val="12"/>
        <rFont val="Calibri"/>
        <family val="2"/>
        <scheme val="minor"/>
      </rPr>
      <t xml:space="preserve">Se evidenciaron actas de 9 reuniones realizadas durante el mes de octubre en el marco de las Mesas de Participación de NNA donde socializaron el video del plan de anticorrupción y atención al ciudadano en Putumayo, Antioquia, La Guajira, Sucre, Magdalena, Cauca, Risaralda, Tolima. 
Acta Reunión No 004 IV Mesa de Participación de Niños, Niñas y Adolescentes del 21/10/2021 - Putumayo
Acta de Reunión 3 Mesa de Participación de Niños, Niñas y Adolescentes del 27/10/2021 - Nechi - Antioquia
Acta de Reunión 4 Mesa de Participación de Niños, Niñas y Adolescentes del 28/10/2021 - Cáceres - Antioquia
Acta de Reunión – MESA No. 3 - 3er Encuentro departamental de delegados de la mesa de Participación de niños, niñas y adolescentes del 26/10/2021 - Guajira
Acta de Reunión o Comité Mesa de participación de niños, niñas y adolescentes del 28/10/2021 - Sucre
Acta de Reunión o Comité 039 Mesa de participación de niños, niñas y adolescentes del 22/10/2021 - Magdalena
Acta de Reunión o Comité 058 Mesa de participación de niños, niñas y adolescentes del 20/10/2021 - Cauca
Acta Mesa de participación de niños, niñas y adolescentes del 21/10/2021 - Risaralda
Acta 001 Mesa de participación de niños, niñas y adolescentes del 06/10/2021 - Tolima
</t>
    </r>
    <r>
      <rPr>
        <b/>
        <sz val="12"/>
        <rFont val="Calibri"/>
        <family val="2"/>
        <scheme val="minor"/>
      </rPr>
      <t xml:space="preserve">
Noviembre
</t>
    </r>
    <r>
      <rPr>
        <sz val="12"/>
        <rFont val="Calibri"/>
        <family val="2"/>
        <scheme val="minor"/>
      </rPr>
      <t>Se evidenciaron actas de 9 reuniones realizadas durante el mes de noviembre en el marco de las Mesas de Participación de NNA donde socializaron el video del plan de anticorrupción y atención al ciudadano en Magdalena, Guainía, Guaviare, Nariño, Meta. 
Acta No 003 Tercera Sesión de la Mesa Municipal de Participación de Niños, Niñas y Adolescentes de 2021 del 04/11/2021 - El reten - Magdalena
Acta No 004 Mesa de Participación de Niños, Niñas y Adolescentes de 2021 del 04/11/2021 - Fundación - Magdalena
Acta No 001 Primera Sesión Mesa Departamental de Participación de Niños, Niñas y Adolescentes del 25/11/2021 - Fundación - Guainía
Acta de Reunión o Comité No 029 Sesión Extraordinaria Mesa Municipal de Participación de Niños, Niñas y Adolescentes del 25/11/2021 - Guaviare
Acta 04-2021 Mesa de Participación de Niños, Niñas y Adolescentes del 11/11/2021 - Nariño
Acta de Reunión o Comité No 043 Mesa de Participación de Niños, Niñas y Adolescentes del 09/11/2021 - Santa Ana - Magdalena
Acta de Reunión o Comité No 044 Cuarta Sesión Mesa de Participación de Niños, Niñas y Adolescentes del 03/11/2021 - Pivijay - Magdalena
Acta de Reunión o Comité No 077 Mesa de Participación de Niños, Niñas y Adolescentes del 17/11/2021 - Nueva Granada - Magdalena
Acta No 3 Tercer Encuentro de la Mesa de Participación de NNA del 11/11/2021 - Meta</t>
    </r>
    <r>
      <rPr>
        <b/>
        <sz val="12"/>
        <rFont val="Calibri"/>
        <family val="2"/>
        <scheme val="minor"/>
      </rPr>
      <t xml:space="preserve">
Diciembre
</t>
    </r>
    <r>
      <rPr>
        <sz val="12"/>
        <rFont val="Calibri"/>
        <family val="2"/>
        <scheme val="minor"/>
      </rPr>
      <t>Se evidencio acta de reunión en el marco de las Mesas de Participación de NNA donde socializaron el video del plan de anticorrupción y atención al ciudadano en Vaupés, sin embargo este soporte no es valido ya que la actividad estaba planteada para finalizar en noviembre de 2021. 
Acta No 4 Cierre de la Mesa de Participación de Niños, Niñas y Adolescentes del 02/12/2021 - Vaupés.</t>
    </r>
  </si>
  <si>
    <r>
      <t xml:space="preserve">La OCI evidenció que la Dirección de Adolescencia y Juventud elaboró </t>
    </r>
    <r>
      <rPr>
        <i/>
        <sz val="12"/>
        <rFont val="Calibri"/>
        <family val="2"/>
        <scheme val="minor"/>
      </rPr>
      <t>Anexo Técnico de la Línea Participación y Desarrollo joven</t>
    </r>
    <r>
      <rPr>
        <sz val="12"/>
        <rFont val="Calibri"/>
        <family val="2"/>
        <scheme val="minor"/>
      </rPr>
      <t xml:space="preserve"> y realizó asistencia técnica en Putumayo, La Guajira, Magdalena, Huila y una general donde participaron representantes de la Plataforma Nacional de Juventud con lo cual se logró realizar 5 de las 10 Plataformas de juventudes departamentales acompañadas que era la meta propuesta.
</t>
    </r>
    <r>
      <rPr>
        <b/>
        <sz val="12"/>
        <rFont val="Calibri"/>
        <family val="2"/>
        <scheme val="minor"/>
      </rPr>
      <t xml:space="preserve">
Evidencias:
</t>
    </r>
    <r>
      <rPr>
        <sz val="12"/>
        <rFont val="Calibri"/>
        <family val="2"/>
        <scheme val="minor"/>
      </rPr>
      <t>https://icbfgob.sharepoint.com/:f:/r/sites/MICROSITIOPLANANTICORRUPCINYDEATENCINALCIUDADANO2021/Documentos%20compartidos/COMPONENTE%206-%20PLAN%20DE%20PARTICIPACI%C3%93N%20CIUDADANA/19,%2020,%2021%20Direcci%C3%B3n%20de%20Adolescencia%20y%20Juventud?csf=1&amp;web=1&amp;e=h527a</t>
    </r>
    <r>
      <rPr>
        <b/>
        <sz val="12"/>
        <rFont val="Calibri"/>
        <family val="2"/>
        <scheme val="minor"/>
      </rPr>
      <t xml:space="preserve">f
Septiembre
</t>
    </r>
    <r>
      <rPr>
        <sz val="12"/>
        <rFont val="Calibri"/>
        <family val="2"/>
        <scheme val="minor"/>
      </rPr>
      <t xml:space="preserve">Se evidenció la socialización del Pacto Colombia con las Juventudes y la asistencia técnica en prevención de riesgos digitales realizado el 29/09/2021 en el Municipio de Sibundoy - Departamento del Putumayo.
ACTA DE REUNIÓN O COMITÉ N° 1 del 29/09/2021 con el objetivo de:  Socializar el Pacto Colombia con las Juventudes y Bridar asistencia técnica en prevención de riesgos digitales - Putumayo
</t>
    </r>
    <r>
      <rPr>
        <b/>
        <sz val="12"/>
        <rFont val="Calibri"/>
        <family val="2"/>
        <scheme val="minor"/>
      </rPr>
      <t xml:space="preserve">
Octubre
</t>
    </r>
    <r>
      <rPr>
        <sz val="12"/>
        <rFont val="Calibri"/>
        <family val="2"/>
        <scheme val="minor"/>
      </rPr>
      <t xml:space="preserve">Se evidenció la realización de actividades de socialización de información relacionada con: Programa Generaciones Sacúdete, Pacto Colombia con las Juventudes, Prevención de la xenofobia y otros riesgos asociados al contexto migratorio, En la Jugada, Comité Asesor Juvenil del ICBF; en La Guajira y Magdalena con base en los Informes de Comisión aportados por el responsable de la Dirección de Adolescencia y Juventud.
Formato Informe de Comisión o Desplazamiento - MARÍA ANGELICA VERA MARTÍNEZ - Objetivo: socialización y acompañamiento técnico a la Regional de la Guajira en el marco de la implementación del Programa Generaciones Sacúdete, así como del programa Otras Formas de Atención para la prevención de riesgos específicos y la socialización del Pacto: Colombia con las Juventudes. 
Formato Informe de Comisión o Desplazamiento - Jonathan Andrés Quintero Llach - Objetivo: "acompañamiento y seguimiento técnico en la implementación de la estrategia En la Jugada y el Programa Generaciones Sacúdete en el departamento del Magdalena, desde la línea de derechos sexuales y reproductivos, prevención del embarazo en la adolescencia y, maternidades y paternidades planeadas y responsables de la Dirección de Adolescencia y Juventud, esto a través de visitas de seguimiento al desarrollo de los encuentros e implementación metodológica de las brújulas. De igual manera realizar la socialización del Pacto Colombia con las Juventudes" 
</t>
    </r>
    <r>
      <rPr>
        <b/>
        <sz val="12"/>
        <rFont val="Calibri"/>
        <family val="2"/>
        <scheme val="minor"/>
      </rPr>
      <t xml:space="preserve">
Noviembre
</t>
    </r>
    <r>
      <rPr>
        <sz val="12"/>
        <rFont val="Calibri"/>
        <family val="2"/>
        <scheme val="minor"/>
      </rPr>
      <t>Se evidenció la realización de actividades de socialización de información relacionada con: Programa Generaciones Sacúdete, Plataforma de Juventudes alrededor del uso responsable de las TIC; en Huila con base en el Informe de Comisión aportado por el responsable de la Dirección de Adolescencia y Juventud.
Formato Informe de Comisión o Desplazamiento - Daniel Andres Gavalo Torreglosa, Objetivo:"...acompañamiento territorial e implementación de acciones de participación y de desarrollo de habilidades digitales a través de taller de producción de contenidos digitales en adolescentes y jóvenes de Huila y brindar asistencia técnica para la prevención de riesgos asociados al uso de las TIC y la promoción del aprovechamiento digital."
Plantilla de Asistencia del 18/08/2021 - Conferencia de Aprovechamiento del Entorno Digital: 18 asistentes</t>
    </r>
    <r>
      <rPr>
        <b/>
        <sz val="12"/>
        <rFont val="Calibri"/>
        <family val="2"/>
        <scheme val="minor"/>
      </rPr>
      <t xml:space="preserve">
Diciembre</t>
    </r>
    <r>
      <rPr>
        <sz val="12"/>
        <rFont val="Calibri"/>
        <family val="2"/>
        <scheme val="minor"/>
      </rPr>
      <t xml:space="preserve">
Se evidenció reunión del 09 de diciembre de 2021 con 12 asistentes pertenecientes a la Plataforma Nacional de Juventudes donde se socializo el marco estratégico y oferta de la Dirección de Adolescencia y Juventud del ICBF.
Acta de Reunión o Comité del 09/12/2021 - Asistencias técnicas a plataformas juveniles
Listado de Asistencia del 09/12/2021: 12 Registros 
Pdf Presentación ICBF es Juventud</t>
    </r>
  </si>
  <si>
    <r>
      <t xml:space="preserve">Se evidencian los informes trimestrales de Rendición de Cuentas y Mesas Públicas realizados durante el tercer cuatrimestre.  En estos se puede evidenciar el enlace a la información de cada uno de los ejercicios ya sea de Mesas Públicas o Rendición de Cuentas.
</t>
    </r>
    <r>
      <rPr>
        <b/>
        <sz val="10"/>
        <rFont val="Arial"/>
        <family val="2"/>
      </rPr>
      <t xml:space="preserve">
Evidencias:</t>
    </r>
    <r>
      <rPr>
        <sz val="10"/>
        <rFont val="Arial"/>
        <family val="2"/>
      </rPr>
      <t xml:space="preserve">
https://www.icbf.gov.co/informe-de-seguimiento-rpc-y-mp-tercer-trimestre-2021
https://www.icbf.gov.co/system/files/informe_de_seguimiento_rpc_y_mp_cuarto_trimestre_2021_.pdf
Recomendación:  Ubicar conforme a lo determinado en la Resolución 1519 de 2020 de MinTic los informes trimestrales de Rendición Pública de Cuentas: Transperencia y Acceso a la Información &lt; 4 planeacion presupuesto e informes &lt; 4.7.3. Informe de Rendición de Cuentas </t>
    </r>
  </si>
  <si>
    <r>
      <t xml:space="preserve">Se evidencia informe ejecutivo correspondiente al segundo semestre del 2021 llamado "¡El ICBF avanza en la implementación del Acuerdo de Paz!" 
</t>
    </r>
    <r>
      <rPr>
        <b/>
        <sz val="10"/>
        <rFont val="Arial"/>
        <family val="2"/>
      </rPr>
      <t xml:space="preserve">
Evidencia:
</t>
    </r>
    <r>
      <rPr>
        <sz val="10"/>
        <rFont val="Arial"/>
        <family val="2"/>
      </rPr>
      <t xml:space="preserve">Informe ejecutivo publicado el 22/12/21en la página web de ICBF URL https://www.icbf.gov.co/sites/default/files/2do_informe_posconflicto_diciembre_2021.pdf
Recomendación:  Relacionar el enlace Web que dirija a la página Web y no solamente al archivo para complementar la evidencia. </t>
    </r>
  </si>
  <si>
    <r>
      <t xml:space="preserve">Se evidenció la publicación de la información del presupuesto General Asignado, ejecución presupuestal y Estados Financieros en la página web de la Entidad.
</t>
    </r>
    <r>
      <rPr>
        <b/>
        <sz val="10"/>
        <rFont val="Arial"/>
        <family val="2"/>
      </rPr>
      <t>Evidencias:</t>
    </r>
    <r>
      <rPr>
        <sz val="10"/>
        <rFont val="Arial"/>
        <family val="2"/>
      </rPr>
      <t xml:space="preserve">
</t>
    </r>
    <r>
      <rPr>
        <b/>
        <sz val="10"/>
        <rFont val="Arial"/>
        <family val="2"/>
      </rPr>
      <t>Presupuesto General Asignado:</t>
    </r>
    <r>
      <rPr>
        <sz val="10"/>
        <rFont val="Arial"/>
        <family val="2"/>
      </rPr>
      <t xml:space="preserve"> Se encontró publicado el presupuesto inicial ICBF 2021 - Fuente de información: Reporte Ejecución Presupuestal SIIF Nación- Fecha Reporte: Enero 04 de 2021
Ruta: https://www.icbf.gov.co/informacion-financiera/presupuesto-general
</t>
    </r>
    <r>
      <rPr>
        <b/>
        <sz val="10"/>
        <rFont val="Arial"/>
        <family val="2"/>
      </rPr>
      <t xml:space="preserve">Ejecución Presupuestal: 
</t>
    </r>
    <r>
      <rPr>
        <sz val="10"/>
        <rFont val="Arial"/>
        <family val="2"/>
      </rPr>
      <t xml:space="preserve">- bd_ejecucion_vigencia_a_agosto_areas_cierre_definitivo_2021.xlsx
- bd_ejecucion_vigencia_a_agosto_cierre_sin_areas_definitivo_2021.xlsx
- bd_ejecucion_vigencia_a_septiembre_areas_cierre_definitivo_2021.xlsx
- bd_ejecucion_vigencia_a_septiembre_cierre_sin_areas_definitivo_2021.xlsx
- bd_ejecucion_vigencia_a_octubre_areas_cierre_definitivo_2021.xlsx
- bd_ejecucion_vigencia_a_octubre_cierre_sin_areas_definitivo_2021.xlsx
- bd_ejecucion_vigencia_a_noviembre_areas_cierre_definitivo_2021.xlsx
- bd_ejecucion_vigencia_a_noviembre_cierre_sin_areas_definitivo_2021.xlsx
Portal web ruta: https://www.icbf.gov.co/informacion-financiera/ejecucion-presupuestal-historica
</t>
    </r>
    <r>
      <rPr>
        <b/>
        <sz val="10"/>
        <rFont val="Arial"/>
        <family val="2"/>
      </rPr>
      <t xml:space="preserve">
Estados Financieros</t>
    </r>
    <r>
      <rPr>
        <sz val="10"/>
        <rFont val="Arial"/>
        <family val="2"/>
      </rPr>
      <t xml:space="preserve">:  
- ESTADOS FINANCIEROS CON CORTE DE 31 DE AGOSTO DE 2021 Fecha de Publicación: 30/Sep/2021
- NOTAS ESTADOS FINANCIEROS CON CORTE DE 31 DE AGOSTO DE 2021 Fecha de Publicación: 30/Sep/2021
- ESTADOS FINANCIEROS CON CORTE AL 30 DE SEPTIEMBRE DE 2021 Fecha de Publicación: 02/Nov/2021
- NOTAS ESTADOS FINANCIEROS CON CORTE AL 30 DE SEPTIEMBRE DE 2021 Fecha de Publicación: 02/Nov/2021
- ESTADOS FINANCIEROS CON CORTE DE 31 DE OCTUBRE DE 2021 Fecha de Publicación: 30/Nov/2021
- NOTAS ESTADOS FINANCIEROS CON CORTE AL 31 DE OCTUBRE DE 2021 Fecha de Publicación: 30/Nov/2021
- ESTADOS FINANCIEROS CORTE DE 30 DE NOVIEMBRE DE 2021 Fecha de Publicación: 26/Dic/2021
- NOTAS ESTADOS FINANCIEROS CORTE AL 30 DE NOVIEMBRE DE 2021 Fecha de Publicación: 26/Dic/2021
Portal web ruta: https://www.icbf.gov.co/informacion-financiera/estados-financieros
</t>
    </r>
  </si>
  <si>
    <r>
      <t xml:space="preserve">
Conforme a lo determinado en Comité y Desempeño del 30 de septiembre del 2021 (Acta No. 9), se evidenció el cumplimiento de las actividades correspoendiente al 1 er año (vigencia 2021)  para la racionalización del trámite (A continuación las evidencias del II cuatrimestre):
</t>
    </r>
    <r>
      <rPr>
        <b/>
        <sz val="12"/>
        <rFont val="Calibri"/>
        <family val="2"/>
      </rPr>
      <t xml:space="preserve">
Evidencias:</t>
    </r>
    <r>
      <rPr>
        <sz val="12"/>
        <rFont val="Calibri"/>
        <family val="2"/>
      </rPr>
      <t xml:space="preserve">
 Realización de reuniones, elaboración de informes y presentaciones donde se registraron mes a mes los avances de la implementación del Proyecto “Centro de Atención Virtual – Mi CAV”:
* Correo electrónico del 30/09/2021 de la DIT remitiendo el informe de avance del MI CAV con corte al 30/09/2021.
*Informe MI CAV Corte 30 de septiembre de 2021, donde se indica los avances y logros.
*Presentación avance Mi CAV - reunión del 07/10/2021
* Presentación avance Mi CAV - reunión del 14/10/2021
*Presentación avance Mi CAV - reunión del 28/10/2021
*Correo electrónico del 25/11/2021 de la DIT remitiendo presentación del avance del MI CAV.
* Presentación avance Mi CAV - reunión del 25/11/2021
*Acta Comité Institucional de Gestión y Desempeño No. 9 del 30 de septiembre del 2021
*Presentación avance Mi CAV - reunión del 09/12/2021 
*Correo electrónico del 09/12/2021 de la DIT remitiendo presentación del avance del MI CAV (Centro de Atención Virtual)
Ruta de evidencias:  meses septiembre, octubre, noviembre y diciembre https://icbfgob.sharepoint.com/sites/MICROSITIOPLANANTICORRUPCINYDEATENCINALCIUDADANO2021/Documentos%20compartidos/Forms/AllItems.aspx?id=%2Fsites%2FMICROSITIOPLANANTICORRUPCINYDEATENCINALCIUDADANO2021%2FDocumentos%20compartidos%2FCOMPONENTE%202%2D%20RACIONALIZACI%C3%93N%20DE%20TR%C3%81MITES%2FGARANTIA%20DEL%20DERECHO%20DE%20ALIMENTOS%20VISITAS%20Y%20CUSTODIA&amp;viewid=848cd329%2D4628%2D438a%2Db7b1%2D175890936859
</t>
    </r>
    <r>
      <rPr>
        <sz val="12"/>
        <rFont val="Calibri"/>
        <family val="2"/>
        <scheme val="minor"/>
      </rPr>
      <t xml:space="preserve">
Es importante mencionar que la OCI no pudo adelantar el seguimiento en el aplicativo SUIT razón por la cual se creo la petición No. 20222060025492 del 14/01/22.
Recomendación: Atender lo informado en la Resoluciòn Externa No. 100-020 del 10 de diciembre 2021.</t>
    </r>
  </si>
  <si>
    <r>
      <t xml:space="preserve">
Conforme a lo determinado en Comité y Desempeño del 30 de septiembre del 2021 (Acta No. 9), se evidenció el cumplimiento de las actividades correspoendiente al 1 er año (vigencia 2021)  para la racionalización de la OPA (A continuación las evidencias del II cuatrimestre):
</t>
    </r>
    <r>
      <rPr>
        <b/>
        <sz val="12"/>
        <rFont val="Calibri"/>
        <family val="2"/>
      </rPr>
      <t xml:space="preserve">
Evidencias:</t>
    </r>
    <r>
      <rPr>
        <sz val="12"/>
        <rFont val="Calibri"/>
        <family val="2"/>
      </rPr>
      <t xml:space="preserve">
 Realización de reuniones, elaboración de informes y presentaciones donde se registraron mes a mes los avances de la implementación del Proyecto “Centro de Atención Virtual – Mi CAV”:
* Correo electrónico del 30/09/2021 de la DIT remitiendo el informe de avance del MI CAV con corte al 30/09/2021.
*Informe MI CAV Corte 30 de septiembre de 2021, donde se indica los avances y logros.
*Presentación avance Mi CAV - reunión del 07/10/2021
* Presentación avance Mi CAV - reunión del 14/10/2021
*Presentación avance Mi CAV - reunión del 28/10/2021
*Correo electrónico del 25/11/2021 de la DIT remitiendo presentación del avance del MI CAV.
* Presentación avance Mi CAV - reunión del 25/11/2021
*Acta Comité Institucional de Gestión y Desempeño No. 9 del 30 de septiembre del 2021
*Presentación avance Mi CAV - reunión del 09/12/2021 
*Correo electrónico del 09/12/2021 de la DIT remitiendo presentación del avance del MI CAV (Centro de Atención Virtual)
Ruta de evidencias:  meses septiembre, octubre, noviembre y diciembre https://icbfgob.sharepoint.com/sites/MICROSITIOPLANANTICORRUPCINYDEATENCINALCIUDADANO2021/Documentos%20compartidos/Forms/AllItems.aspx?id=%2Fsites%2FMICROSITIOPLANANTICORRUPCINYDEATENCINALCIUDADANO2021%2FDocumentos%20compartidos%2FCOMPONENTE%202%2D%20RACIONALIZACI%C3%93N%20DE%20TR%C3%81MITES%2FGARANTIA%20DEL%20DERECHO%20DE%20ALIMENTOS%20VISITAS%20Y%20CUSTODIA&amp;viewid=848cd329%2D4628%2D438a%2Db7b1%2D175890936859
</t>
    </r>
    <r>
      <rPr>
        <sz val="12"/>
        <rFont val="Calibri"/>
        <family val="2"/>
        <scheme val="minor"/>
      </rPr>
      <t xml:space="preserve">
Es importante mencionar que la OCI no pudo adelantar el seguimiento en el aplicativo SUIT razón por la cual se creo la petición No. 20222060025492 del 14/01/22.
Recomendación: Atender lo informado en la Resoluciòn Externa No. 100-020 del 10 de diciembre 2021.</t>
    </r>
  </si>
  <si>
    <t>Cumplida</t>
  </si>
  <si>
    <r>
      <t xml:space="preserve">Se evidencio actas de aprobación de las matrices de riesgo de calidad y corrupción para los procesos de la SDG  </t>
    </r>
    <r>
      <rPr>
        <b/>
        <sz val="10"/>
        <rFont val="Arial"/>
        <family val="2"/>
      </rPr>
      <t xml:space="preserve">
Evidencias 
</t>
    </r>
    <r>
      <rPr>
        <sz val="10"/>
        <rFont val="Arial"/>
        <family val="2"/>
      </rPr>
      <t xml:space="preserve">Acta del 6/12/2021. Objetivo: Actualizar la gestión de riesgos de calidad y corrupción del proceso de Monitoreo y Seguimiento a la Gestión para la vigencia 2022
Acta 25/11/2021  Objetivo: RevisiónyAprobación de la Matriz de Riesgos del Proceso Servicios Administrativos para la vigencia 2022.
Acta. Sin fecha . Objetivo: Actualizar la gestión de riesgos de calidad y corrupción del proceso de Relación con el Ciudadano
Acta : 05/11/2021 Objetivo: Actualizar la gestión de riesgos de calidad y corrupción del proceso de Evaluación Independiente 
Acta: 3 de diciembre de 2021. Objetivo: Actualizar la gestión de riesgos de calidad y corrupción del proceso Gestión Jurídica para la vigencia 2022. 
Acta: 2/02/2021 Objetivo : Actualizar la gestión de riesgos de calidad y corrupción del proceso de Inspección, Vigilancia y Control.
Acta 30 noviembre 2021. Objetivo: Actualizar la gestión de riesgos de calidad y corrupción del proceso de Protección
Acta 24/12/2021 Objetivo:Actualizar la gestión de riesgos de calidad y corrupción del proceso de Promoción y Prevención
Acta 30 noviembre 2021. Objetivo: Actualizar la gestión de riesgos de calidad y corrupción del proceso de Adquisición de bienes y servicios.
Acta 27/12/2021. Objetivo:Actualizar la gestión de riesgos de calidad y corrupción del proceso de
Direccionamiento Estratégico para la vigencia 2022
Acta 16/12/2021. Objetivo:Actualizar la gestión de riesgos de calidad y corrupción de la Dirección de Gestión
Humana. (Sin firma de aprobación del Secreatario General como lider del proceso)
Acta 7/12/2021 Objetivo . Actualizar la gestión de riesgos de calidad y corrupción del proceso de
Gestión Financiera para la vigencia 2022
Acta 26/11/2021. Objetivo: Aprobación de la gestión de riesgos de calidad y corrupción del proceso de Gestión de Tecnología e Información vigencia 2022
</t>
    </r>
  </si>
  <si>
    <r>
      <t xml:space="preserve">Se observó divulgación de información sobre riesgos de corrupción en el Boletín VIve ICBF de los meses de septiembre, octubre, noviembre y diciembre 2021 y  Correos electrónicos solicitud a Oficina Asesora de Comunicación  publicación Información PAAC 
</t>
    </r>
    <r>
      <rPr>
        <b/>
        <sz val="11"/>
        <rFont val="Calibri"/>
        <family val="2"/>
        <scheme val="minor"/>
      </rPr>
      <t xml:space="preserve">
Evidencias</t>
    </r>
    <r>
      <rPr>
        <sz val="11"/>
        <rFont val="Calibri"/>
        <family val="2"/>
        <scheme val="minor"/>
      </rPr>
      <t xml:space="preserve">
Boletín Vive ICBF N° 167 del 3 de septiembre  de 2021. Publlicación : Reporte de planes de Tratamiento asociados a  riesgos de calidad y corrupción
Boletín Vive ICBF N° 171  del 1 de octubre de 2021. Publicacióin: El monitoreo de la materialización de riesgos y ejecución de controles se realiza trimestralmente.
Boletín ICBF N° 176 del 5 de noviembre de 2021. Publicación:  Actualización y aprobación de la Guía de Riesgos y Peligros del ICBF
Boletín ICBF N° 178 del 19  de noviembre de 2021. Publicación: Responsabilidades lineas de defensa.
Boletín ICBF N°180 del 3 de diciembre de 2021. Publicación: Indicador de Riesgos Planes de Tratamiento
Correo electrónico 28/09/2021. Asunto: Banner 2 - Portal Institucionales - PAAC Componentes
Correo electrónico 11/11/2021. Asunto: Solicitud publicación piezas gráficas- Plan Anticorrupción y de Atención al Ciudadano (actividad MIPG) - Noviembre
Correo electrónico 11/10/2021. Asunto: Solicitud publicación piezas gráficas- Plan Anticorrupción y de Atención al Ciudadano (actividad MIPG) - octubre
</t>
    </r>
  </si>
  <si>
    <r>
      <t xml:space="preserve">Se evidenció monitoreo a la materialización de riesgos de corrupción de los procesos de la Dirección General 
</t>
    </r>
    <r>
      <rPr>
        <b/>
        <sz val="10"/>
        <color theme="1"/>
        <rFont val="Arial"/>
        <family val="2"/>
      </rPr>
      <t xml:space="preserve">
Evidencias </t>
    </r>
    <r>
      <rPr>
        <sz val="10"/>
        <color theme="1"/>
        <rFont val="Arial"/>
        <family val="2"/>
      </rPr>
      <t xml:space="preserve">
Archivo excel MOT_MAT_CONT_SDG Junio 
Power point REPORTE DE MONITOREO ​ MATERIALIZACIÓN DE LOS RIESGOS​ 
EJECCUCIÓN DE CONTROLES 2do Trimestre 
Correo electrónico 16/12/2021. Asunto :MONITOREO MATERIALIZACIÓN RIESGOS EJECUCCIÓN DE CONTROLES SDG - DIC.
Archivo excel MOT_MAT_CONT_SDG Dic. 
</t>
    </r>
    <r>
      <rPr>
        <b/>
        <sz val="10"/>
        <color theme="1"/>
        <rFont val="Arial"/>
        <family val="2"/>
      </rPr>
      <t xml:space="preserve">
</t>
    </r>
    <r>
      <rPr>
        <b/>
        <sz val="10"/>
        <color rgb="FFFF0000"/>
        <rFont val="Arial"/>
        <family val="2"/>
      </rPr>
      <t xml:space="preserve"> 
</t>
    </r>
  </si>
  <si>
    <r>
      <t xml:space="preserve">Se evidenció monitoreo a los controles de las matrices de riesgos de corrupción para la Sede de la Dirección General.
</t>
    </r>
    <r>
      <rPr>
        <b/>
        <sz val="10"/>
        <color theme="1"/>
        <rFont val="Arial"/>
        <family val="2"/>
      </rPr>
      <t xml:space="preserve">
Evidencias </t>
    </r>
    <r>
      <rPr>
        <sz val="10"/>
        <color theme="1"/>
        <rFont val="Arial"/>
        <family val="2"/>
      </rPr>
      <t xml:space="preserve">
Archivo excel MOT_MAT_CONT_SDG Junio 
Power point REPORTE DE MONITOREO ​ MATERIALIZACIÓN DE LOS RIESGOS​ 
EJECCUCIÓN DE CONTROLES 2do Trimestre 
PDF correo electrónico sin fecha.  Asunto: RV: MONITOREO MATERIALIZACIÓN RIESGOS EJECUCCIÓN DE CONTROLES REG - DIC
PDF correo electrónico sin fecha. Asunto: RV: MONITOREO MATERIALIZACIÓN RIESGOS EJECUCCIÓN DE CONTROLESSDG - DIC
</t>
    </r>
    <r>
      <rPr>
        <b/>
        <sz val="10"/>
        <color theme="1"/>
        <rFont val="Arial"/>
        <family val="2"/>
      </rPr>
      <t xml:space="preserve">
</t>
    </r>
    <r>
      <rPr>
        <sz val="10"/>
        <color theme="1"/>
        <rFont val="Arial"/>
        <family val="2"/>
      </rPr>
      <t xml:space="preserve">
</t>
    </r>
    <r>
      <rPr>
        <sz val="10"/>
        <color rgb="FFFF0000"/>
        <rFont val="Arial"/>
        <family val="2"/>
      </rPr>
      <t xml:space="preserve"> </t>
    </r>
  </si>
  <si>
    <r>
      <t xml:space="preserve">Se observó consolidado del resultado del riesgo de corrupción para la SDG y las Regionales </t>
    </r>
    <r>
      <rPr>
        <b/>
        <sz val="10"/>
        <color theme="1"/>
        <rFont val="Arial"/>
        <family val="2"/>
      </rPr>
      <t xml:space="preserve">
Evidencias </t>
    </r>
    <r>
      <rPr>
        <sz val="10"/>
        <color theme="1"/>
        <rFont val="Arial"/>
        <family val="2"/>
      </rPr>
      <t xml:space="preserve">
Correo electrónico del 23 de septiembre de 2021. Asunto: Riesgos Agosto. Adjunto excel  Reporte riesgo agosto.
Correo electrónico 17/01/2021. Asunto: Reporte Riesgos 3º 2021
Excel consolidado Informe Reporte_Riesgos3°-2021
</t>
    </r>
    <r>
      <rPr>
        <b/>
        <sz val="10"/>
        <color theme="1"/>
        <rFont val="Arial"/>
        <family val="2"/>
      </rPr>
      <t xml:space="preserve">
</t>
    </r>
  </si>
  <si>
    <t xml:space="preserve">Matriz e novedades de AAVN del mes octubre de 2021
Natriz novedades de la Regional  2021.
Nota: El referente de la Regional informa que para los meses de noviembre y diciembre no hubo novedades por lo tanto no hay reporte y entrega matriz consolida de la Regional 
</t>
  </si>
  <si>
    <t>Se evidenció en  al ruta  ahttps://icbfgob.sharepoint.com/sites/GestionDeRiesgos/Documentos%20compartidos/Forms/AllItems.aspx?id=%2Fsites%2FGestionDeRiesgos%2FDocumentos%20compartidos%2F2021%2FCesar%2FCALCULO%20INDICADOR%20III%20CUATRIMESTRE%2FEVIDENCIAS%20REGIONAL%2FGJ4%2B%2FDECLARACION%20DE%20BIENES%20Y%20RENTAS&amp;viewid=b91b463e%2D78d8%2D4ed5%2D9b2c%2D713967732268, veintiún (21) archivos correspondientes al Formato de publicación y divulgación proactiva de la Declaración de Bienes y Rentas.
Adicionalmente se evidenció la carpeta denominada conflicto de interés que contiene 4 archivos relacionados con la DECLARACIÓNDE CONFLICTO DE INTERÉS PARA CONTRATISTA, acorde con la establecido en el Art 11 de la Ley 1437 de  2011.</t>
  </si>
  <si>
    <r>
      <rPr>
        <sz val="11"/>
        <rFont val="Calibri"/>
        <family val="2"/>
        <scheme val="minor"/>
      </rPr>
      <t xml:space="preserve">Se evidenció en la ruta https://icbfgob.sharepoint.com/sites/GestionDeRiesgos/Documentos%20compartidos/Forms/AllItems.aspx?id=%2Fsites%2FGestionDeRiesgos%2FDocumentos%20compartidos%2F2021%2FCesar&amp;viewid=b91b463e%2D78d8%2D4ed5%2D9b2c%2D713967732268 correo electrónico del 14/10/2021 , por medio del cual se remite el pantallazo de Teams de la capacitación sobre ley de transparencia adelantada en esa misma fecha.
</t>
    </r>
    <r>
      <rPr>
        <sz val="11"/>
        <color theme="1"/>
        <rFont val="Calibri"/>
        <family val="2"/>
        <scheme val="minor"/>
      </rPr>
      <t xml:space="preserve">
</t>
    </r>
  </si>
  <si>
    <t xml:space="preserve">Manifiesta la Regional que la actividad "...Aplicar por lo menos una (1) vez en el segundo semestre, el instrumento de autoevaluación diseñado desde la Sede de la Dirección General, con el fin de validar la aplicación del procedimiento en una muestra de trámites de Licencias de Funcionamiento adelantado en cada Dirección Regional....", no aplica teniendo en cuenta que la Regional Cesar no fue seleccionada por la Oficina de Aseguramiento de la Calidad, puesto que no hubo solicitud de cambio de sede ni de ampliación de cupos. 
Se observó de igual forma, el ACTA DE REUNIÓN O COMITÉ  del 17/11/2021, Objetivo: Autoevaluación de Licencias Regionales, suscrita por el Director Regional y el Enlace Oficina de Aseguramiento.
</t>
  </si>
  <si>
    <t xml:space="preserve">
Se evidenció ACTA DE REUNIÓN O COMITÉ N°019 del  Junio 29 de 2021, Reunión Vía Teams Dependencia que Convoca: Dirección Regional Proceso: Relación con el Ciudadano Objetivo: Realizar el GET con Grupo Administrativo y Grupo Jurídico para exponer sobre Denuncias Anticorrupción y Transparencia, ACTA DE REUNIÓN O COMITÉ N°036 de Diciembre 16 de 2021 Objetivo: Compartir los temas de Denuncias Anticorrupción e índices de Información -Ley de Transparencia con el Centro Zonal Armenia Sur y ACTA DE REUNIÓN O COMITÉ N°033 de Diciembre 15de 2021, Objetivo: Compartir los temas de Denuncias Anticorrupción e Índices de Información -Ley de Transparencia con los Grupos Jurídico; Planeación y Sistemas y Dirección Regional del ICBF -Quindío, entre otras.
</t>
  </si>
  <si>
    <t xml:space="preserve">Se evidenció en la ruta https://icbfgob.sharepoint.com/sites/GestionDeRiesgos/Documentos%20compartidos/Forms/AllItems.aspx?id=%2Fsites%2FGestionDeRiesgos%2FDocumentos%20compartidos%2F2021%2FVaupes%2FEVIDENCIAS%2FREGIONAL%2FTERCER%20CUATRIMESTRE%2FGJ4%2B%201%20Complementario%2Eeml&amp;parent=%2Fsites%2FGestionDeRiesgos%2FDocumentos%20compartidos%2F2021%2FVaupes%2FEVIDENCIAS%2FREGIONAL%2FTERCER%20CUATRIMESTRE, el pantallazo de la PUBLICACION Y CARGUE EN SECOP BIENES Y RENTAS de 8 contratistas.
</t>
  </si>
  <si>
    <r>
      <rPr>
        <sz val="11"/>
        <rFont val="Calibri"/>
        <family val="2"/>
        <scheme val="minor"/>
      </rPr>
      <t xml:space="preserve">Se evidenció en la ruta https://icbfgob.sharepoint.com/sites/GestionDeRiesgos/Documentos%20compartidos/Forms/AllItems.aspx?id=%2Fsites%2FGestionDeRiesgos%2FDocumentos%20compartidos%2F2021%2FVaupes%2FEVIDENCIAS%2FREGIONAL%2FTERCER%20CUATRIMESTRE%2FDE1%202%2E3%2Epdf&amp;parent=%2Fsites%2FGestionDeRiesgos%2FDocumentos%20compartidos%2F2021%2FVaupes%2FEVIDENCIAS%2FREGIONAL%2FTERCER%20CUATRIMESTRE, el ACTA DE REUNIÓN O COMITÉ N' 008 del 13/12/2021, Objetivo: Socializar las iniciativas estratégicas y el fortalecimiento de los temas de transparencia a los colaboradores de la Regional del Centro Zonal Mitú. </t>
    </r>
    <r>
      <rPr>
        <sz val="11"/>
        <color theme="1"/>
        <rFont val="Calibri"/>
        <family val="2"/>
        <scheme val="minor"/>
      </rPr>
      <t xml:space="preserve">
</t>
    </r>
  </si>
  <si>
    <t xml:space="preserve">Verificada la ruta https://icbfgob.sharepoint.com/sites/GestionDeRiesgos/Documentos%20compartidos/Forms/AllItems.aspx?id=%2Fsites%2FGestionDeRiesgos%2FDocumentos%20compartidos%2F2021%2FVaupes%2FEVIDENCIAS%2FREGIONAL%2FTERCER%20CUATRIMESTRE%2FAB2%2B%201%2Eeml&amp;parent=%2Fsites%2FGestionDeRiesgos%2FDocumentos%20compartidos%2F2021%2FVaupes%2FEVIDENCIAS%2FREGIONAL%2FTERCER%20CUATRIMESTRE, se evidenció tres (03) correos electrónicos a consultasregionales@icbf.gov.co." relacionados con Solicitud revisión Clausula cuenta exclusiva contrato 055 de 2021 TEB, CONSULTA MEDIDAS CORRECTIVAS- RECONOCIMIENTO DE PERSONERIA JURIDICA y CONSULTA CONTRATO COTACION HOGARES SUSTITUTOS.
</t>
  </si>
  <si>
    <t>Sanciones e investigaciones por direcionamiento indebido de la gestión contractual favoreciendo intereses privados o particulares. .</t>
  </si>
  <si>
    <t xml:space="preserve">2.  Participar y replicar la información brindada en las capacitaciones realizadas  por la Sede en las etapas precontractual, contractual y postcontractual </t>
  </si>
  <si>
    <t>Coordinador Jurídico y Supervisores, Coordinadores de grupo de asistencia técnica</t>
  </si>
  <si>
    <r>
      <t xml:space="preserve">Verificando la ruta del sharepoint, en relación con " Participar y replicar la información brindada en las capacitaciones realizadas  por la Sede en las etapas precontractual, contractual y postcontractual ", se evidenció:
</t>
    </r>
    <r>
      <rPr>
        <b/>
        <sz val="11"/>
        <color theme="1"/>
        <rFont val="Calibri"/>
        <family val="2"/>
        <scheme val="minor"/>
      </rPr>
      <t>1).</t>
    </r>
    <r>
      <rPr>
        <sz val="11"/>
        <color theme="1"/>
        <rFont val="Calibri"/>
        <family val="2"/>
        <scheme val="minor"/>
      </rPr>
      <t xml:space="preserve">capacitación  SOCIALIZACION ACTUALIZACIÓN PROCEDIMIENTO FINALIZACION cps PROFESIONALES Y DE APOYO A LA GESTIÓN. P25 ABS. V.3 - de 04/11/2021, se evidencia pantallazos Teams  de la reunión.
</t>
    </r>
    <r>
      <rPr>
        <b/>
        <sz val="11"/>
        <color theme="1"/>
        <rFont val="Calibri"/>
        <family val="2"/>
        <scheme val="minor"/>
      </rPr>
      <t>2).</t>
    </r>
    <r>
      <rPr>
        <sz val="11"/>
        <color theme="1"/>
        <rFont val="Calibri"/>
        <family val="2"/>
        <scheme val="minor"/>
      </rPr>
      <t xml:space="preserve"> Capacitación de CAPACITACIÓN EN MATERIA DE ESTIMACIÓN, TIPIFICACIÓN, ASIGNACIÓN Y TRATAMIENDO DE RIESGOS EN LA CONTRATACIÓN/EL ROL DEL SUPERVISOR del 11/11/2021, se evidencia pantallazo Teams de la reunión.</t>
    </r>
  </si>
  <si>
    <t xml:space="preserve">Verificando la ruta https://icbfgob.sharepoint.com/sites/GestionDeRiesgos/Documentos%20compartidos/Forms/AllItems.aspx?id=%2Fsites%2FGestionDeRiesgos%2FDocumentos%20compartidos%2F2021%2FVaupes%2FEVIDENCIAS%2FREGIONAL%2FTERCER%20CUATRIMESTRE&amp;viewid=b91b463e%2D78d8%2D4ed5%2D9b2c%2D713967732268,  se evidenció correo electrónico del martes, 1 de junio de 2021 , que contiene el archivo PowerPoint de Función de Supervisión ICBF - 
</t>
  </si>
  <si>
    <t>Se evidencia informe, evidencias fotográficas, presentado por el referente documental  medio de correo electrònico del 14/12/21 .</t>
  </si>
  <si>
    <t>: Durante la vigencia 2021 en la regional Vaupés se recibió solo una visita de interventoría externa, las cuales se realizaron en los municipios de Mitú y Carurú,  el día 16 de noviembre y en el Municipio de Taraira el día 24 de noviembre,  es por esta razón que se envió el acta de reunión y reporte de novedades de interventoría una sola vez, el día 13 de diciembre del 2021, al correo electrónico institucional de la Referente de Sede Nacional, Doctora Gloria Nelly Pinto Galvis para los fines pertinentes. (Ver archivos adjuntos Acta de reunión y reporte y Reporte interventoría)</t>
  </si>
  <si>
    <t xml:space="preserve">Se evidencian actas pero estas no dan cuenta evidencia de las acciones.  </t>
  </si>
  <si>
    <r>
      <t xml:space="preserve">Listado de asistencia 21 de septiembre de 2021. Comité técnico consultivo de restablecimiento de derechos Regional Tolima 
Listado de asistencia 21 de septiembre de 2021. Comité técnico consultivo de restablecimiento de derechos Regional Tolima -CZ Jordan
Listado de asistencia teams 15 de septeimbre de 2021. PROGRAMACIÓN SOLICITUD  COMITE  TECNICO CONSULTIVO 
Listado de asistencia CTC 2 de septiembre de 2021 . Regional Valle
Correo electrónicodel 10/09/2021.  Asunto: PROGRAMACIÓN SOLICITUD  COMITE  TECNICO CONSULTIVO 
Listado de asistencia CTC Regional Santander 19/10/2021
Listado de asistencia 25/10/2021 CTC Regional  Atlantico 
Captura de pantalla Correo del 5 de noviembre de 2021  Asunto: CTC y captuta de pantalla reunión teams 22de noviembre de 2021 Regional Cundinamarca.
Formato listado de Asistencia CTC 8 de noviembre de 2021 . Regional Boyaca CZ Sogamoso
Formato listado de Asistencia CTC  9 de noviembre de 2021 . Regional Boyaca CZ Duitama
Formato listado de Asistencia CTC  10 de noviembre de 2021 . Regional Boyaca CZ Moniquira 
Formato listado de Asistencia CTC  10 de noviembre de 2021 . Regional Boyaca CZ Tunja.
Formato listado de Asistencia CTC  10 de noviembre de 2021 . Regional Guajira 
Formato listado de Asistencia CTC  24  de noviembre de 2021 . Regional San Andrés CZ Almendros 
Correo electrónico  2/11/2021. Asunto: SOLICITUD COMITE TECNICO CUNSULTIVO NACIONAL.
Formato listado de asistencia CTC CZ Cucuta 2 3/12/2021
Listado de asistencia PARD Dciembre 15/2021 La Guajira </t>
    </r>
    <r>
      <rPr>
        <sz val="11"/>
        <color rgb="FFFF0000"/>
        <rFont val="Calibri"/>
        <family val="2"/>
        <scheme val="minor"/>
      </rPr>
      <t xml:space="preserve">
</t>
    </r>
    <r>
      <rPr>
        <sz val="11"/>
        <color theme="1"/>
        <rFont val="Calibri"/>
        <family val="2"/>
        <scheme val="minor"/>
      </rPr>
      <t xml:space="preserve">
</t>
    </r>
  </si>
  <si>
    <t xml:space="preserve">Captura de pantalla Repositorio  cAruge de actas nivel  Regiona yu Zonal l Amazonas, Bogotá, Boyaca, Cauca, Cordoba, Guaviares, Huils, Meta Risaralda, Sucre, Valle, Guania,  la Guajira, Chocó, Cundinamarca, Norte de Santander, Bolivar, Quindio, Magdalena, Arauca  a septiembre de 2021, octubre de 2021, noviembre de 2021
Acta 14/12/2021 Cz Boston 
Captura de pantallla diciembre 
Corrreo electrónico 13/12/2022. Asunto: CARGUE RUTA ACTAS COMITÉ TÉCNICO CONSULTIVO PARD NIVEL ZONAL DICIEMBRE 2021
Correo electrónico 12/12/2022. Asunto: ACTAS COMITÉ TÉCNICO CONSULTIVO PARD NIVEL ZONAL DICIEMBRE 2021 	 
</t>
  </si>
  <si>
    <t xml:space="preserve">Correo electrónico RE: Reporte ISOLUCION Riesgos Anticorrupción - SEPTIEMBRE 2021
https://pruebassimei.icbf.gov.co. 
Correo electrónico. 31/12/2021. Asunto:  Planes de tratamiento riesgos MS2+ Diciembre 
Correo electrónico 11/10/2021. Asunto: Reporte ISOLUCION Riesgos Anticorrupción - SEPTIEMBRE 2021.
Correo electrónico 7/12/2021.  Reporte ISOLUCION Riesgos Anticorrupción - NOVIEMBRE 2021
</t>
  </si>
  <si>
    <r>
      <t xml:space="preserve">Correo electrónico 9/11/2021 Asunto: RE: Reporte ISOLUCION Riesgos Anticorrupción - OCTUBRE 2021
Correo electrónico RE: Reporte ISOLUCION Riesgos Anticorrupción - SEPTIEMBRE 2021
https://pruebassimei.icbf.gov.co. 
Correo electrónico. 31/12/2021. Asunto:  Planes de tratamiento riesgos MS2+ Diciembre 
Correo electrónico 11/10/2021. Asunto: Reporte ISOLUCION Riesgos Anticorrupción - SEPTIEMBRE 2021.
Correo electrónico 7/12/2021.  Reporte ISOLUCION Riesgos Anticorrupción - NOVIEMBRE 2021
</t>
    </r>
    <r>
      <rPr>
        <sz val="11"/>
        <color rgb="FFFF0000"/>
        <rFont val="Calibri"/>
        <family val="2"/>
        <scheme val="minor"/>
      </rPr>
      <t xml:space="preserve">
</t>
    </r>
  </si>
  <si>
    <r>
      <t xml:space="preserve">De la verificación de la  Acción para abordar Riesgos No. 148,  se evidenciaron actividades adelantadas en los meses de mayo a agosto del 2021, relacionadas con:
</t>
    </r>
    <r>
      <rPr>
        <sz val="11"/>
        <color rgb="FF0000FF"/>
        <rFont val="Calibri"/>
        <family val="2"/>
        <scheme val="minor"/>
      </rPr>
      <t xml:space="preserve">
</t>
    </r>
    <r>
      <rPr>
        <sz val="11"/>
        <rFont val="Calibri"/>
        <family val="2"/>
        <scheme val="minor"/>
      </rPr>
      <t>Memorandos con las orientaciones para la planeación de la oferta 2022 de los servicios de atención a la primera infancia,</t>
    </r>
    <r>
      <rPr>
        <i/>
        <sz val="11"/>
        <rFont val="Calibri"/>
        <family val="2"/>
        <scheme val="minor"/>
      </rPr>
      <t xml:space="preserve"> (cumpliendo con la actividad relacionada)</t>
    </r>
    <r>
      <rPr>
        <sz val="11"/>
        <rFont val="Calibri"/>
        <family val="2"/>
        <scheme val="minor"/>
      </rPr>
      <t xml:space="preserve"> acción que hace parte del seguimiento realizado por parte de la Dirección de Primera Infancia.
</t>
    </r>
    <r>
      <rPr>
        <b/>
        <sz val="11"/>
        <color theme="1"/>
        <rFont val="Calibri"/>
        <family val="2"/>
        <scheme val="minor"/>
      </rPr>
      <t>1).</t>
    </r>
    <r>
      <rPr>
        <sz val="11"/>
        <rFont val="Calibri"/>
        <family val="2"/>
        <scheme val="minor"/>
      </rPr>
      <t xml:space="preserve">  MEMORANDO con Radicado No: 202116000000081963 Para: DIRECTORES REGIONALES ICBF Asunto: Orientaciones para el desarrollo de las mesas de revisión de agrupación de UDS y Cupos oferta vigencia 2022 - Fecha: 2021-07-01. - Asunto: Orientaciones para el desarrollo de las mesas de revisión de agrupación de UDS y Cupos oferta vigencia 2022 - Fecha: 2021-07-01. Para dar respuesta a la evidencia solicitada, se carga en el aplicativo ISOLUCION la acción para abordar riesgos 148 las actas de mesas de trabajo PAUC.
</t>
    </r>
    <r>
      <rPr>
        <b/>
        <sz val="11"/>
        <rFont val="Calibri"/>
        <family val="2"/>
        <scheme val="minor"/>
      </rPr>
      <t>2).</t>
    </r>
    <r>
      <rPr>
        <sz val="11"/>
        <rFont val="Calibri"/>
        <family val="2"/>
        <scheme val="minor"/>
      </rPr>
      <t xml:space="preserve"> MEMORANDO Radicado No: 202116000000077253 - Para: DIRECTORES REGIONALES, COORDINADORES DE LOS GRUPOS DE ASISTENCIA TÉCNICA Y CICLOS DE VIDA Y NUTRICIÓN Asunto: SOLICITUD DE EJERCICO INTERNO EN REGIONALES PARA PLANEACION OFERTA 2022 - Fecha: 2021-06-23.
</t>
    </r>
    <r>
      <rPr>
        <b/>
        <sz val="11"/>
        <rFont val="Calibri"/>
        <family val="2"/>
        <scheme val="minor"/>
      </rPr>
      <t xml:space="preserve">3). </t>
    </r>
    <r>
      <rPr>
        <sz val="11"/>
        <rFont val="Calibri"/>
        <family val="2"/>
        <scheme val="minor"/>
      </rPr>
      <t xml:space="preserve">MEMORANDO con Radicado No: 202116000000044153 Para: DIRECTORES REGIONALES, COORDINADORES DE LOS GRUPOS DE A SISTENCIA TÉCNICA Y CICLOS DE VIDA Y NUTRICIÓN Asunto: Solicitud de información para planeación del proceso de contratación de servicios integrales en la vigencia 2022, Fecha: 2021-04-16.
4). MEMORANDO Radicado No: 202112400000161103 Para: DIRECTORES REGIONALES, COORDINADORES DE LOS GRUPOS DE ASISTENCIA TÉCNICA, COORDINADORES DE LOS CENTROS ZONALES, INTERVENTORES, COORDINADORES JURÍDICOS Y ENLACES FINANCIEROS – ICBF. Asunto: Orientaciones para garantizar la continuidad en la prestación de los servicios de educación inicial en el marco de la atención integral de, Centros de Desarrollo Infantil -CDI-, Hogares Infantiles -HI-, Desarrollo Infantil en Medio Familiar -DIMF-, Modalidad Propia e Intercultural y el Servicio de Educación Inicial para Zonas Rurales y Rurales Dispersas -EIR, en la vigencia 2022.
</t>
    </r>
    <r>
      <rPr>
        <sz val="11"/>
        <color theme="1"/>
        <rFont val="Calibri"/>
        <family val="2"/>
        <scheme val="minor"/>
      </rPr>
      <t xml:space="preserve">
</t>
    </r>
  </si>
  <si>
    <t>Sin evidencias en la ruta Share Point.</t>
  </si>
  <si>
    <t xml:space="preserve">Excel de seguimiento de recepción y tramite de cuentas del mes de agosto, de las Direcciones Regionales de Arauca, Guainia, Huila, Magdalena, Norte, Quindio, Risaralda, Sucre, Tolima, Vaupés y Vichada.
Correo electrónico 18/11/2021  RV: ACTAS REVISION DE CUENTAS RECIBIDAS Y PAGADAS MES OCTUBRE  2021 
Correo electrónico 2/12/2021. Asunto:Cumplimiento Plan de Tratamiento Riesgo GF9+ Anticorrupción - Seguimiento a cuentas Noviembre 
Adjunto excel seguimiento y tramite de cuentas del mes de noviembre de las Direcciones Regionales Bogotá, Quindio, Huila, Cesar, Magdalena, Valle 
Correo electrónico 17/11/2021. Asunto: : ACTAS REVISION DE CUENTAS RECIBIDAS Y PAGADAS MES OCTUBRE 2021.
Acta N° 024 del 28/10/2021. Objetivo:Seguimiento al proceso de revsión de cuentas..
</t>
  </si>
  <si>
    <t>17/01/2022 (CORTE 31 DICIEMBRE 2021)</t>
  </si>
  <si>
    <r>
      <t xml:space="preserve">La OCI revisó los listados de asistencia aportados por el responsable identificando que durante la presente vigencia hubo participación de colaboradores de las 33 Regionales del ICBF a las diferentes reuniones de Asistencia Técnica sobre promoción de la participación ciudadana en los servicios de Primera Infancia del ICBF lideradas por el equipo de la Subdirección de Gestión Técnica para la Atención a la Primera Infancia - SGTAPI, por lo anterior la actividad esta cumplida.
</t>
    </r>
    <r>
      <rPr>
        <b/>
        <sz val="12"/>
        <rFont val="Calibri"/>
        <family val="2"/>
        <scheme val="minor"/>
      </rPr>
      <t xml:space="preserve">Evidencia:
</t>
    </r>
    <r>
      <rPr>
        <sz val="12"/>
        <rFont val="Calibri"/>
        <family val="2"/>
        <scheme val="minor"/>
      </rPr>
      <t>https://icbfgob.sharepoint.com/:f:/r/sites/MICROSITIOPLANANTICORRUPCINYDEATENCINALCIUDADANO2021/Documentos%20compartidos/COMPONENTE%206-%20PLAN%20DE%20PARTICIPACI%C3%93N%20CIUDADANA/1%20Direcci%C3%B3n%20de%20primera%20infancia?csf=1&amp;web=1&amp;e=Uz7ZFq</t>
    </r>
    <r>
      <rPr>
        <b/>
        <sz val="12"/>
        <rFont val="Calibri"/>
        <family val="2"/>
        <scheme val="minor"/>
      </rPr>
      <t xml:space="preserve">
Septiembre</t>
    </r>
    <r>
      <rPr>
        <sz val="12"/>
        <rFont val="Calibri"/>
        <family val="2"/>
        <scheme val="minor"/>
      </rPr>
      <t xml:space="preserve">
ACTA ASISTENCIA TÉCNICA Nº 10 del  29 de septiembre de 2021 (Es la número No 11)
PPt: Uso de la teoría ​del comportamiento - Asistencia técnica 29 de septiembre de 2021​
Listado de Asistencia del 29/09/2021 con 140 Registros
CARPETA ANEXOS:
Word: Orientaciones para el diseño de la propuesta de fortalecimiento
Word: Orientaciones para el segundo informe semestral de la estrategia de movilización y control social
Excel: PLAN DE ACCIÓN NOVIEMBRE 2021-MAYO 2022 (Formato)
Pdf: Formulación de objetivos SMART
Pdf: ORIENTACIONES PLAN DE ACCIÓN
Pdf: Síntesis de la Teoría del Comportamiento Planeado
Pdf: Sondeo sobre uso de la teoría en control social
</t>
    </r>
    <r>
      <rPr>
        <b/>
        <sz val="12"/>
        <rFont val="Calibri"/>
        <family val="2"/>
        <scheme val="minor"/>
      </rPr>
      <t xml:space="preserve">Octubre
</t>
    </r>
    <r>
      <rPr>
        <sz val="12"/>
        <rFont val="Calibri"/>
        <family val="2"/>
        <scheme val="minor"/>
      </rPr>
      <t xml:space="preserve">Acta Asistencia Técnica Nº 10 del 28 de octubre de 2021 (Es la número 12)
Ppt: Asistencia técnica​ Estrategia de Participación ciudadana y control social​ - 28 de octubre de 2021​
Listado de Asistencia Teams del 28/10/2021 con 185 participantes
Listado de Asistencia Forms del 28/10/2021 con 126 registros
CARPETA ANEXOS:
Imagen: Mención de las mejores experiencias significativas sobre control social postuladas
Ppt: Boletín 3 Control Social-octubre.pptx
Ppt: Presentación control social y veedurias_Álvaro Sepúlveda
Video sobre Comités de Control Social
</t>
    </r>
    <r>
      <rPr>
        <b/>
        <sz val="12"/>
        <rFont val="Calibri"/>
        <family val="2"/>
        <scheme val="minor"/>
      </rPr>
      <t xml:space="preserve">Noviembre
</t>
    </r>
    <r>
      <rPr>
        <sz val="12"/>
        <rFont val="Calibri"/>
        <family val="2"/>
        <scheme val="minor"/>
      </rPr>
      <t xml:space="preserve">Se observaron documentos relacionados como son: Mención de las mejores experiencias significativas sobre control social postuladas, Boletín 3 Control Social-octubre, Presentación control social y veedurias_Álvaro Sepúlveda, Video sobre Comités de Control Social.
Acta Asistencia Técnica Nº 13 (Encuentro de líderes) del 25 de noviembre de 2021
Listado Asistencia Teams con 258 registros
Listado Asistencia Forms con 125 registros
Ppt: Encuentro de líderes de los comités de control social en los servicios de primera infancia ​- 25 de noviembre de 2021
CARPETA ANEXOS
Pdf: Trabajo en Equipo - Universidad de la Salle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</si>
</sst>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d/mm/yyyy;@"/>
    <numFmt numFmtId="166" formatCode="_-* #,##0.00_-;\-* #,##0.00_-;_-* &quot;-&quot;_-;_-@_-"/>
    <numFmt numFmtId="167" formatCode="_-* #,##0.0_-;\-* #,##0.0_-;_-* &quot;-&quot;_-;_-@_-"/>
  </numFmts>
  <fonts count="140">
    <font>
      <sz val="11"/>
      <color theme="1"/>
      <name val="Calibri"/>
      <family val="2"/>
      <scheme val="minor"/>
    </font>
    <font>
      <sz val="11"/>
      <color theme="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sz val="11"/>
      <name val="Calibri"/>
      <family val="2"/>
      <scheme val="minor"/>
    </font>
    <font>
      <b/>
      <sz val="11"/>
      <name val="Calibri"/>
      <family val="2"/>
      <scheme val="minor"/>
    </font>
    <font>
      <b/>
      <sz val="9"/>
      <color indexed="81"/>
      <name val="Tahoma"/>
      <family val="2"/>
    </font>
    <font>
      <b/>
      <sz val="11"/>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b/>
      <sz val="12"/>
      <color rgb="FF000000"/>
      <name val="SansSerif"/>
    </font>
    <font>
      <sz val="10"/>
      <color rgb="FF000000"/>
      <name val="Arial"/>
      <family val="2"/>
    </font>
    <font>
      <b/>
      <sz val="10"/>
      <color theme="0"/>
      <name val="Arial"/>
      <family val="2"/>
    </font>
    <font>
      <i/>
      <sz val="10"/>
      <color theme="0"/>
      <name val="Arial"/>
      <family val="2"/>
    </font>
    <font>
      <sz val="12"/>
      <name val="Calibri"/>
      <family val="2"/>
      <scheme val="minor"/>
    </font>
    <font>
      <b/>
      <sz val="12"/>
      <name val="Calibri"/>
      <family val="2"/>
      <scheme val="minor"/>
    </font>
    <font>
      <b/>
      <sz val="10"/>
      <color rgb="FF000000"/>
      <name val="Calibri"/>
      <family val="2"/>
    </font>
    <font>
      <sz val="10"/>
      <color rgb="FF000000"/>
      <name val="Calibri"/>
      <family val="2"/>
    </font>
    <font>
      <sz val="12"/>
      <color rgb="FFFF0000"/>
      <name val="Calibri"/>
      <family val="2"/>
      <scheme val="minor"/>
    </font>
    <font>
      <b/>
      <sz val="10"/>
      <name val="Arial"/>
      <family val="2"/>
    </font>
    <font>
      <i/>
      <sz val="10"/>
      <name val="Arial"/>
      <family val="2"/>
    </font>
    <font>
      <b/>
      <i/>
      <sz val="10"/>
      <name val="Arial"/>
      <family val="2"/>
    </font>
    <font>
      <sz val="10"/>
      <color rgb="FFFF0000"/>
      <name val="Arial"/>
      <family val="2"/>
    </font>
    <font>
      <i/>
      <sz val="10"/>
      <color theme="1"/>
      <name val="Arial"/>
      <family val="2"/>
    </font>
    <font>
      <b/>
      <sz val="12"/>
      <color theme="1"/>
      <name val="Arial"/>
      <family val="2"/>
    </font>
    <font>
      <u/>
      <sz val="10"/>
      <color theme="1"/>
      <name val="Calibri"/>
      <family val="2"/>
      <scheme val="minor"/>
    </font>
    <font>
      <u/>
      <sz val="12"/>
      <color theme="1"/>
      <name val="Calibri"/>
      <family val="2"/>
      <scheme val="minor"/>
    </font>
    <font>
      <sz val="12"/>
      <color theme="1"/>
      <name val="Arial"/>
      <family val="2"/>
    </font>
    <font>
      <b/>
      <sz val="12"/>
      <color theme="0"/>
      <name val="Arial"/>
      <family val="2"/>
    </font>
    <font>
      <b/>
      <i/>
      <sz val="12"/>
      <color theme="1"/>
      <name val="Arial"/>
      <family val="2"/>
    </font>
    <font>
      <sz val="12"/>
      <name val="Arial"/>
      <family val="2"/>
    </font>
    <font>
      <sz val="12"/>
      <color theme="0"/>
      <name val="Arial"/>
      <family val="2"/>
    </font>
    <font>
      <sz val="12"/>
      <color rgb="FF000000"/>
      <name val="Arial"/>
      <family val="2"/>
    </font>
    <font>
      <b/>
      <sz val="12"/>
      <color theme="0"/>
      <name val="Calibri"/>
      <family val="2"/>
      <scheme val="minor"/>
    </font>
    <font>
      <sz val="12"/>
      <color rgb="FF000000"/>
      <name val="SansSerif"/>
    </font>
    <font>
      <b/>
      <sz val="12"/>
      <color indexed="8"/>
      <name val="Calibri"/>
      <family val="2"/>
      <scheme val="minor"/>
    </font>
    <font>
      <sz val="12"/>
      <color indexed="8"/>
      <name val="Arial"/>
      <family val="2"/>
    </font>
    <font>
      <sz val="10"/>
      <color theme="0"/>
      <name val="Arial"/>
      <family val="2"/>
    </font>
    <font>
      <b/>
      <sz val="14"/>
      <color theme="0"/>
      <name val="Calibri"/>
      <family val="2"/>
      <scheme val="minor"/>
    </font>
    <font>
      <sz val="11"/>
      <color theme="1"/>
      <name val="Arial"/>
      <family val="2"/>
    </font>
    <font>
      <sz val="10"/>
      <name val="Calibri"/>
      <family val="2"/>
      <scheme val="minor"/>
    </font>
    <font>
      <sz val="9"/>
      <color indexed="81"/>
      <name val="Tahoma"/>
      <family val="2"/>
    </font>
    <font>
      <sz val="10"/>
      <color rgb="FF0070C0"/>
      <name val="Calibri"/>
      <family val="2"/>
      <scheme val="minor"/>
    </font>
    <font>
      <u/>
      <sz val="11"/>
      <color theme="10"/>
      <name val="Calibri"/>
      <family val="2"/>
      <scheme val="minor"/>
    </font>
    <font>
      <b/>
      <sz val="10"/>
      <color theme="0" tint="-4.9989318521683403E-2"/>
      <name val="Arial"/>
      <family val="2"/>
    </font>
    <font>
      <sz val="11"/>
      <name val="Arial"/>
      <family val="2"/>
    </font>
    <font>
      <sz val="11"/>
      <color rgb="FF000000"/>
      <name val="Calibri"/>
      <family val="2"/>
      <scheme val="minor"/>
    </font>
    <font>
      <b/>
      <sz val="11"/>
      <color theme="1"/>
      <name val="Arial"/>
      <family val="2"/>
    </font>
    <font>
      <b/>
      <sz val="8"/>
      <color theme="1"/>
      <name val="Arial"/>
      <family val="2"/>
    </font>
    <font>
      <b/>
      <sz val="10"/>
      <color rgb="FF000000"/>
      <name val="Arial"/>
      <family val="2"/>
    </font>
    <font>
      <sz val="9"/>
      <color theme="1"/>
      <name val="Calibri"/>
      <family val="2"/>
      <scheme val="minor"/>
    </font>
    <font>
      <sz val="10"/>
      <color theme="1"/>
      <name val="Calibri"/>
      <family val="2"/>
      <scheme val="minor"/>
    </font>
    <font>
      <b/>
      <sz val="9"/>
      <color rgb="FF323130"/>
      <name val="Calibri"/>
      <family val="2"/>
      <charset val="1"/>
    </font>
    <font>
      <sz val="9"/>
      <color indexed="63"/>
      <name val="Calibri"/>
      <family val="2"/>
      <charset val="1"/>
    </font>
    <font>
      <b/>
      <sz val="9"/>
      <color indexed="63"/>
      <name val="Calibri"/>
      <family val="2"/>
      <charset val="1"/>
    </font>
    <font>
      <sz val="9"/>
      <color indexed="8"/>
      <name val="Calibri"/>
      <family val="2"/>
      <charset val="1"/>
    </font>
    <font>
      <sz val="9"/>
      <color rgb="FF323130"/>
      <name val="Arial"/>
      <family val="2"/>
      <charset val="1"/>
    </font>
    <font>
      <b/>
      <sz val="9"/>
      <color indexed="63"/>
      <name val="Arial"/>
      <family val="2"/>
      <charset val="1"/>
    </font>
    <font>
      <sz val="9"/>
      <color indexed="63"/>
      <name val="Arial"/>
      <family val="2"/>
      <charset val="1"/>
    </font>
    <font>
      <b/>
      <sz val="9"/>
      <color indexed="8"/>
      <name val="Arial"/>
      <family val="2"/>
      <charset val="1"/>
    </font>
    <font>
      <sz val="9"/>
      <color indexed="8"/>
      <name val="Arial"/>
      <family val="2"/>
      <charset val="1"/>
    </font>
    <font>
      <b/>
      <sz val="10"/>
      <color rgb="FF000000"/>
      <name val="Calibri Light"/>
      <family val="2"/>
      <charset val="1"/>
    </font>
    <font>
      <sz val="10"/>
      <color rgb="FF323130"/>
      <name val="Calibri Light"/>
      <family val="2"/>
    </font>
    <font>
      <sz val="9"/>
      <color theme="1"/>
      <name val="Arial"/>
      <family val="2"/>
      <charset val="1"/>
    </font>
    <font>
      <b/>
      <sz val="12"/>
      <color rgb="FF0070C0"/>
      <name val="Calibri"/>
      <family val="2"/>
      <scheme val="minor"/>
    </font>
    <font>
      <b/>
      <u/>
      <sz val="12"/>
      <color rgb="FF0070C0"/>
      <name val="Calibri"/>
      <family val="2"/>
      <scheme val="minor"/>
    </font>
    <font>
      <sz val="11"/>
      <color theme="1"/>
      <name val="Calibri"/>
      <family val="2"/>
    </font>
    <font>
      <sz val="12"/>
      <color rgb="FF000000"/>
      <name val="Calibri"/>
      <family val="2"/>
    </font>
    <font>
      <sz val="12"/>
      <name val="Calibri"/>
      <family val="2"/>
    </font>
    <font>
      <u/>
      <sz val="11"/>
      <color rgb="FF0563C1"/>
      <name val="Calibri"/>
      <family val="2"/>
    </font>
    <font>
      <b/>
      <sz val="12"/>
      <name val="Calibri"/>
      <family val="2"/>
    </font>
    <font>
      <b/>
      <sz val="11"/>
      <color theme="0"/>
      <name val="Calibri"/>
      <family val="2"/>
      <scheme val="minor"/>
    </font>
    <font>
      <sz val="11"/>
      <color rgb="FFFF0000"/>
      <name val="Calibri"/>
      <family val="2"/>
      <scheme val="minor"/>
    </font>
    <font>
      <sz val="12"/>
      <color rgb="FF000000"/>
      <name val="Arial"/>
    </font>
    <font>
      <b/>
      <sz val="12"/>
      <color rgb="FF000000"/>
      <name val="Arial"/>
    </font>
    <font>
      <sz val="10"/>
      <name val="Calibri"/>
      <family val="2"/>
    </font>
    <font>
      <b/>
      <sz val="10"/>
      <color rgb="FFFF0000"/>
      <name val="Arial"/>
      <family val="2"/>
    </font>
    <font>
      <sz val="9"/>
      <name val="Calibri"/>
      <family val="2"/>
    </font>
    <font>
      <sz val="11"/>
      <color rgb="FF0070C0"/>
      <name val="Calibri"/>
      <family val="2"/>
      <scheme val="minor"/>
    </font>
    <font>
      <sz val="11"/>
      <color rgb="FF00B050"/>
      <name val="Calibri"/>
      <family val="2"/>
      <scheme val="minor"/>
    </font>
    <font>
      <b/>
      <sz val="11"/>
      <name val="Arial"/>
      <family val="2"/>
    </font>
    <font>
      <sz val="11"/>
      <color rgb="FF000000"/>
      <name val="Arial"/>
      <family val="2"/>
    </font>
    <font>
      <b/>
      <sz val="9"/>
      <name val="Calibri"/>
      <family val="2"/>
      <scheme val="minor"/>
    </font>
    <font>
      <sz val="9"/>
      <name val="Calibri"/>
      <family val="2"/>
      <scheme val="minor"/>
    </font>
    <font>
      <i/>
      <sz val="9"/>
      <name val="Calibri"/>
      <family val="2"/>
      <scheme val="minor"/>
    </font>
    <font>
      <sz val="9"/>
      <color rgb="FFFF0000"/>
      <name val="Calibri"/>
      <family val="2"/>
      <scheme val="minor"/>
    </font>
    <font>
      <b/>
      <sz val="9"/>
      <color rgb="FFFF0000"/>
      <name val="Calibri"/>
      <family val="2"/>
      <scheme val="minor"/>
    </font>
    <font>
      <b/>
      <sz val="9"/>
      <color rgb="FFFF0000"/>
      <name val="Arial"/>
      <family val="2"/>
    </font>
    <font>
      <i/>
      <sz val="8"/>
      <name val="Calibri"/>
      <family val="2"/>
      <scheme val="minor"/>
    </font>
    <font>
      <sz val="8"/>
      <name val="Calibri"/>
      <family val="2"/>
      <scheme val="minor"/>
    </font>
    <font>
      <sz val="8"/>
      <color rgb="FFFF0000"/>
      <name val="Calibri"/>
      <family val="2"/>
      <scheme val="minor"/>
    </font>
    <font>
      <u/>
      <sz val="8"/>
      <name val="Calibri"/>
      <family val="2"/>
      <scheme val="minor"/>
    </font>
    <font>
      <sz val="7"/>
      <name val="Calibri"/>
      <family val="2"/>
      <scheme val="minor"/>
    </font>
    <font>
      <sz val="7"/>
      <color rgb="FFFF0000"/>
      <name val="Calibri"/>
      <family val="2"/>
      <scheme val="minor"/>
    </font>
    <font>
      <sz val="9"/>
      <color rgb="FF000000"/>
      <name val="Calibri"/>
      <family val="2"/>
    </font>
    <font>
      <i/>
      <sz val="9"/>
      <color rgb="FF000000"/>
      <name val="Calibri"/>
      <family val="2"/>
    </font>
    <font>
      <b/>
      <sz val="9"/>
      <color rgb="FF0070C0"/>
      <name val="Calibri"/>
      <family val="2"/>
    </font>
    <font>
      <i/>
      <sz val="9"/>
      <name val="Calibri"/>
      <family val="2"/>
    </font>
    <font>
      <b/>
      <sz val="7"/>
      <name val="Calibri"/>
      <family val="2"/>
      <scheme val="minor"/>
    </font>
    <font>
      <b/>
      <sz val="7"/>
      <color rgb="FFFF0000"/>
      <name val="Calibri"/>
      <family val="2"/>
      <scheme val="minor"/>
    </font>
    <font>
      <sz val="8"/>
      <color theme="1"/>
      <name val="Calibri"/>
      <family val="2"/>
      <scheme val="minor"/>
    </font>
    <font>
      <b/>
      <sz val="8"/>
      <color rgb="FFFF0000"/>
      <name val="Calibri"/>
      <family val="2"/>
      <scheme val="minor"/>
    </font>
    <font>
      <sz val="9"/>
      <color rgb="FF000000"/>
      <name val="Calibri"/>
      <family val="2"/>
      <scheme val="minor"/>
    </font>
    <font>
      <i/>
      <sz val="9"/>
      <color rgb="FF000000"/>
      <name val="Calibri"/>
      <family val="2"/>
      <scheme val="minor"/>
    </font>
    <font>
      <b/>
      <sz val="9"/>
      <color rgb="FF000000"/>
      <name val="Tahoma"/>
      <family val="2"/>
    </font>
    <font>
      <sz val="9"/>
      <color rgb="FF000000"/>
      <name val="Tahoma"/>
      <family val="2"/>
    </font>
    <font>
      <b/>
      <sz val="11"/>
      <color rgb="FF000000"/>
      <name val="Arial"/>
      <family val="2"/>
    </font>
    <font>
      <b/>
      <sz val="11"/>
      <color theme="0"/>
      <name val="Arial"/>
      <family val="2"/>
    </font>
    <font>
      <b/>
      <sz val="12"/>
      <color theme="0" tint="-4.9989318521683403E-2"/>
      <name val="Arial"/>
      <family val="2"/>
    </font>
    <font>
      <u/>
      <sz val="9"/>
      <name val="Calibri"/>
      <family val="2"/>
      <scheme val="minor"/>
    </font>
    <font>
      <u/>
      <sz val="9"/>
      <color theme="10"/>
      <name val="Calibri"/>
      <family val="2"/>
      <scheme val="minor"/>
    </font>
    <font>
      <sz val="9"/>
      <color theme="1"/>
      <name val="Calibri"/>
      <family val="2"/>
    </font>
    <font>
      <u/>
      <sz val="9"/>
      <color theme="10"/>
      <name val="Calibri"/>
      <family val="2"/>
    </font>
    <font>
      <sz val="9"/>
      <name val="Arial"/>
      <family val="2"/>
    </font>
    <font>
      <sz val="10"/>
      <color theme="1"/>
      <name val="Calibri"/>
      <family val="2"/>
    </font>
    <font>
      <u/>
      <sz val="10"/>
      <color theme="10"/>
      <name val="Calibri"/>
      <family val="2"/>
      <scheme val="minor"/>
    </font>
    <font>
      <sz val="10"/>
      <color rgb="FF000000"/>
      <name val="Calibri"/>
      <family val="2"/>
      <scheme val="minor"/>
    </font>
    <font>
      <b/>
      <sz val="9"/>
      <color rgb="FF0070C0"/>
      <name val="Calibri"/>
      <family val="2"/>
      <scheme val="minor"/>
    </font>
    <font>
      <b/>
      <sz val="10"/>
      <color rgb="FFFF0000"/>
      <name val="Calibri"/>
      <family val="2"/>
      <scheme val="minor"/>
    </font>
    <font>
      <b/>
      <sz val="9"/>
      <color indexed="8"/>
      <name val="Calibri Light"/>
      <family val="2"/>
      <charset val="1"/>
    </font>
    <font>
      <b/>
      <sz val="10"/>
      <color rgb="FF323130"/>
      <name val="Calibri Light"/>
      <family val="2"/>
      <charset val="1"/>
    </font>
    <font>
      <sz val="10"/>
      <color rgb="FF323130"/>
      <name val="Calibri Light"/>
      <family val="2"/>
      <charset val="1"/>
    </font>
    <font>
      <sz val="10"/>
      <color rgb="FF201F1E"/>
      <name val="Calibri Light"/>
      <family val="2"/>
      <charset val="1"/>
    </font>
    <font>
      <sz val="10"/>
      <color rgb="FF000000"/>
      <name val="Calibri Light"/>
      <family val="2"/>
      <charset val="1"/>
    </font>
    <font>
      <sz val="10"/>
      <color rgb="FF201F1E"/>
      <name val="Calibri"/>
      <family val="2"/>
      <charset val="1"/>
    </font>
    <font>
      <sz val="12"/>
      <color rgb="FF323130"/>
      <name val="Calibri"/>
      <family val="2"/>
    </font>
    <font>
      <sz val="9"/>
      <name val="Arial"/>
      <family val="2"/>
      <charset val="1"/>
    </font>
    <font>
      <sz val="9"/>
      <name val="Calibri"/>
      <family val="2"/>
      <charset val="1"/>
    </font>
    <font>
      <sz val="13.5"/>
      <color rgb="FF000000"/>
      <name val="Calibri"/>
      <family val="2"/>
      <charset val="1"/>
    </font>
    <font>
      <b/>
      <sz val="10"/>
      <color rgb="FF000000"/>
      <name val="Calibri"/>
      <family val="2"/>
      <scheme val="minor"/>
    </font>
    <font>
      <b/>
      <sz val="8"/>
      <name val="Calibri"/>
      <family val="2"/>
      <scheme val="minor"/>
    </font>
    <font>
      <u/>
      <sz val="9"/>
      <color rgb="FF0563C1"/>
      <name val="Calibri"/>
      <family val="2"/>
    </font>
    <font>
      <u/>
      <sz val="10"/>
      <color rgb="FF0563C1"/>
      <name val="Calibri"/>
      <family val="2"/>
    </font>
    <font>
      <sz val="11"/>
      <color rgb="FF0000FF"/>
      <name val="Calibri"/>
      <family val="2"/>
      <scheme val="minor"/>
    </font>
    <font>
      <i/>
      <sz val="11"/>
      <color theme="1"/>
      <name val="Calibri"/>
      <family val="2"/>
      <scheme val="minor"/>
    </font>
    <font>
      <i/>
      <sz val="12"/>
      <name val="Calibri"/>
      <family val="2"/>
      <scheme val="minor"/>
    </font>
    <font>
      <i/>
      <sz val="11"/>
      <name val="Calibri"/>
      <family val="2"/>
      <scheme val="minor"/>
    </font>
  </fonts>
  <fills count="28">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FFFF"/>
        <bgColor rgb="FFFFFFFF"/>
      </patternFill>
    </fill>
    <fill>
      <patternFill patternType="solid">
        <fgColor rgb="FF72AF2F"/>
        <bgColor rgb="FFFFFFFF"/>
      </patternFill>
    </fill>
    <fill>
      <patternFill patternType="solid">
        <fgColor theme="9"/>
        <bgColor indexed="64"/>
      </patternFill>
    </fill>
    <fill>
      <patternFill patternType="solid">
        <fgColor theme="0"/>
        <bgColor rgb="FFFFFFFF"/>
      </patternFill>
    </fill>
    <fill>
      <patternFill patternType="solid">
        <fgColor rgb="FFFF9999"/>
        <bgColor indexed="64"/>
      </patternFill>
    </fill>
    <fill>
      <patternFill patternType="solid">
        <fgColor rgb="FFFF99FF"/>
        <bgColor indexed="64"/>
      </patternFill>
    </fill>
    <fill>
      <patternFill patternType="solid">
        <fgColor rgb="FF93E3FF"/>
        <bgColor indexed="64"/>
      </patternFill>
    </fill>
    <fill>
      <patternFill patternType="solid">
        <fgColor rgb="FFCCFF33"/>
        <bgColor indexed="64"/>
      </patternFill>
    </fill>
    <fill>
      <patternFill patternType="solid">
        <fgColor theme="0" tint="-0.249977111117893"/>
        <bgColor indexed="64"/>
      </patternFill>
    </fill>
    <fill>
      <patternFill patternType="solid">
        <fgColor rgb="FF3EF9FC"/>
        <bgColor indexed="64"/>
      </patternFill>
    </fill>
    <fill>
      <patternFill patternType="solid">
        <fgColor rgb="FFCEA9FF"/>
        <bgColor indexed="64"/>
      </patternFill>
    </fill>
    <fill>
      <patternFill patternType="solid">
        <fgColor rgb="FFFFCD9B"/>
        <bgColor indexed="64"/>
      </patternFill>
    </fill>
    <fill>
      <patternFill patternType="solid">
        <fgColor rgb="FFFEDADB"/>
        <bgColor indexed="64"/>
      </patternFill>
    </fill>
    <fill>
      <patternFill patternType="solid">
        <fgColor theme="4" tint="0.39997558519241921"/>
        <bgColor indexed="64"/>
      </patternFill>
    </fill>
    <fill>
      <patternFill patternType="solid">
        <fgColor rgb="FFD285FE"/>
        <bgColor indexed="64"/>
      </patternFill>
    </fill>
    <fill>
      <patternFill patternType="solid">
        <fgColor rgb="FF002060"/>
        <bgColor indexed="64"/>
      </patternFill>
    </fill>
    <fill>
      <patternFill patternType="solid">
        <fgColor rgb="FF72AF2F"/>
        <bgColor indexed="64"/>
      </patternFill>
    </fill>
    <fill>
      <patternFill patternType="solid">
        <fgColor rgb="FFFFFFFF"/>
        <bgColor indexed="64"/>
      </patternFill>
    </fill>
    <fill>
      <patternFill patternType="solid">
        <fgColor rgb="FFFFFFFF"/>
        <bgColor rgb="FF000000"/>
      </patternFill>
    </fill>
    <fill>
      <patternFill patternType="solid">
        <fgColor rgb="FFFF0000"/>
        <bgColor indexed="64"/>
      </patternFill>
    </fill>
    <fill>
      <patternFill patternType="solid">
        <fgColor theme="4" tint="0.59999389629810485"/>
        <bgColor indexed="64"/>
      </patternFill>
    </fill>
  </fills>
  <borders count="10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medium">
        <color auto="1"/>
      </bottom>
      <diagonal/>
    </border>
    <border>
      <left style="medium">
        <color indexed="64"/>
      </left>
      <right style="medium">
        <color auto="1"/>
      </right>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right style="thin">
        <color indexed="64"/>
      </right>
      <top/>
      <bottom style="medium">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auto="1"/>
      </bottom>
      <diagonal/>
    </border>
    <border>
      <left style="thin">
        <color rgb="FF000000"/>
      </left>
      <right style="medium">
        <color auto="1"/>
      </right>
      <top style="thin">
        <color rgb="FF000000"/>
      </top>
      <bottom style="thin">
        <color rgb="FF000000"/>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medium">
        <color auto="1"/>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medium">
        <color auto="1"/>
      </right>
      <top style="medium">
        <color auto="1"/>
      </top>
      <bottom style="thin">
        <color indexed="64"/>
      </bottom>
      <diagonal/>
    </border>
    <border>
      <left style="thin">
        <color indexed="64"/>
      </left>
      <right style="thin">
        <color indexed="64"/>
      </right>
      <top style="thin">
        <color indexed="64"/>
      </top>
      <bottom style="medium">
        <color indexed="64"/>
      </bottom>
      <diagonal/>
    </border>
    <border>
      <left style="thin">
        <color rgb="FF72AF2F"/>
      </left>
      <right style="thin">
        <color rgb="FF72AF2F"/>
      </right>
      <top/>
      <bottom style="thin">
        <color rgb="FF72AF2F"/>
      </bottom>
      <diagonal/>
    </border>
    <border>
      <left/>
      <right style="thin">
        <color rgb="FF72AF2F"/>
      </right>
      <top style="thin">
        <color theme="0"/>
      </top>
      <bottom style="thin">
        <color rgb="FF72AF2F"/>
      </bottom>
      <diagonal/>
    </border>
    <border>
      <left style="thin">
        <color rgb="FF72AF2F"/>
      </left>
      <right/>
      <top style="thin">
        <color theme="0"/>
      </top>
      <bottom style="thin">
        <color rgb="FF72AF2F"/>
      </bottom>
      <diagonal/>
    </border>
    <border>
      <left/>
      <right style="thin">
        <color rgb="FF72AF2F"/>
      </right>
      <top style="thin">
        <color rgb="FF72AF2F"/>
      </top>
      <bottom style="thin">
        <color rgb="FF72AF2F"/>
      </bottom>
      <diagonal/>
    </border>
    <border>
      <left style="thin">
        <color rgb="FF72AF2F"/>
      </left>
      <right/>
      <top style="thin">
        <color rgb="FF72AF2F"/>
      </top>
      <bottom style="thin">
        <color rgb="FF72AF2F"/>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hair">
        <color rgb="FF72AF2F"/>
      </top>
      <bottom/>
      <diagonal/>
    </border>
    <border>
      <left style="hair">
        <color rgb="FF72AF2F"/>
      </left>
      <right/>
      <top/>
      <bottom style="hair">
        <color rgb="FF72AF2F"/>
      </bottom>
      <diagonal/>
    </border>
    <border>
      <left style="medium">
        <color rgb="FF000000"/>
      </left>
      <right/>
      <top style="medium">
        <color rgb="FF000000"/>
      </top>
      <bottom style="hair">
        <color rgb="FF72AF2F"/>
      </bottom>
      <diagonal/>
    </border>
    <border>
      <left style="medium">
        <color rgb="FF000000"/>
      </left>
      <right style="medium">
        <color rgb="FF000000"/>
      </right>
      <top style="medium">
        <color rgb="FF000000"/>
      </top>
      <bottom style="hair">
        <color rgb="FF72AF2F"/>
      </bottom>
      <diagonal/>
    </border>
    <border>
      <left style="hair">
        <color rgb="FF72AF2F"/>
      </left>
      <right style="medium">
        <color rgb="FF000000"/>
      </right>
      <top style="medium">
        <color rgb="FF000000"/>
      </top>
      <bottom style="hair">
        <color rgb="FF72AF2F"/>
      </bottom>
      <diagonal/>
    </border>
    <border>
      <left/>
      <right style="medium">
        <color rgb="FF000000"/>
      </right>
      <top/>
      <bottom/>
      <diagonal/>
    </border>
    <border>
      <left style="hair">
        <color rgb="FF72AF2F"/>
      </left>
      <right/>
      <top/>
      <bottom/>
      <diagonal/>
    </border>
    <border>
      <left style="medium">
        <color rgb="FF000000"/>
      </left>
      <right/>
      <top style="hair">
        <color rgb="FF72AF2F"/>
      </top>
      <bottom style="medium">
        <color rgb="FF000000"/>
      </bottom>
      <diagonal/>
    </border>
    <border>
      <left style="medium">
        <color rgb="FF000000"/>
      </left>
      <right style="medium">
        <color rgb="FF000000"/>
      </right>
      <top style="hair">
        <color rgb="FF72AF2F"/>
      </top>
      <bottom style="medium">
        <color rgb="FF000000"/>
      </bottom>
      <diagonal/>
    </border>
    <border>
      <left style="hair">
        <color rgb="FF72AF2F"/>
      </left>
      <right style="medium">
        <color rgb="FF000000"/>
      </right>
      <top style="hair">
        <color rgb="FF72AF2F"/>
      </top>
      <bottom style="medium">
        <color rgb="FF000000"/>
      </bottom>
      <diagonal/>
    </border>
    <border>
      <left style="medium">
        <color rgb="FF000000"/>
      </left>
      <right style="hair">
        <color rgb="FF72AF2F"/>
      </right>
      <top style="medium">
        <color rgb="FF000000"/>
      </top>
      <bottom style="hair">
        <color rgb="FF72AF2F"/>
      </bottom>
      <diagonal/>
    </border>
    <border>
      <left/>
      <right style="hair">
        <color rgb="FF72AF2F"/>
      </right>
      <top/>
      <bottom/>
      <diagonal/>
    </border>
    <border>
      <left style="medium">
        <color rgb="FF000000"/>
      </left>
      <right style="hair">
        <color rgb="FF72AF2F"/>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hair">
        <color rgb="FF72AF2F"/>
      </left>
      <right style="medium">
        <color rgb="FF000000"/>
      </right>
      <top style="medium">
        <color rgb="FF000000"/>
      </top>
      <bottom style="medium">
        <color rgb="FF000000"/>
      </bottom>
      <diagonal/>
    </border>
    <border>
      <left style="hair">
        <color rgb="FF72AF2F"/>
      </left>
      <right style="hair">
        <color rgb="FF72AF2F"/>
      </right>
      <top style="hair">
        <color rgb="FF72AF2F"/>
      </top>
      <bottom style="hair">
        <color rgb="FF72AF2F"/>
      </bottom>
      <diagonal/>
    </border>
    <border>
      <left style="medium">
        <color rgb="FF000000"/>
      </left>
      <right style="hair">
        <color rgb="FF72AF2F"/>
      </right>
      <top style="hair">
        <color rgb="FF72AF2F"/>
      </top>
      <bottom style="medium">
        <color rgb="FF000000"/>
      </bottom>
      <diagonal/>
    </border>
    <border>
      <left style="thin">
        <color rgb="FF72AF2F"/>
      </left>
      <right style="hair">
        <color rgb="FF72AF2F"/>
      </right>
      <top style="thin">
        <color rgb="FF72AF2F"/>
      </top>
      <bottom style="hair">
        <color rgb="FF72AF2F"/>
      </bottom>
      <diagonal/>
    </border>
    <border>
      <left style="thin">
        <color rgb="FF72AF2F"/>
      </left>
      <right style="thin">
        <color rgb="FF72AF2F"/>
      </right>
      <top style="thin">
        <color rgb="FF72AF2F"/>
      </top>
      <bottom style="hair">
        <color rgb="FF72AF2F"/>
      </bottom>
      <diagonal/>
    </border>
    <border>
      <left style="hair">
        <color rgb="FF72AF2F"/>
      </left>
      <right style="thin">
        <color rgb="FF72AF2F"/>
      </right>
      <top style="thin">
        <color rgb="FF72AF2F"/>
      </top>
      <bottom style="hair">
        <color rgb="FF72AF2F"/>
      </bottom>
      <diagonal/>
    </border>
    <border>
      <left style="thin">
        <color rgb="FF72AF2F"/>
      </left>
      <right style="hair">
        <color rgb="FF72AF2F"/>
      </right>
      <top style="hair">
        <color rgb="FF72AF2F"/>
      </top>
      <bottom style="thin">
        <color rgb="FF72AF2F"/>
      </bottom>
      <diagonal/>
    </border>
    <border>
      <left style="thin">
        <color rgb="FF72AF2F"/>
      </left>
      <right style="thin">
        <color rgb="FF72AF2F"/>
      </right>
      <top style="hair">
        <color rgb="FF72AF2F"/>
      </top>
      <bottom style="thin">
        <color rgb="FF72AF2F"/>
      </bottom>
      <diagonal/>
    </border>
    <border>
      <left style="hair">
        <color rgb="FF72AF2F"/>
      </left>
      <right style="thin">
        <color rgb="FF72AF2F"/>
      </right>
      <top style="hair">
        <color rgb="FF72AF2F"/>
      </top>
      <bottom style="thin">
        <color rgb="FF72AF2F"/>
      </bottom>
      <diagonal/>
    </border>
    <border>
      <left style="thin">
        <color rgb="FF72AF2F"/>
      </left>
      <right style="thin">
        <color rgb="FF72AF2F"/>
      </right>
      <top style="thin">
        <color rgb="FF72AF2F"/>
      </top>
      <bottom style="thin">
        <color rgb="FF72AF2F"/>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thin">
        <color indexed="64"/>
      </top>
      <bottom style="thin">
        <color indexed="64"/>
      </bottom>
      <diagonal/>
    </border>
    <border>
      <left/>
      <right style="medium">
        <color rgb="FF000000"/>
      </right>
      <top style="medium">
        <color rgb="FF000000"/>
      </top>
      <bottom/>
      <diagonal/>
    </border>
    <border>
      <left style="medium">
        <color indexed="64"/>
      </left>
      <right style="medium">
        <color indexed="64"/>
      </right>
      <top style="thin">
        <color indexed="64"/>
      </top>
      <bottom style="medium">
        <color indexed="64"/>
      </bottom>
      <diagonal/>
    </border>
    <border>
      <left style="medium">
        <color auto="1"/>
      </left>
      <right style="thin">
        <color indexed="64"/>
      </right>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right style="thin">
        <color auto="1"/>
      </right>
      <top style="thin">
        <color auto="1"/>
      </top>
      <bottom style="thin">
        <color auto="1"/>
      </bottom>
      <diagonal/>
    </border>
    <border>
      <left/>
      <right/>
      <top/>
      <bottom style="thin">
        <color auto="1"/>
      </bottom>
      <diagonal/>
    </border>
    <border>
      <left style="thin">
        <color indexed="64"/>
      </left>
      <right style="medium">
        <color auto="1"/>
      </right>
      <top style="medium">
        <color auto="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right style="thin">
        <color indexed="64"/>
      </right>
      <top/>
      <bottom/>
      <diagonal/>
    </border>
    <border>
      <left style="thin">
        <color indexed="64"/>
      </left>
      <right style="thin">
        <color indexed="64"/>
      </right>
      <top style="thin">
        <color rgb="FF000000"/>
      </top>
      <bottom style="thin">
        <color auto="1"/>
      </bottom>
      <diagonal/>
    </border>
    <border>
      <left style="medium">
        <color auto="1"/>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0" fontId="46" fillId="0" borderId="0" applyNumberFormat="0" applyFill="0" applyBorder="0" applyAlignment="0" applyProtection="0"/>
    <xf numFmtId="164" fontId="1" fillId="0" borderId="0" applyFont="0" applyFill="0" applyBorder="0" applyAlignment="0" applyProtection="0"/>
    <xf numFmtId="0" fontId="46" fillId="0" borderId="0" applyNumberFormat="0" applyFill="0" applyBorder="0" applyAlignment="0" applyProtection="0"/>
  </cellStyleXfs>
  <cellXfs count="796">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4"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0" fontId="2" fillId="0" borderId="0" xfId="0" applyFont="1" applyAlignment="1">
      <alignment horizontal="center" vertical="center"/>
    </xf>
    <xf numFmtId="0" fontId="2" fillId="5" borderId="2"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5" borderId="13" xfId="0" applyFont="1" applyFill="1" applyBorder="1" applyAlignment="1">
      <alignment horizontal="center" vertical="center"/>
    </xf>
    <xf numFmtId="9" fontId="2" fillId="5" borderId="14" xfId="1" applyFont="1" applyFill="1" applyBorder="1" applyAlignment="1">
      <alignment horizontal="center" vertical="center"/>
    </xf>
    <xf numFmtId="0" fontId="2" fillId="5" borderId="15" xfId="0" applyFont="1" applyFill="1" applyBorder="1" applyAlignment="1">
      <alignment horizontal="justify" vertical="top" wrapText="1"/>
    </xf>
    <xf numFmtId="9" fontId="2" fillId="5" borderId="13" xfId="1" applyFont="1" applyFill="1" applyBorder="1" applyAlignment="1">
      <alignment horizontal="center" vertical="center"/>
    </xf>
    <xf numFmtId="0" fontId="2" fillId="0" borderId="16" xfId="0" applyFont="1" applyBorder="1" applyAlignment="1">
      <alignment horizontal="center" vertical="center" wrapText="1"/>
    </xf>
    <xf numFmtId="0" fontId="3" fillId="0" borderId="17" xfId="0" applyFont="1" applyBorder="1" applyAlignment="1">
      <alignment horizontal="justify" vertical="center" wrapText="1"/>
    </xf>
    <xf numFmtId="0" fontId="3" fillId="0" borderId="18" xfId="0" applyFont="1" applyBorder="1" applyAlignment="1">
      <alignment horizontal="left" vertical="center" wrapText="1"/>
    </xf>
    <xf numFmtId="14" fontId="3" fillId="0" borderId="19" xfId="0" applyNumberFormat="1" applyFont="1" applyBorder="1" applyAlignment="1">
      <alignment horizontal="center" vertical="center" wrapText="1"/>
    </xf>
    <xf numFmtId="0" fontId="3" fillId="0" borderId="20" xfId="0" applyFont="1" applyBorder="1" applyAlignment="1">
      <alignment horizontal="center" vertical="center"/>
    </xf>
    <xf numFmtId="165" fontId="2" fillId="5" borderId="3" xfId="0" applyNumberFormat="1"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0" borderId="26" xfId="0" applyFont="1" applyBorder="1" applyAlignment="1">
      <alignment horizontal="center" vertical="center" wrapText="1"/>
    </xf>
    <xf numFmtId="14" fontId="3" fillId="0" borderId="19"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left" vertical="center" wrapText="1"/>
    </xf>
    <xf numFmtId="0" fontId="3" fillId="0" borderId="26" xfId="0" applyFont="1" applyBorder="1" applyAlignment="1">
      <alignment vertical="center" wrapText="1"/>
    </xf>
    <xf numFmtId="0" fontId="3" fillId="4" borderId="26" xfId="0" applyFont="1" applyFill="1" applyBorder="1" applyAlignment="1">
      <alignment horizontal="justify" vertical="center" wrapText="1"/>
    </xf>
    <xf numFmtId="0" fontId="3" fillId="0" borderId="26" xfId="0" applyFont="1" applyBorder="1" applyAlignment="1">
      <alignment horizontal="justify" vertical="center" wrapText="1"/>
    </xf>
    <xf numFmtId="14" fontId="3" fillId="0" borderId="26" xfId="0" applyNumberFormat="1" applyFont="1" applyBorder="1" applyAlignment="1">
      <alignment horizontal="center" vertical="center"/>
    </xf>
    <xf numFmtId="14" fontId="3" fillId="0" borderId="26" xfId="0" applyNumberFormat="1" applyFont="1" applyBorder="1" applyAlignment="1">
      <alignment horizontal="center" vertical="center" wrapText="1"/>
    </xf>
    <xf numFmtId="0" fontId="5" fillId="4" borderId="26" xfId="0" applyFont="1" applyFill="1" applyBorder="1" applyAlignment="1">
      <alignment horizontal="justify" vertical="center" wrapText="1"/>
    </xf>
    <xf numFmtId="0" fontId="5" fillId="0" borderId="26" xfId="0" applyFont="1" applyBorder="1" applyAlignment="1">
      <alignment horizontal="justify" vertical="center" wrapText="1"/>
    </xf>
    <xf numFmtId="0" fontId="5" fillId="0" borderId="26" xfId="0" applyFont="1" applyBorder="1" applyAlignment="1">
      <alignment vertical="center" wrapText="1"/>
    </xf>
    <xf numFmtId="14" fontId="5" fillId="0" borderId="26" xfId="0" applyNumberFormat="1" applyFont="1" applyBorder="1" applyAlignment="1">
      <alignment horizontal="center" vertical="center" wrapText="1"/>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31" xfId="0" applyFont="1" applyBorder="1" applyAlignment="1">
      <alignment horizontal="center" vertical="center"/>
    </xf>
    <xf numFmtId="0" fontId="5" fillId="4" borderId="31" xfId="0" applyFont="1" applyFill="1" applyBorder="1" applyAlignment="1">
      <alignment horizontal="justify" vertical="center" wrapText="1"/>
    </xf>
    <xf numFmtId="0" fontId="5" fillId="0" borderId="31" xfId="0" applyFont="1" applyBorder="1" applyAlignment="1">
      <alignment vertical="center"/>
    </xf>
    <xf numFmtId="0" fontId="3" fillId="4" borderId="0" xfId="0" applyFont="1" applyFill="1" applyAlignment="1">
      <alignment horizontal="center" vertical="center"/>
    </xf>
    <xf numFmtId="0" fontId="5" fillId="0" borderId="26" xfId="0" applyFont="1" applyBorder="1" applyAlignment="1">
      <alignment horizontal="left" vertical="center" wrapText="1"/>
    </xf>
    <xf numFmtId="0" fontId="5" fillId="0" borderId="26" xfId="0" applyFont="1" applyBorder="1" applyAlignment="1">
      <alignment horizontal="center" vertical="center" wrapText="1"/>
    </xf>
    <xf numFmtId="0" fontId="14" fillId="0" borderId="26" xfId="0" applyFont="1" applyBorder="1" applyAlignment="1">
      <alignment horizontal="center" vertical="center" wrapText="1"/>
    </xf>
    <xf numFmtId="14" fontId="5" fillId="0" borderId="26" xfId="0" applyNumberFormat="1" applyFont="1" applyBorder="1" applyAlignment="1">
      <alignment horizontal="center" vertical="center"/>
    </xf>
    <xf numFmtId="0" fontId="15" fillId="2" borderId="1" xfId="0" applyFont="1" applyFill="1" applyBorder="1" applyAlignment="1">
      <alignment horizontal="left" vertical="center"/>
    </xf>
    <xf numFmtId="0" fontId="15" fillId="2" borderId="3" xfId="0" applyFont="1" applyFill="1" applyBorder="1" applyAlignment="1">
      <alignment horizontal="center" vertical="center" wrapText="1"/>
    </xf>
    <xf numFmtId="14" fontId="16" fillId="2" borderId="7" xfId="0" applyNumberFormat="1" applyFont="1" applyFill="1" applyBorder="1" applyAlignment="1">
      <alignment horizontal="center" vertical="center"/>
    </xf>
    <xf numFmtId="14" fontId="15" fillId="2" borderId="11" xfId="0" applyNumberFormat="1" applyFont="1" applyFill="1" applyBorder="1" applyAlignment="1">
      <alignment horizontal="center" vertical="center" wrapText="1"/>
    </xf>
    <xf numFmtId="0" fontId="3" fillId="0" borderId="66" xfId="0" applyFont="1" applyBorder="1" applyAlignment="1">
      <alignment horizontal="center" vertical="center"/>
    </xf>
    <xf numFmtId="0" fontId="3" fillId="4" borderId="66" xfId="0" applyFont="1" applyFill="1" applyBorder="1" applyAlignment="1">
      <alignment horizontal="center" vertical="center" wrapText="1"/>
    </xf>
    <xf numFmtId="0" fontId="3" fillId="4" borderId="66" xfId="0" applyFont="1" applyFill="1" applyBorder="1" applyAlignment="1">
      <alignment horizontal="left" vertical="center" wrapText="1"/>
    </xf>
    <xf numFmtId="0" fontId="3" fillId="0" borderId="66" xfId="0" applyFont="1" applyBorder="1" applyAlignment="1">
      <alignment horizontal="left" vertical="center" wrapText="1"/>
    </xf>
    <xf numFmtId="14" fontId="3" fillId="0" borderId="66" xfId="0" applyNumberFormat="1" applyFont="1" applyBorder="1" applyAlignment="1">
      <alignment horizontal="left" vertical="center" wrapText="1"/>
    </xf>
    <xf numFmtId="0" fontId="5" fillId="0" borderId="30" xfId="0" applyFont="1" applyBorder="1" applyAlignment="1">
      <alignment horizontal="justify" vertical="top" wrapText="1"/>
    </xf>
    <xf numFmtId="9" fontId="3" fillId="0" borderId="26" xfId="0" applyNumberFormat="1" applyFont="1" applyBorder="1" applyAlignment="1">
      <alignment horizontal="center" vertical="center"/>
    </xf>
    <xf numFmtId="0" fontId="3" fillId="4" borderId="67" xfId="0" applyFont="1" applyFill="1" applyBorder="1" applyAlignment="1">
      <alignment horizontal="center" vertical="center"/>
    </xf>
    <xf numFmtId="0" fontId="3" fillId="4" borderId="66" xfId="0" applyFont="1" applyFill="1" applyBorder="1" applyAlignment="1">
      <alignment horizontal="justify" vertical="center" wrapText="1"/>
    </xf>
    <xf numFmtId="14" fontId="3" fillId="4" borderId="26" xfId="0" applyNumberFormat="1" applyFont="1" applyFill="1" applyBorder="1" applyAlignment="1">
      <alignment horizontal="center" vertical="center" wrapText="1"/>
    </xf>
    <xf numFmtId="14" fontId="3" fillId="4" borderId="26" xfId="0" applyNumberFormat="1" applyFont="1" applyFill="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justify" vertical="center" wrapText="1"/>
    </xf>
    <xf numFmtId="0" fontId="3" fillId="4" borderId="68" xfId="0" applyFont="1" applyFill="1" applyBorder="1" applyAlignment="1">
      <alignment horizontal="justify" vertical="center" wrapText="1"/>
    </xf>
    <xf numFmtId="14" fontId="3" fillId="4" borderId="29"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3" xfId="0" applyFont="1" applyFill="1" applyBorder="1" applyAlignment="1">
      <alignment horizontal="left" vertical="top" wrapText="1"/>
    </xf>
    <xf numFmtId="0" fontId="14" fillId="10" borderId="66" xfId="0" applyFont="1" applyFill="1" applyBorder="1" applyAlignment="1">
      <alignment horizontal="justify" vertical="center" wrapText="1"/>
    </xf>
    <xf numFmtId="0" fontId="3" fillId="4" borderId="69"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6" xfId="0" applyFont="1" applyFill="1" applyBorder="1" applyAlignment="1">
      <alignment horizontal="justify" vertical="top" wrapText="1"/>
    </xf>
    <xf numFmtId="0" fontId="3" fillId="4" borderId="26" xfId="0" applyFont="1" applyFill="1" applyBorder="1" applyAlignment="1">
      <alignment vertical="center" wrapText="1"/>
    </xf>
    <xf numFmtId="0" fontId="3" fillId="0" borderId="7" xfId="0" applyFont="1" applyBorder="1" applyAlignment="1">
      <alignment horizontal="center" vertical="center"/>
    </xf>
    <xf numFmtId="0" fontId="3" fillId="0" borderId="70" xfId="0" applyFont="1" applyBorder="1" applyAlignment="1">
      <alignment horizontal="center" vertical="center"/>
    </xf>
    <xf numFmtId="0" fontId="0" fillId="0" borderId="71" xfId="0" applyBorder="1" applyAlignment="1">
      <alignment horizontal="center" vertical="center"/>
    </xf>
    <xf numFmtId="0" fontId="19" fillId="0" borderId="72" xfId="0" applyFont="1" applyBorder="1" applyAlignment="1">
      <alignment horizontal="left" wrapText="1"/>
    </xf>
    <xf numFmtId="0" fontId="0" fillId="0" borderId="73" xfId="0" applyBorder="1" applyAlignment="1">
      <alignment horizontal="center" vertical="center"/>
    </xf>
    <xf numFmtId="0" fontId="20" fillId="0" borderId="72" xfId="0" applyFont="1" applyBorder="1" applyAlignment="1">
      <alignment horizontal="left" wrapText="1"/>
    </xf>
    <xf numFmtId="0" fontId="20" fillId="0" borderId="74" xfId="0" applyFont="1" applyBorder="1" applyAlignment="1">
      <alignment horizontal="left" wrapText="1"/>
    </xf>
    <xf numFmtId="0" fontId="0" fillId="0" borderId="75" xfId="0" applyBorder="1" applyAlignment="1">
      <alignment horizontal="center" vertical="center"/>
    </xf>
    <xf numFmtId="0" fontId="20" fillId="0" borderId="3" xfId="0" applyFont="1" applyBorder="1" applyAlignment="1">
      <alignment horizontal="left" wrapText="1"/>
    </xf>
    <xf numFmtId="0" fontId="12"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2"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0" fillId="0" borderId="0" xfId="0" applyFont="1" applyProtection="1">
      <protection hidden="1"/>
    </xf>
    <xf numFmtId="0" fontId="10" fillId="0" borderId="0" xfId="0" applyFont="1" applyAlignment="1" applyProtection="1">
      <alignment wrapText="1"/>
      <protection hidden="1"/>
    </xf>
    <xf numFmtId="165" fontId="10" fillId="0" borderId="0" xfId="0" applyNumberFormat="1" applyFont="1" applyAlignment="1" applyProtection="1">
      <alignment horizontal="center" vertical="center"/>
      <protection hidden="1"/>
    </xf>
    <xf numFmtId="0" fontId="10" fillId="0" borderId="0" xfId="0" applyFont="1" applyAlignment="1" applyProtection="1">
      <alignment horizontal="justify" vertical="top" wrapText="1"/>
      <protection hidden="1"/>
    </xf>
    <xf numFmtId="0" fontId="29" fillId="0" borderId="0" xfId="0" applyFont="1" applyProtection="1">
      <protection hidden="1"/>
    </xf>
    <xf numFmtId="0" fontId="29" fillId="0" borderId="0" xfId="0" applyFont="1" applyAlignment="1" applyProtection="1">
      <alignment horizontal="left"/>
      <protection hidden="1"/>
    </xf>
    <xf numFmtId="0" fontId="10" fillId="0" borderId="0" xfId="0" applyFont="1" applyAlignment="1" applyProtection="1">
      <alignment vertical="center"/>
      <protection hidden="1"/>
    </xf>
    <xf numFmtId="17" fontId="29" fillId="0" borderId="0" xfId="0" applyNumberFormat="1" applyFont="1" applyAlignment="1" applyProtection="1">
      <alignment vertical="center"/>
      <protection hidden="1"/>
    </xf>
    <xf numFmtId="0" fontId="30" fillId="0" borderId="0" xfId="0" applyFont="1" applyAlignment="1">
      <alignment horizontal="center" vertical="center" wrapText="1"/>
    </xf>
    <xf numFmtId="0" fontId="10" fillId="0" borderId="0" xfId="0" applyFont="1"/>
    <xf numFmtId="0" fontId="27" fillId="3" borderId="1" xfId="0" applyFont="1" applyFill="1" applyBorder="1" applyAlignment="1">
      <alignment horizontal="center" vertical="center" wrapText="1"/>
    </xf>
    <xf numFmtId="0" fontId="27" fillId="4" borderId="0" xfId="0" applyFont="1" applyFill="1" applyAlignment="1">
      <alignment horizontal="center" vertical="center"/>
    </xf>
    <xf numFmtId="0" fontId="31" fillId="2" borderId="1" xfId="0" applyFont="1" applyFill="1" applyBorder="1" applyAlignment="1">
      <alignment horizontal="left" vertical="center"/>
    </xf>
    <xf numFmtId="0" fontId="27"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165" fontId="27" fillId="2" borderId="10" xfId="0" applyNumberFormat="1" applyFont="1" applyFill="1" applyBorder="1" applyAlignment="1">
      <alignment horizontal="center" vertical="center" wrapText="1"/>
    </xf>
    <xf numFmtId="0" fontId="27" fillId="0" borderId="0" xfId="0" applyFont="1" applyAlignment="1">
      <alignment horizontal="center" vertical="center"/>
    </xf>
    <xf numFmtId="14" fontId="31" fillId="2" borderId="11"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0" fontId="27" fillId="5" borderId="9" xfId="0" applyFont="1" applyFill="1" applyBorder="1" applyAlignment="1">
      <alignment horizontal="center" vertical="center"/>
    </xf>
    <xf numFmtId="0" fontId="27" fillId="5" borderId="13" xfId="0" applyFont="1" applyFill="1" applyBorder="1" applyAlignment="1">
      <alignment horizontal="center" vertical="center"/>
    </xf>
    <xf numFmtId="9" fontId="27" fillId="5" borderId="13" xfId="1" applyFont="1" applyFill="1" applyBorder="1" applyAlignment="1">
      <alignment horizontal="center" vertical="center"/>
    </xf>
    <xf numFmtId="9" fontId="27" fillId="5" borderId="14" xfId="1" applyFont="1" applyFill="1" applyBorder="1" applyAlignment="1">
      <alignment horizontal="center" vertical="center"/>
    </xf>
    <xf numFmtId="0" fontId="27" fillId="5" borderId="15" xfId="0" applyFont="1" applyFill="1" applyBorder="1" applyAlignment="1">
      <alignment horizontal="justify" vertical="top" wrapText="1"/>
    </xf>
    <xf numFmtId="0" fontId="27" fillId="0" borderId="16" xfId="0" applyFont="1" applyBorder="1" applyAlignment="1">
      <alignment horizontal="center" vertical="center" wrapText="1"/>
    </xf>
    <xf numFmtId="0" fontId="30" fillId="0" borderId="17" xfId="0" applyFont="1" applyBorder="1" applyAlignment="1">
      <alignment horizontal="justify" vertical="center" wrapText="1"/>
    </xf>
    <xf numFmtId="0" fontId="30" fillId="0" borderId="18" xfId="0" applyFont="1" applyBorder="1" applyAlignment="1">
      <alignment horizontal="left" vertical="center" wrapText="1"/>
    </xf>
    <xf numFmtId="14" fontId="30" fillId="0" borderId="19" xfId="0" applyNumberFormat="1" applyFont="1" applyBorder="1" applyAlignment="1">
      <alignment horizontal="center" vertical="center" wrapText="1"/>
    </xf>
    <xf numFmtId="0" fontId="30" fillId="0" borderId="0" xfId="0" applyFont="1" applyAlignment="1">
      <alignment horizontal="center" vertical="center"/>
    </xf>
    <xf numFmtId="0" fontId="30" fillId="0" borderId="20" xfId="0" applyFont="1" applyBorder="1" applyAlignment="1">
      <alignment horizontal="center" vertical="center"/>
    </xf>
    <xf numFmtId="0" fontId="27" fillId="0" borderId="21" xfId="0" applyFont="1" applyBorder="1" applyAlignment="1">
      <alignment horizontal="center" vertical="center"/>
    </xf>
    <xf numFmtId="9" fontId="30" fillId="0" borderId="21" xfId="0" applyNumberFormat="1" applyFont="1" applyBorder="1" applyAlignment="1">
      <alignment horizontal="center" vertical="center"/>
    </xf>
    <xf numFmtId="0" fontId="30" fillId="0" borderId="22" xfId="0" applyFont="1" applyBorder="1" applyAlignment="1">
      <alignment horizontal="center" vertical="center" wrapText="1"/>
    </xf>
    <xf numFmtId="0" fontId="30" fillId="0" borderId="23" xfId="0" applyFont="1" applyBorder="1" applyAlignment="1">
      <alignment horizontal="left" vertical="center" wrapText="1"/>
    </xf>
    <xf numFmtId="0" fontId="30" fillId="0" borderId="26" xfId="0" applyFont="1" applyBorder="1" applyAlignment="1">
      <alignment horizontal="center" vertical="center"/>
    </xf>
    <xf numFmtId="0" fontId="30" fillId="4" borderId="26" xfId="0" applyFont="1" applyFill="1" applyBorder="1" applyAlignment="1">
      <alignment horizontal="center" vertical="center" wrapText="1"/>
    </xf>
    <xf numFmtId="0" fontId="30" fillId="0" borderId="26" xfId="0" applyFont="1" applyBorder="1" applyAlignment="1">
      <alignment horizontal="center" vertical="center" wrapText="1"/>
    </xf>
    <xf numFmtId="14" fontId="30" fillId="0" borderId="19" xfId="0" applyNumberFormat="1"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3" xfId="0" applyFont="1" applyBorder="1" applyAlignment="1">
      <alignment horizontal="left" vertical="top" wrapText="1"/>
    </xf>
    <xf numFmtId="0" fontId="30" fillId="0" borderId="26" xfId="0" applyFont="1" applyBorder="1" applyAlignment="1">
      <alignment horizontal="left" vertical="center" wrapText="1"/>
    </xf>
    <xf numFmtId="0" fontId="30" fillId="0" borderId="26" xfId="0" applyFont="1" applyBorder="1" applyAlignment="1">
      <alignment vertical="center" wrapText="1"/>
    </xf>
    <xf numFmtId="0" fontId="33" fillId="0" borderId="23" xfId="0" applyFont="1" applyBorder="1" applyAlignment="1">
      <alignment horizontal="left" vertical="top" wrapText="1"/>
    </xf>
    <xf numFmtId="0" fontId="30" fillId="4" borderId="26" xfId="0" applyFont="1" applyFill="1" applyBorder="1" applyAlignment="1">
      <alignment horizontal="justify" vertical="center" wrapText="1"/>
    </xf>
    <xf numFmtId="0" fontId="30" fillId="0" borderId="26" xfId="0" applyFont="1" applyBorder="1" applyAlignment="1">
      <alignment horizontal="justify" vertical="center" wrapText="1"/>
    </xf>
    <xf numFmtId="0" fontId="17" fillId="0" borderId="23" xfId="0" applyFont="1" applyBorder="1" applyAlignment="1">
      <alignment horizontal="left" vertical="top" wrapText="1"/>
    </xf>
    <xf numFmtId="0" fontId="30" fillId="0" borderId="23" xfId="0" applyFont="1" applyBorder="1" applyAlignment="1">
      <alignment horizontal="justify" vertical="center" wrapText="1"/>
    </xf>
    <xf numFmtId="14" fontId="30" fillId="0" borderId="26" xfId="0" applyNumberFormat="1" applyFont="1" applyBorder="1" applyAlignment="1">
      <alignment horizontal="center" vertical="center"/>
    </xf>
    <xf numFmtId="0" fontId="30" fillId="0" borderId="23" xfId="0" applyFont="1" applyBorder="1" applyAlignment="1">
      <alignment horizontal="justify" vertical="top" wrapText="1"/>
    </xf>
    <xf numFmtId="14" fontId="30" fillId="0" borderId="26" xfId="0" applyNumberFormat="1" applyFont="1" applyBorder="1" applyAlignment="1">
      <alignment horizontal="center" vertical="center" wrapText="1"/>
    </xf>
    <xf numFmtId="0" fontId="30" fillId="4" borderId="23" xfId="0" applyFont="1" applyFill="1" applyBorder="1" applyAlignment="1">
      <alignment horizontal="justify" vertical="center" wrapText="1"/>
    </xf>
    <xf numFmtId="0" fontId="33" fillId="4" borderId="26" xfId="0" applyFont="1" applyFill="1" applyBorder="1" applyAlignment="1">
      <alignment horizontal="justify" vertical="center" wrapText="1"/>
    </xf>
    <xf numFmtId="0" fontId="33" fillId="0" borderId="26" xfId="0" applyFont="1" applyBorder="1" applyAlignment="1">
      <alignment horizontal="justify" vertical="center" wrapText="1"/>
    </xf>
    <xf numFmtId="0" fontId="33" fillId="0" borderId="26" xfId="0" applyFont="1" applyBorder="1" applyAlignment="1">
      <alignment vertical="center" wrapText="1"/>
    </xf>
    <xf numFmtId="14" fontId="33" fillId="0" borderId="26" xfId="0" applyNumberFormat="1" applyFont="1" applyBorder="1" applyAlignment="1">
      <alignment horizontal="center" vertical="center" wrapText="1"/>
    </xf>
    <xf numFmtId="0" fontId="33" fillId="0" borderId="26" xfId="0" applyFont="1" applyBorder="1" applyAlignment="1">
      <alignment horizontal="center" vertical="center"/>
    </xf>
    <xf numFmtId="0" fontId="33" fillId="0" borderId="26" xfId="0" applyFont="1" applyBorder="1" applyAlignment="1">
      <alignment vertical="center"/>
    </xf>
    <xf numFmtId="14" fontId="30" fillId="0" borderId="30" xfId="0" applyNumberFormat="1" applyFont="1" applyBorder="1" applyAlignment="1" applyProtection="1">
      <alignment horizontal="justify" vertical="top" wrapText="1"/>
      <protection hidden="1"/>
    </xf>
    <xf numFmtId="0" fontId="33" fillId="0" borderId="31" xfId="0" applyFont="1" applyBorder="1" applyAlignment="1">
      <alignment horizontal="center" vertical="center"/>
    </xf>
    <xf numFmtId="0" fontId="33" fillId="4" borderId="31" xfId="0" applyFont="1" applyFill="1" applyBorder="1" applyAlignment="1">
      <alignment horizontal="justify" vertical="center" wrapText="1"/>
    </xf>
    <xf numFmtId="0" fontId="33" fillId="0" borderId="31" xfId="0" applyFont="1" applyBorder="1" applyAlignment="1">
      <alignment vertical="center"/>
    </xf>
    <xf numFmtId="0" fontId="30" fillId="0" borderId="24" xfId="0" applyFont="1" applyBorder="1" applyAlignment="1" applyProtection="1">
      <alignment horizontal="justify" vertical="top" wrapText="1"/>
      <protection hidden="1"/>
    </xf>
    <xf numFmtId="0" fontId="30" fillId="4" borderId="0" xfId="0" applyFont="1" applyFill="1" applyAlignment="1">
      <alignment horizontal="center" vertical="center"/>
    </xf>
    <xf numFmtId="165" fontId="27" fillId="5" borderId="3" xfId="0" applyNumberFormat="1" applyFont="1" applyFill="1" applyBorder="1" applyAlignment="1">
      <alignment horizontal="center" vertical="center" wrapText="1"/>
    </xf>
    <xf numFmtId="0" fontId="33" fillId="0" borderId="26" xfId="0" applyFont="1" applyBorder="1" applyAlignment="1">
      <alignment horizontal="left" vertical="center" wrapText="1"/>
    </xf>
    <xf numFmtId="0" fontId="33" fillId="0" borderId="26" xfId="0" applyFont="1" applyBorder="1" applyAlignment="1">
      <alignment horizontal="center" vertical="center" wrapText="1"/>
    </xf>
    <xf numFmtId="0" fontId="35" fillId="0" borderId="26" xfId="0" applyFont="1" applyBorder="1" applyAlignment="1">
      <alignment horizontal="center" vertical="center" wrapText="1"/>
    </xf>
    <xf numFmtId="0" fontId="33" fillId="0" borderId="23" xfId="0" applyFont="1" applyBorder="1" applyAlignment="1">
      <alignment horizontal="justify" vertical="top" wrapText="1"/>
    </xf>
    <xf numFmtId="14" fontId="33" fillId="0" borderId="26" xfId="0" applyNumberFormat="1" applyFont="1" applyBorder="1" applyAlignment="1">
      <alignment horizontal="center" vertical="center"/>
    </xf>
    <xf numFmtId="0" fontId="30" fillId="4" borderId="23" xfId="0" applyFont="1" applyFill="1" applyBorder="1" applyAlignment="1">
      <alignment horizontal="left" vertical="center" wrapText="1"/>
    </xf>
    <xf numFmtId="0" fontId="30" fillId="0" borderId="66" xfId="0" applyFont="1" applyBorder="1" applyAlignment="1">
      <alignment horizontal="center" vertical="center"/>
    </xf>
    <xf numFmtId="0" fontId="30" fillId="4" borderId="66" xfId="0" applyFont="1" applyFill="1" applyBorder="1" applyAlignment="1">
      <alignment horizontal="center" vertical="center" wrapText="1"/>
    </xf>
    <xf numFmtId="0" fontId="30" fillId="4" borderId="66" xfId="0" applyFont="1" applyFill="1" applyBorder="1" applyAlignment="1">
      <alignment horizontal="left" vertical="center" wrapText="1"/>
    </xf>
    <xf numFmtId="0" fontId="30" fillId="0" borderId="66" xfId="0" applyFont="1" applyBorder="1" applyAlignment="1">
      <alignment horizontal="left" vertical="center" wrapText="1"/>
    </xf>
    <xf numFmtId="14" fontId="30" fillId="0" borderId="66" xfId="0" applyNumberFormat="1" applyFont="1" applyBorder="1" applyAlignment="1">
      <alignment horizontal="left" vertical="center" wrapText="1"/>
    </xf>
    <xf numFmtId="0" fontId="33" fillId="0" borderId="30" xfId="0" applyFont="1" applyBorder="1" applyAlignment="1">
      <alignment horizontal="justify" vertical="top" wrapText="1"/>
    </xf>
    <xf numFmtId="9" fontId="30" fillId="0" borderId="26" xfId="0" applyNumberFormat="1" applyFont="1" applyBorder="1" applyAlignment="1">
      <alignment horizontal="center" vertical="center"/>
    </xf>
    <xf numFmtId="0" fontId="30" fillId="4" borderId="23" xfId="0" applyFont="1" applyFill="1" applyBorder="1" applyAlignment="1">
      <alignment horizontal="left" vertical="top" wrapText="1"/>
    </xf>
    <xf numFmtId="0" fontId="30" fillId="4" borderId="67" xfId="0" applyFont="1" applyFill="1" applyBorder="1" applyAlignment="1">
      <alignment horizontal="center" vertical="center"/>
    </xf>
    <xf numFmtId="0" fontId="30" fillId="4" borderId="66" xfId="0" applyFont="1" applyFill="1" applyBorder="1" applyAlignment="1">
      <alignment horizontal="justify" vertical="center" wrapText="1"/>
    </xf>
    <xf numFmtId="14" fontId="30" fillId="4" borderId="26" xfId="0" applyNumberFormat="1" applyFont="1" applyFill="1" applyBorder="1" applyAlignment="1">
      <alignment horizontal="center" vertical="center" wrapText="1"/>
    </xf>
    <xf numFmtId="0" fontId="30" fillId="0" borderId="28" xfId="0" applyFont="1" applyBorder="1" applyAlignment="1">
      <alignment horizontal="center" vertical="center" wrapText="1"/>
    </xf>
    <xf numFmtId="14" fontId="30" fillId="4" borderId="26" xfId="0" applyNumberFormat="1" applyFont="1" applyFill="1" applyBorder="1" applyAlignment="1">
      <alignment horizontal="center" vertical="center"/>
    </xf>
    <xf numFmtId="0" fontId="30" fillId="0" borderId="67" xfId="0" applyFont="1" applyBorder="1" applyAlignment="1">
      <alignment horizontal="center" vertical="center"/>
    </xf>
    <xf numFmtId="0" fontId="30" fillId="0" borderId="66" xfId="0" applyFont="1" applyBorder="1" applyAlignment="1">
      <alignment horizontal="justify" vertical="center" wrapText="1"/>
    </xf>
    <xf numFmtId="0" fontId="30" fillId="4" borderId="27" xfId="0" applyFont="1" applyFill="1" applyBorder="1" applyAlignment="1">
      <alignment horizontal="center" vertical="center"/>
    </xf>
    <xf numFmtId="0" fontId="35" fillId="10" borderId="66" xfId="0" applyFont="1" applyFill="1" applyBorder="1" applyAlignment="1">
      <alignment horizontal="justify" vertical="center" wrapText="1"/>
    </xf>
    <xf numFmtId="0" fontId="30" fillId="4" borderId="69" xfId="0" applyFont="1" applyFill="1" applyBorder="1" applyAlignment="1">
      <alignment horizontal="center" vertical="center"/>
    </xf>
    <xf numFmtId="0" fontId="30" fillId="4" borderId="68" xfId="0" applyFont="1" applyFill="1" applyBorder="1" applyAlignment="1">
      <alignment horizontal="justify" vertical="center" wrapText="1"/>
    </xf>
    <xf numFmtId="14" fontId="30" fillId="4" borderId="29" xfId="0" applyNumberFormat="1" applyFont="1" applyFill="1" applyBorder="1" applyAlignment="1">
      <alignment horizontal="center" vertical="center"/>
    </xf>
    <xf numFmtId="0" fontId="30" fillId="4" borderId="26" xfId="0" applyFont="1" applyFill="1" applyBorder="1" applyAlignment="1">
      <alignment horizontal="center" vertical="center"/>
    </xf>
    <xf numFmtId="0" fontId="30" fillId="4" borderId="26" xfId="0" applyFont="1" applyFill="1" applyBorder="1" applyAlignment="1">
      <alignment horizontal="justify" vertical="top" wrapText="1"/>
    </xf>
    <xf numFmtId="0" fontId="30" fillId="4" borderId="26" xfId="0" applyFont="1" applyFill="1" applyBorder="1" applyAlignment="1">
      <alignment vertical="center" wrapText="1"/>
    </xf>
    <xf numFmtId="0" fontId="37" fillId="7" borderId="0" xfId="0" applyFont="1" applyFill="1" applyAlignment="1" applyProtection="1">
      <alignment horizontal="left" vertical="top" wrapText="1"/>
      <protection locked="0"/>
    </xf>
    <xf numFmtId="0" fontId="37" fillId="7" borderId="46" xfId="0" applyFont="1" applyFill="1" applyBorder="1" applyAlignment="1" applyProtection="1">
      <alignment horizontal="left" vertical="top" wrapText="1"/>
      <protection locked="0"/>
    </xf>
    <xf numFmtId="0" fontId="37" fillId="7" borderId="41" xfId="0" applyFont="1" applyFill="1" applyBorder="1" applyAlignment="1" applyProtection="1">
      <alignment horizontal="left" vertical="top" wrapText="1"/>
      <protection locked="0"/>
    </xf>
    <xf numFmtId="14" fontId="36" fillId="9" borderId="26" xfId="2" applyNumberFormat="1" applyFont="1" applyFill="1" applyBorder="1" applyAlignment="1">
      <alignment horizontal="center" vertical="center" wrapText="1"/>
    </xf>
    <xf numFmtId="0" fontId="38" fillId="0" borderId="26" xfId="2" applyFont="1" applyBorder="1" applyAlignment="1">
      <alignment horizontal="center" vertical="center" wrapText="1"/>
    </xf>
    <xf numFmtId="0" fontId="38" fillId="0" borderId="26" xfId="2" applyFont="1" applyBorder="1" applyAlignment="1">
      <alignment horizontal="center" vertical="center"/>
    </xf>
    <xf numFmtId="0" fontId="18" fillId="0" borderId="26" xfId="2" applyFont="1" applyBorder="1" applyAlignment="1">
      <alignment horizontal="center" vertical="center"/>
    </xf>
    <xf numFmtId="0" fontId="39" fillId="0" borderId="26" xfId="0" applyFont="1" applyBorder="1" applyAlignment="1">
      <alignment horizontal="left" vertical="center" wrapText="1"/>
    </xf>
    <xf numFmtId="0" fontId="17" fillId="0" borderId="26" xfId="0" applyFont="1" applyBorder="1" applyAlignment="1">
      <alignment vertical="top" wrapText="1"/>
    </xf>
    <xf numFmtId="0" fontId="11" fillId="4" borderId="26" xfId="0" applyFont="1" applyFill="1" applyBorder="1" applyAlignment="1">
      <alignment horizontal="center" vertical="center" wrapText="1"/>
    </xf>
    <xf numFmtId="0" fontId="11" fillId="4" borderId="26" xfId="0" applyFont="1" applyFill="1" applyBorder="1" applyAlignment="1">
      <alignment horizontal="left" vertical="center" wrapText="1"/>
    </xf>
    <xf numFmtId="14" fontId="11" fillId="4" borderId="26" xfId="0" applyNumberFormat="1" applyFont="1" applyFill="1" applyBorder="1" applyAlignment="1">
      <alignment horizontal="center" vertical="center" wrapText="1"/>
    </xf>
    <xf numFmtId="0" fontId="2" fillId="4" borderId="23" xfId="0" applyFont="1" applyFill="1" applyBorder="1" applyAlignment="1">
      <alignment horizontal="justify" vertical="center" wrapText="1"/>
    </xf>
    <xf numFmtId="0" fontId="5" fillId="4" borderId="23" xfId="0" applyFont="1" applyFill="1" applyBorder="1" applyAlignment="1">
      <alignment horizontal="left" vertical="top" wrapText="1"/>
    </xf>
    <xf numFmtId="14" fontId="40" fillId="2" borderId="7"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0" fontId="2" fillId="0" borderId="21" xfId="0" applyFont="1" applyBorder="1" applyAlignment="1">
      <alignment horizontal="center" vertical="center"/>
    </xf>
    <xf numFmtId="9" fontId="3" fillId="0" borderId="21" xfId="0" applyNumberFormat="1"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5" fillId="0" borderId="23" xfId="0" applyFont="1" applyBorder="1" applyAlignment="1">
      <alignment horizontal="left" vertical="top" wrapText="1"/>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23" xfId="0" applyFont="1" applyBorder="1" applyAlignment="1">
      <alignment horizontal="left" vertical="top" wrapText="1"/>
    </xf>
    <xf numFmtId="0" fontId="5" fillId="0" borderId="23" xfId="0" applyFont="1" applyBorder="1" applyAlignment="1">
      <alignment horizontal="justify" vertical="top" wrapText="1"/>
    </xf>
    <xf numFmtId="0" fontId="3" fillId="0" borderId="23" xfId="0" applyFont="1" applyBorder="1" applyAlignment="1">
      <alignment horizontal="justify" vertical="top" wrapText="1"/>
    </xf>
    <xf numFmtId="0" fontId="3" fillId="4" borderId="23" xfId="0" applyFont="1" applyFill="1" applyBorder="1" applyAlignment="1">
      <alignment horizontal="justify" vertical="center" wrapText="1"/>
    </xf>
    <xf numFmtId="0" fontId="3" fillId="0" borderId="28" xfId="0" applyFont="1" applyBorder="1" applyAlignment="1">
      <alignment horizontal="center" vertical="center" wrapText="1"/>
    </xf>
    <xf numFmtId="0" fontId="3" fillId="4" borderId="23" xfId="0" applyFont="1" applyFill="1" applyBorder="1" applyAlignment="1">
      <alignment horizontal="left" vertical="center" wrapText="1"/>
    </xf>
    <xf numFmtId="14" fontId="3" fillId="0" borderId="30" xfId="0" applyNumberFormat="1" applyFont="1" applyBorder="1" applyAlignment="1" applyProtection="1">
      <alignment horizontal="justify" vertical="top" wrapText="1"/>
      <protection hidden="1"/>
    </xf>
    <xf numFmtId="0" fontId="2" fillId="0" borderId="24" xfId="0" applyFont="1" applyBorder="1" applyAlignment="1" applyProtection="1">
      <alignment horizontal="justify" vertical="top" wrapText="1"/>
      <protection hidden="1"/>
    </xf>
    <xf numFmtId="0" fontId="2" fillId="0" borderId="23" xfId="0" applyFont="1" applyBorder="1" applyAlignment="1">
      <alignment horizontal="left" vertical="top" wrapText="1"/>
    </xf>
    <xf numFmtId="0" fontId="22" fillId="5" borderId="15" xfId="0" applyFont="1" applyFill="1" applyBorder="1" applyAlignment="1">
      <alignment horizontal="justify" vertical="top" wrapText="1"/>
    </xf>
    <xf numFmtId="0" fontId="2" fillId="0" borderId="26" xfId="0" applyFont="1" applyBorder="1" applyAlignment="1">
      <alignment horizontal="center" vertical="center"/>
    </xf>
    <xf numFmtId="0" fontId="9" fillId="15" borderId="26" xfId="0" applyFont="1" applyFill="1" applyBorder="1" applyAlignment="1">
      <alignment horizontal="center"/>
    </xf>
    <xf numFmtId="0" fontId="11" fillId="7" borderId="32" xfId="0" applyFont="1" applyFill="1" applyBorder="1" applyAlignment="1">
      <alignment horizontal="left" vertical="top" wrapText="1"/>
    </xf>
    <xf numFmtId="14" fontId="11" fillId="7" borderId="32" xfId="0" applyNumberFormat="1" applyFont="1" applyFill="1" applyBorder="1" applyAlignment="1">
      <alignment horizontal="left" vertical="top" wrapText="1"/>
    </xf>
    <xf numFmtId="0" fontId="2" fillId="5" borderId="25" xfId="0" applyFont="1" applyFill="1" applyBorder="1" applyAlignment="1">
      <alignment vertical="center" wrapText="1"/>
    </xf>
    <xf numFmtId="14" fontId="15" fillId="2" borderId="7" xfId="0" applyNumberFormat="1" applyFont="1" applyFill="1" applyBorder="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wrapText="1"/>
    </xf>
    <xf numFmtId="0" fontId="3" fillId="0" borderId="79" xfId="0" applyFont="1" applyBorder="1" applyAlignment="1">
      <alignment horizontal="center" vertical="center"/>
    </xf>
    <xf numFmtId="0" fontId="39" fillId="0" borderId="26" xfId="0" applyFont="1" applyBorder="1" applyAlignment="1">
      <alignment horizontal="center" vertical="center" wrapText="1"/>
    </xf>
    <xf numFmtId="0" fontId="17" fillId="0" borderId="26" xfId="0" applyFont="1" applyBorder="1" applyAlignment="1">
      <alignment horizontal="left" vertical="top" wrapText="1"/>
    </xf>
    <xf numFmtId="0" fontId="2" fillId="0" borderId="23" xfId="0" applyFont="1" applyBorder="1" applyAlignment="1">
      <alignment horizontal="left" vertical="center" wrapText="1"/>
    </xf>
    <xf numFmtId="0" fontId="42" fillId="0" borderId="30" xfId="0" applyFont="1" applyBorder="1" applyAlignment="1">
      <alignment horizontal="left" vertical="top" wrapText="1"/>
    </xf>
    <xf numFmtId="0" fontId="3" fillId="0" borderId="70" xfId="0" applyFont="1" applyBorder="1" applyAlignment="1">
      <alignment horizontal="center" vertical="center" wrapText="1"/>
    </xf>
    <xf numFmtId="0" fontId="5" fillId="0" borderId="81" xfId="0" applyFont="1" applyBorder="1" applyAlignment="1">
      <alignment horizontal="justify" vertical="top" wrapText="1"/>
    </xf>
    <xf numFmtId="0" fontId="3" fillId="0" borderId="82"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horizontal="center" vertical="center" wrapText="1"/>
    </xf>
    <xf numFmtId="0" fontId="5" fillId="0" borderId="83" xfId="0" applyFont="1" applyBorder="1" applyAlignment="1">
      <alignment horizontal="justify" vertical="top" wrapText="1"/>
    </xf>
    <xf numFmtId="0" fontId="7" fillId="0" borderId="23" xfId="0" applyFont="1" applyBorder="1" applyAlignment="1">
      <alignment horizontal="left" vertical="top" wrapText="1"/>
    </xf>
    <xf numFmtId="0" fontId="5" fillId="0" borderId="23" xfId="0" applyFont="1" applyBorder="1" applyAlignment="1">
      <alignment horizontal="left" vertical="center" wrapText="1"/>
    </xf>
    <xf numFmtId="0" fontId="3" fillId="0" borderId="66" xfId="0" applyFont="1" applyBorder="1" applyAlignment="1">
      <alignment horizontal="center" vertical="top"/>
    </xf>
    <xf numFmtId="0" fontId="3" fillId="4" borderId="66" xfId="0" applyFont="1" applyFill="1" applyBorder="1" applyAlignment="1">
      <alignment horizontal="center" vertical="top" wrapText="1"/>
    </xf>
    <xf numFmtId="0" fontId="3" fillId="4" borderId="66" xfId="0" applyFont="1" applyFill="1" applyBorder="1" applyAlignment="1">
      <alignment horizontal="left" vertical="top" wrapText="1"/>
    </xf>
    <xf numFmtId="0" fontId="3" fillId="0" borderId="66" xfId="0" applyFont="1" applyBorder="1" applyAlignment="1">
      <alignment horizontal="left" vertical="top" wrapText="1"/>
    </xf>
    <xf numFmtId="14" fontId="3" fillId="0" borderId="66" xfId="0" applyNumberFormat="1" applyFont="1" applyBorder="1" applyAlignment="1">
      <alignment horizontal="left" vertical="top" wrapText="1"/>
    </xf>
    <xf numFmtId="14" fontId="0" fillId="0" borderId="26" xfId="0" applyNumberFormat="1" applyBorder="1" applyAlignment="1">
      <alignment horizontal="center" vertical="center" wrapText="1"/>
    </xf>
    <xf numFmtId="14" fontId="0" fillId="0" borderId="26" xfId="0" applyNumberFormat="1" applyBorder="1" applyAlignment="1">
      <alignment horizontal="center" vertical="center"/>
    </xf>
    <xf numFmtId="0" fontId="48" fillId="0" borderId="26" xfId="0" applyFont="1" applyBorder="1" applyAlignment="1">
      <alignment horizontal="center" vertical="center" wrapText="1"/>
    </xf>
    <xf numFmtId="0" fontId="42" fillId="0" borderId="26" xfId="0" applyFont="1" applyBorder="1" applyAlignment="1">
      <alignment horizontal="center" vertical="center" wrapText="1"/>
    </xf>
    <xf numFmtId="0" fontId="6" fillId="0" borderId="26" xfId="0" applyFont="1" applyBorder="1" applyAlignment="1">
      <alignment horizontal="justify" vertical="center" wrapText="1"/>
    </xf>
    <xf numFmtId="0" fontId="6" fillId="0" borderId="26" xfId="0" applyFont="1" applyBorder="1" applyAlignment="1">
      <alignment horizontal="center" vertical="center"/>
    </xf>
    <xf numFmtId="0" fontId="6" fillId="0" borderId="26" xfId="0" applyFont="1" applyBorder="1" applyAlignment="1">
      <alignment vertical="center" wrapText="1"/>
    </xf>
    <xf numFmtId="0" fontId="0" fillId="0" borderId="26" xfId="0" applyBorder="1" applyAlignment="1">
      <alignment horizontal="center" wrapText="1"/>
    </xf>
    <xf numFmtId="14" fontId="48" fillId="0" borderId="26" xfId="0" applyNumberFormat="1" applyFont="1" applyBorder="1" applyAlignment="1">
      <alignment horizontal="center" vertical="center"/>
    </xf>
    <xf numFmtId="14" fontId="42" fillId="0" borderId="26" xfId="0" applyNumberFormat="1" applyFont="1" applyBorder="1" applyAlignment="1">
      <alignment horizontal="center" vertical="center"/>
    </xf>
    <xf numFmtId="0" fontId="42" fillId="0" borderId="23" xfId="0" applyFont="1" applyBorder="1" applyAlignment="1">
      <alignment horizontal="left" vertical="top" wrapText="1"/>
    </xf>
    <xf numFmtId="0" fontId="3" fillId="0" borderId="78" xfId="0" applyFont="1" applyBorder="1" applyAlignment="1">
      <alignment horizontal="center" vertical="center" wrapText="1"/>
    </xf>
    <xf numFmtId="49" fontId="5" fillId="0" borderId="23" xfId="0" applyNumberFormat="1" applyFont="1" applyBorder="1" applyAlignment="1">
      <alignment horizontal="left" vertical="top" wrapText="1"/>
    </xf>
    <xf numFmtId="0" fontId="3" fillId="0" borderId="30" xfId="0" applyFont="1" applyBorder="1" applyAlignment="1">
      <alignment horizontal="left" vertical="top" wrapText="1"/>
    </xf>
    <xf numFmtId="0" fontId="52" fillId="5" borderId="88" xfId="0" applyFont="1" applyFill="1" applyBorder="1" applyAlignment="1">
      <alignment horizontal="center" vertical="center" wrapText="1"/>
    </xf>
    <xf numFmtId="0" fontId="54" fillId="0" borderId="26" xfId="0" applyFont="1" applyBorder="1" applyAlignment="1">
      <alignment horizontal="left" vertical="center" wrapText="1"/>
    </xf>
    <xf numFmtId="0" fontId="55" fillId="0" borderId="0" xfId="0" applyFont="1" applyAlignment="1">
      <alignment vertical="center" wrapText="1"/>
    </xf>
    <xf numFmtId="0" fontId="53" fillId="0" borderId="28" xfId="0" applyFont="1" applyBorder="1" applyAlignment="1">
      <alignment horizontal="center" vertical="center" wrapText="1"/>
    </xf>
    <xf numFmtId="0" fontId="32" fillId="5" borderId="2" xfId="0" applyFont="1" applyFill="1" applyBorder="1" applyAlignment="1">
      <alignment horizontal="left" vertical="center" wrapText="1"/>
    </xf>
    <xf numFmtId="0" fontId="31" fillId="2" borderId="1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36" fillId="9" borderId="26" xfId="2" applyFont="1" applyFill="1" applyBorder="1" applyAlignment="1">
      <alignment horizontal="center" vertical="center" wrapText="1"/>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5" fillId="4" borderId="23" xfId="0" applyFont="1" applyFill="1" applyBorder="1" applyAlignment="1">
      <alignment horizontal="left" vertical="center" wrapText="1"/>
    </xf>
    <xf numFmtId="0" fontId="12" fillId="0" borderId="0" xfId="0" applyFont="1" applyAlignment="1" applyProtection="1">
      <alignment vertical="top" wrapText="1"/>
      <protection hidden="1"/>
    </xf>
    <xf numFmtId="0" fontId="10" fillId="0" borderId="0" xfId="0" applyFont="1" applyAlignment="1" applyProtection="1">
      <alignment horizontal="center" vertical="top"/>
      <protection hidden="1"/>
    </xf>
    <xf numFmtId="0" fontId="30" fillId="4" borderId="23" xfId="0" applyFont="1" applyFill="1" applyBorder="1" applyAlignment="1">
      <alignment horizontal="justify" vertical="top" wrapText="1"/>
    </xf>
    <xf numFmtId="0" fontId="10" fillId="0" borderId="0" xfId="0" applyFont="1" applyAlignment="1">
      <alignment vertical="top"/>
    </xf>
    <xf numFmtId="14" fontId="31" fillId="2" borderId="1" xfId="0" applyNumberFormat="1" applyFont="1" applyFill="1" applyBorder="1" applyAlignment="1">
      <alignment vertical="center"/>
    </xf>
    <xf numFmtId="14" fontId="31" fillId="2" borderId="3" xfId="0" applyNumberFormat="1" applyFont="1" applyFill="1" applyBorder="1" applyAlignment="1">
      <alignment vertical="center"/>
    </xf>
    <xf numFmtId="0" fontId="31" fillId="2" borderId="1" xfId="0" applyFont="1" applyFill="1" applyBorder="1" applyAlignment="1">
      <alignment horizontal="left" vertical="center" wrapText="1"/>
    </xf>
    <xf numFmtId="0" fontId="2" fillId="5" borderId="0" xfId="0" applyFont="1" applyFill="1" applyAlignment="1">
      <alignment horizontal="center" vertical="center" wrapText="1"/>
    </xf>
    <xf numFmtId="0" fontId="42" fillId="0" borderId="0" xfId="0" applyFont="1" applyAlignment="1">
      <alignment horizontal="left" vertical="top" wrapText="1"/>
    </xf>
    <xf numFmtId="0" fontId="11" fillId="0" borderId="26" xfId="0" applyFont="1" applyBorder="1" applyAlignment="1">
      <alignment horizontal="center" vertical="center" wrapText="1"/>
    </xf>
    <xf numFmtId="0" fontId="10" fillId="0" borderId="26" xfId="0" applyFont="1" applyBorder="1" applyAlignment="1">
      <alignment horizontal="center" vertical="center" wrapText="1"/>
    </xf>
    <xf numFmtId="0" fontId="11" fillId="0" borderId="26" xfId="0" applyFont="1" applyBorder="1" applyAlignment="1">
      <alignment horizontal="center" vertical="center"/>
    </xf>
    <xf numFmtId="0" fontId="10" fillId="0" borderId="26" xfId="0" applyFont="1" applyBorder="1" applyAlignment="1">
      <alignment horizontal="center" vertical="center"/>
    </xf>
    <xf numFmtId="0" fontId="17" fillId="4" borderId="26" xfId="0" applyFont="1" applyFill="1" applyBorder="1" applyAlignment="1">
      <alignment horizontal="center" vertical="center" wrapText="1"/>
    </xf>
    <xf numFmtId="0" fontId="10" fillId="0" borderId="26" xfId="0" applyFont="1" applyBorder="1" applyAlignment="1">
      <alignment horizontal="left" vertical="center" wrapText="1"/>
    </xf>
    <xf numFmtId="9" fontId="10" fillId="0" borderId="26"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7" xfId="0" applyFont="1" applyBorder="1" applyAlignment="1">
      <alignment horizontal="center" vertical="center"/>
    </xf>
    <xf numFmtId="0" fontId="10" fillId="0" borderId="17" xfId="0" applyFont="1" applyBorder="1" applyAlignment="1">
      <alignment horizontal="left" vertical="center" wrapText="1"/>
    </xf>
    <xf numFmtId="0" fontId="70" fillId="0" borderId="26" xfId="0" applyFont="1" applyBorder="1" applyAlignment="1">
      <alignment horizontal="left" vertical="center" wrapText="1"/>
    </xf>
    <xf numFmtId="0" fontId="46" fillId="0" borderId="26" xfId="4" applyBorder="1" applyAlignment="1">
      <alignment horizontal="left" vertical="center" wrapText="1"/>
    </xf>
    <xf numFmtId="0" fontId="70" fillId="0" borderId="26" xfId="0" applyFont="1" applyBorder="1" applyAlignment="1">
      <alignment vertical="center" wrapText="1"/>
    </xf>
    <xf numFmtId="0" fontId="70" fillId="0" borderId="26" xfId="0" applyFont="1" applyBorder="1" applyAlignment="1">
      <alignment horizontal="center" vertical="center" wrapText="1"/>
    </xf>
    <xf numFmtId="0" fontId="71" fillId="0" borderId="26" xfId="0" applyFont="1" applyBorder="1" applyAlignment="1">
      <alignment horizontal="left" vertical="center" wrapText="1"/>
    </xf>
    <xf numFmtId="0" fontId="11" fillId="0" borderId="26" xfId="0" applyFont="1" applyBorder="1" applyAlignment="1">
      <alignment horizontal="left" vertical="center" wrapText="1"/>
    </xf>
    <xf numFmtId="0" fontId="11" fillId="0" borderId="26" xfId="0" applyFont="1" applyBorder="1" applyAlignment="1">
      <alignment horizontal="left" vertical="center"/>
    </xf>
    <xf numFmtId="14" fontId="43" fillId="0" borderId="26" xfId="0" applyNumberFormat="1" applyFont="1" applyBorder="1" applyAlignment="1">
      <alignment horizontal="center" vertical="center"/>
    </xf>
    <xf numFmtId="0" fontId="43" fillId="0" borderId="26" xfId="0" applyFont="1" applyBorder="1" applyAlignment="1">
      <alignment horizontal="center" vertical="center" wrapText="1"/>
    </xf>
    <xf numFmtId="0" fontId="0" fillId="0" borderId="26" xfId="0" applyBorder="1" applyAlignment="1">
      <alignment horizontal="center" vertical="center" wrapText="1"/>
    </xf>
    <xf numFmtId="0" fontId="53" fillId="0" borderId="26" xfId="0" applyFont="1" applyBorder="1" applyAlignment="1">
      <alignment horizontal="center" vertical="center" wrapText="1"/>
    </xf>
    <xf numFmtId="0" fontId="43" fillId="0" borderId="29" xfId="0" applyFont="1" applyBorder="1" applyAlignment="1">
      <alignment horizontal="center" vertical="center" wrapText="1"/>
    </xf>
    <xf numFmtId="0" fontId="6" fillId="0" borderId="26" xfId="0" applyFont="1" applyBorder="1" applyAlignment="1">
      <alignment horizontal="center" vertical="center" wrapText="1"/>
    </xf>
    <xf numFmtId="14" fontId="6" fillId="0" borderId="26" xfId="0" applyNumberFormat="1" applyFont="1" applyBorder="1" applyAlignment="1">
      <alignment horizontal="center" vertical="center" wrapText="1"/>
    </xf>
    <xf numFmtId="14" fontId="6" fillId="0" borderId="26" xfId="0" applyNumberFormat="1" applyFont="1" applyBorder="1" applyAlignment="1">
      <alignment horizontal="center" vertical="center"/>
    </xf>
    <xf numFmtId="0" fontId="6" fillId="0" borderId="29" xfId="0" applyFont="1" applyBorder="1" applyAlignment="1">
      <alignment horizontal="center" vertical="center" wrapText="1"/>
    </xf>
    <xf numFmtId="0" fontId="76" fillId="0" borderId="26" xfId="0" applyFont="1" applyBorder="1" applyAlignment="1">
      <alignment wrapText="1"/>
    </xf>
    <xf numFmtId="9" fontId="77" fillId="0" borderId="26" xfId="0" applyNumberFormat="1" applyFont="1" applyBorder="1" applyAlignment="1">
      <alignment horizontal="center" vertical="center" wrapText="1"/>
    </xf>
    <xf numFmtId="0" fontId="77" fillId="0" borderId="79" xfId="0" applyFont="1" applyBorder="1" applyAlignment="1">
      <alignment horizontal="center" vertical="center" wrapText="1"/>
    </xf>
    <xf numFmtId="0" fontId="71" fillId="0" borderId="79" xfId="0" applyFont="1" applyBorder="1" applyAlignment="1">
      <alignment vertical="top" wrapText="1"/>
    </xf>
    <xf numFmtId="0" fontId="22" fillId="0" borderId="26" xfId="0" applyFont="1" applyBorder="1" applyAlignment="1">
      <alignment horizontal="center" vertical="center"/>
    </xf>
    <xf numFmtId="0" fontId="6" fillId="0" borderId="23" xfId="0" applyFont="1" applyBorder="1" applyAlignment="1">
      <alignment horizontal="left" vertical="top" wrapText="1"/>
    </xf>
    <xf numFmtId="14" fontId="2" fillId="0" borderId="30" xfId="0" applyNumberFormat="1" applyFont="1" applyBorder="1" applyAlignment="1" applyProtection="1">
      <alignment horizontal="justify" vertical="top" wrapText="1"/>
      <protection hidden="1"/>
    </xf>
    <xf numFmtId="0" fontId="3" fillId="0" borderId="24" xfId="0" applyFont="1" applyBorder="1" applyAlignment="1" applyProtection="1">
      <alignment horizontal="justify" vertical="top" wrapText="1"/>
      <protection hidden="1"/>
    </xf>
    <xf numFmtId="0" fontId="9" fillId="5" borderId="26" xfId="0" applyFont="1" applyFill="1" applyBorder="1" applyAlignment="1">
      <alignment horizontal="center" vertical="center" wrapText="1"/>
    </xf>
    <xf numFmtId="0" fontId="0" fillId="0" borderId="22" xfId="0" applyBorder="1" applyAlignment="1">
      <alignment horizontal="center" vertical="center" wrapText="1"/>
    </xf>
    <xf numFmtId="0" fontId="48" fillId="0" borderId="26" xfId="0" applyFont="1" applyBorder="1" applyAlignment="1" applyProtection="1">
      <alignment horizontal="justify" vertical="center" wrapText="1"/>
      <protection locked="0"/>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lignment horizontal="center" vertical="top" wrapText="1"/>
    </xf>
    <xf numFmtId="0" fontId="0" fillId="0" borderId="26" xfId="0" applyBorder="1" applyAlignment="1">
      <alignment horizontal="center" vertical="center"/>
    </xf>
    <xf numFmtId="14" fontId="49" fillId="0" borderId="26" xfId="0" applyNumberFormat="1" applyFont="1" applyBorder="1" applyAlignment="1">
      <alignment horizontal="center" vertical="center"/>
    </xf>
    <xf numFmtId="0" fontId="9" fillId="0" borderId="26" xfId="0" applyFont="1" applyBorder="1" applyAlignment="1">
      <alignment horizontal="center" vertical="center"/>
    </xf>
    <xf numFmtId="0" fontId="0" fillId="0" borderId="26" xfId="0" applyBorder="1" applyAlignment="1">
      <alignment vertical="top"/>
    </xf>
    <xf numFmtId="0" fontId="0" fillId="0" borderId="28" xfId="0" applyBorder="1" applyAlignment="1">
      <alignment horizontal="center" vertical="center" wrapText="1"/>
    </xf>
    <xf numFmtId="0" fontId="0" fillId="4" borderId="26" xfId="0" applyFill="1" applyBorder="1" applyAlignment="1">
      <alignment vertical="top" wrapText="1"/>
    </xf>
    <xf numFmtId="0" fontId="49" fillId="0" borderId="26" xfId="0" applyFont="1" applyBorder="1" applyAlignment="1">
      <alignment horizontal="center" vertical="center" wrapText="1"/>
    </xf>
    <xf numFmtId="0" fontId="49" fillId="4" borderId="26" xfId="0" applyFont="1" applyFill="1" applyBorder="1" applyAlignment="1">
      <alignment horizontal="center" vertical="center" wrapText="1"/>
    </xf>
    <xf numFmtId="0" fontId="0" fillId="0" borderId="26" xfId="0" applyBorder="1" applyAlignment="1">
      <alignment horizontal="left" vertical="center" wrapText="1"/>
    </xf>
    <xf numFmtId="14" fontId="49" fillId="0" borderId="26" xfId="0" applyNumberFormat="1" applyFont="1" applyBorder="1" applyAlignment="1">
      <alignment horizontal="center" vertical="center" wrapText="1"/>
    </xf>
    <xf numFmtId="0" fontId="0" fillId="4" borderId="26" xfId="0" applyFill="1" applyBorder="1" applyAlignment="1">
      <alignment horizontal="center" vertical="center"/>
    </xf>
    <xf numFmtId="0" fontId="42" fillId="4" borderId="26" xfId="0" applyFont="1" applyFill="1" applyBorder="1" applyAlignment="1">
      <alignment horizontal="center" vertical="center" wrapText="1"/>
    </xf>
    <xf numFmtId="0" fontId="48" fillId="4" borderId="26" xfId="0" applyFont="1" applyFill="1" applyBorder="1" applyAlignment="1" applyProtection="1">
      <alignment horizontal="justify" vertical="center" wrapText="1"/>
      <protection locked="0"/>
    </xf>
    <xf numFmtId="0" fontId="48" fillId="0" borderId="26" xfId="0" applyFont="1" applyBorder="1" applyAlignment="1" applyProtection="1">
      <alignment horizontal="justify" vertical="top" wrapText="1"/>
      <protection locked="0"/>
    </xf>
    <xf numFmtId="14" fontId="35" fillId="0" borderId="26" xfId="0" applyNumberFormat="1" applyFont="1" applyBorder="1" applyAlignment="1">
      <alignment horizontal="center" vertical="center"/>
    </xf>
    <xf numFmtId="0" fontId="0" fillId="0" borderId="29" xfId="0" applyBorder="1" applyAlignment="1">
      <alignment horizontal="center" vertical="center"/>
    </xf>
    <xf numFmtId="0" fontId="48" fillId="0" borderId="26" xfId="0" applyFont="1" applyBorder="1" applyAlignment="1" applyProtection="1">
      <alignment horizontal="center" vertical="center" wrapText="1"/>
      <protection locked="0"/>
    </xf>
    <xf numFmtId="0" fontId="6" fillId="0" borderId="26" xfId="0" applyFont="1" applyBorder="1" applyAlignment="1">
      <alignment vertical="top" wrapText="1"/>
    </xf>
    <xf numFmtId="0" fontId="3" fillId="0" borderId="0" xfId="0" applyFont="1" applyAlignment="1">
      <alignment vertical="top" wrapText="1"/>
    </xf>
    <xf numFmtId="0" fontId="0" fillId="0" borderId="26" xfId="0" applyBorder="1" applyAlignment="1">
      <alignment wrapText="1"/>
    </xf>
    <xf numFmtId="0" fontId="0" fillId="0" borderId="26" xfId="0" applyBorder="1" applyAlignment="1">
      <alignment vertical="center"/>
    </xf>
    <xf numFmtId="14" fontId="6" fillId="0" borderId="29" xfId="0" applyNumberFormat="1" applyFont="1" applyBorder="1" applyAlignment="1">
      <alignment horizontal="center" vertical="center"/>
    </xf>
    <xf numFmtId="0" fontId="48" fillId="4" borderId="26" xfId="0" applyFont="1" applyFill="1" applyBorder="1" applyAlignment="1" applyProtection="1">
      <alignment horizontal="center" vertical="center" wrapText="1"/>
      <protection locked="0"/>
    </xf>
    <xf numFmtId="14" fontId="84" fillId="0" borderId="26" xfId="0" applyNumberFormat="1" applyFont="1" applyBorder="1" applyAlignment="1">
      <alignment horizontal="center" vertical="center"/>
    </xf>
    <xf numFmtId="0" fontId="0" fillId="4" borderId="28" xfId="0" applyFill="1" applyBorder="1" applyAlignment="1">
      <alignment horizontal="center" vertical="center" wrapText="1"/>
    </xf>
    <xf numFmtId="0" fontId="0" fillId="0" borderId="79" xfId="0" applyBorder="1" applyAlignment="1">
      <alignment horizontal="center" vertical="center" wrapText="1"/>
    </xf>
    <xf numFmtId="0" fontId="0" fillId="0" borderId="84" xfId="0" applyBorder="1" applyAlignment="1">
      <alignment horizontal="center" vertical="center" wrapText="1"/>
    </xf>
    <xf numFmtId="0" fontId="0" fillId="0" borderId="26" xfId="0" applyBorder="1" applyAlignment="1">
      <alignment horizontal="left" vertical="top" wrapText="1"/>
    </xf>
    <xf numFmtId="0" fontId="48" fillId="0" borderId="79" xfId="0" applyFont="1" applyBorder="1" applyAlignment="1" applyProtection="1">
      <alignment horizontal="center" vertical="center" wrapText="1"/>
      <protection locked="0"/>
    </xf>
    <xf numFmtId="0" fontId="84" fillId="0" borderId="26" xfId="0" applyFont="1" applyBorder="1" applyAlignment="1">
      <alignment horizontal="center" vertical="center" wrapText="1"/>
    </xf>
    <xf numFmtId="0" fontId="49" fillId="0" borderId="26" xfId="0" applyFont="1" applyBorder="1" applyAlignment="1">
      <alignment horizontal="center" wrapText="1"/>
    </xf>
    <xf numFmtId="0" fontId="49" fillId="0" borderId="26" xfId="0" applyFont="1" applyBorder="1" applyAlignment="1">
      <alignment vertical="center" wrapText="1"/>
    </xf>
    <xf numFmtId="0" fontId="48" fillId="0" borderId="26" xfId="0" applyFont="1" applyBorder="1" applyAlignment="1">
      <alignment horizontal="justify" vertical="center" wrapText="1"/>
    </xf>
    <xf numFmtId="0" fontId="0" fillId="0" borderId="85" xfId="0" applyBorder="1" applyAlignment="1">
      <alignment horizontal="center" vertical="center" wrapText="1"/>
    </xf>
    <xf numFmtId="0" fontId="48" fillId="0" borderId="29" xfId="0" applyFont="1" applyBorder="1" applyAlignment="1">
      <alignment horizontal="justify" vertical="center" wrapText="1"/>
    </xf>
    <xf numFmtId="0" fontId="0" fillId="0" borderId="29" xfId="0" applyBorder="1" applyAlignment="1">
      <alignment horizontal="center" vertical="top"/>
    </xf>
    <xf numFmtId="0" fontId="0" fillId="0" borderId="29" xfId="0" applyBorder="1" applyAlignment="1">
      <alignment vertical="top" wrapText="1"/>
    </xf>
    <xf numFmtId="0" fontId="0" fillId="0" borderId="29" xfId="0" applyBorder="1" applyAlignment="1">
      <alignment wrapText="1"/>
    </xf>
    <xf numFmtId="0" fontId="0" fillId="0" borderId="29" xfId="0" applyBorder="1" applyAlignment="1">
      <alignment horizontal="center" wrapText="1"/>
    </xf>
    <xf numFmtId="14" fontId="6" fillId="0" borderId="29" xfId="0" applyNumberFormat="1" applyFont="1" applyBorder="1" applyAlignment="1">
      <alignment horizontal="center" vertical="center" wrapText="1"/>
    </xf>
    <xf numFmtId="0" fontId="0" fillId="0" borderId="29" xfId="0" applyBorder="1" applyAlignment="1">
      <alignment vertical="top"/>
    </xf>
    <xf numFmtId="0" fontId="0" fillId="0" borderId="0" xfId="0" applyAlignment="1">
      <alignment wrapText="1"/>
    </xf>
    <xf numFmtId="0" fontId="85" fillId="13" borderId="26" xfId="0" applyFont="1" applyFill="1" applyBorder="1" applyAlignment="1">
      <alignment horizontal="center" vertical="center" wrapText="1"/>
    </xf>
    <xf numFmtId="0" fontId="86" fillId="4" borderId="26" xfId="0" applyFont="1" applyFill="1" applyBorder="1" applyAlignment="1">
      <alignment horizontal="left" vertical="center" wrapText="1"/>
    </xf>
    <xf numFmtId="0" fontId="86" fillId="4" borderId="26" xfId="0" applyFont="1" applyFill="1" applyBorder="1" applyAlignment="1">
      <alignment horizontal="center" vertical="center" wrapText="1"/>
    </xf>
    <xf numFmtId="0" fontId="86" fillId="4" borderId="26" xfId="0" applyFont="1" applyFill="1" applyBorder="1" applyAlignment="1">
      <alignment horizontal="center" vertical="center"/>
    </xf>
    <xf numFmtId="0" fontId="86" fillId="0" borderId="26" xfId="0" applyFont="1" applyBorder="1" applyAlignment="1">
      <alignment horizontal="left" vertical="center" wrapText="1"/>
    </xf>
    <xf numFmtId="0" fontId="79" fillId="0" borderId="21" xfId="0" applyFont="1" applyBorder="1" applyAlignment="1">
      <alignment horizontal="center" vertical="center" wrapText="1"/>
    </xf>
    <xf numFmtId="0" fontId="85" fillId="6" borderId="26" xfId="0" applyFont="1" applyFill="1" applyBorder="1" applyAlignment="1">
      <alignment horizontal="center" vertical="center" wrapText="1"/>
    </xf>
    <xf numFmtId="0" fontId="86" fillId="0" borderId="26" xfId="0" applyFont="1" applyBorder="1" applyAlignment="1">
      <alignment horizontal="center" vertical="center" wrapText="1"/>
    </xf>
    <xf numFmtId="0" fontId="86" fillId="0" borderId="26" xfId="0" applyFont="1" applyBorder="1" applyAlignment="1">
      <alignment horizontal="center" vertical="center"/>
    </xf>
    <xf numFmtId="0" fontId="85" fillId="12" borderId="26" xfId="0" applyFont="1" applyFill="1" applyBorder="1" applyAlignment="1">
      <alignment horizontal="center" vertical="center" wrapText="1"/>
    </xf>
    <xf numFmtId="0" fontId="85" fillId="5" borderId="26" xfId="0" applyFont="1" applyFill="1" applyBorder="1" applyAlignment="1">
      <alignment horizontal="center" vertical="center" wrapText="1"/>
    </xf>
    <xf numFmtId="0" fontId="85" fillId="11" borderId="26" xfId="0" applyFont="1" applyFill="1" applyBorder="1" applyAlignment="1">
      <alignment horizontal="center" vertical="center" wrapText="1"/>
    </xf>
    <xf numFmtId="0" fontId="85" fillId="16" borderId="26" xfId="0" applyFont="1" applyFill="1" applyBorder="1" applyAlignment="1">
      <alignment horizontal="center" vertical="center" wrapText="1"/>
    </xf>
    <xf numFmtId="14" fontId="86" fillId="0" borderId="26" xfId="0" applyNumberFormat="1" applyFont="1" applyBorder="1" applyAlignment="1">
      <alignment horizontal="center" vertical="center" wrapText="1"/>
    </xf>
    <xf numFmtId="0" fontId="85" fillId="17" borderId="26" xfId="0" applyFont="1" applyFill="1" applyBorder="1" applyAlignment="1">
      <alignment horizontal="center" vertical="center" wrapText="1"/>
    </xf>
    <xf numFmtId="0" fontId="85" fillId="4" borderId="26" xfId="0" applyFont="1" applyFill="1" applyBorder="1" applyAlignment="1">
      <alignment vertical="center" wrapText="1"/>
    </xf>
    <xf numFmtId="0" fontId="85" fillId="4" borderId="26" xfId="0" applyFont="1" applyFill="1" applyBorder="1" applyAlignment="1">
      <alignment horizontal="left" vertical="center" wrapText="1"/>
    </xf>
    <xf numFmtId="0" fontId="88" fillId="4" borderId="26" xfId="0" applyFont="1" applyFill="1" applyBorder="1" applyAlignment="1">
      <alignment horizontal="left" vertical="center" wrapText="1"/>
    </xf>
    <xf numFmtId="0" fontId="90" fillId="0" borderId="26" xfId="0" applyFont="1" applyBorder="1" applyAlignment="1">
      <alignment horizontal="center" vertical="center"/>
    </xf>
    <xf numFmtId="0" fontId="85" fillId="18" borderId="26" xfId="0" applyFont="1" applyFill="1" applyBorder="1" applyAlignment="1">
      <alignment horizontal="center" vertical="center" wrapText="1"/>
    </xf>
    <xf numFmtId="14" fontId="86" fillId="4" borderId="26" xfId="0" applyNumberFormat="1" applyFont="1" applyFill="1" applyBorder="1" applyAlignment="1">
      <alignment horizontal="center" vertical="center" wrapText="1"/>
    </xf>
    <xf numFmtId="0" fontId="88" fillId="0" borderId="26" xfId="0" applyFont="1" applyBorder="1" applyAlignment="1">
      <alignment horizontal="left" vertical="center" wrapText="1"/>
    </xf>
    <xf numFmtId="0" fontId="85" fillId="14" borderId="26" xfId="0" applyFont="1" applyFill="1" applyBorder="1" applyAlignment="1">
      <alignment horizontal="center" vertical="center" wrapText="1"/>
    </xf>
    <xf numFmtId="0" fontId="85" fillId="4" borderId="26" xfId="0" applyFont="1" applyFill="1" applyBorder="1" applyAlignment="1">
      <alignment horizontal="center" vertical="center" wrapText="1"/>
    </xf>
    <xf numFmtId="0" fontId="85" fillId="19" borderId="26" xfId="0" applyFont="1" applyFill="1" applyBorder="1" applyAlignment="1">
      <alignment horizontal="center" vertical="center" wrapText="1"/>
    </xf>
    <xf numFmtId="0" fontId="95" fillId="4" borderId="26" xfId="0" applyFont="1" applyFill="1" applyBorder="1" applyAlignment="1">
      <alignment horizontal="left" vertical="center" wrapText="1"/>
    </xf>
    <xf numFmtId="0" fontId="85" fillId="0" borderId="26" xfId="0" applyFont="1" applyBorder="1" applyAlignment="1">
      <alignment horizontal="left" vertical="center" wrapText="1"/>
    </xf>
    <xf numFmtId="0" fontId="53" fillId="0" borderId="26" xfId="0" applyFont="1" applyBorder="1" applyAlignment="1">
      <alignment horizontal="left" vertical="center" wrapText="1"/>
    </xf>
    <xf numFmtId="0" fontId="103" fillId="0" borderId="26" xfId="0" applyFont="1" applyBorder="1" applyAlignment="1">
      <alignment horizontal="left" vertical="center" wrapText="1"/>
    </xf>
    <xf numFmtId="0" fontId="85" fillId="20" borderId="26" xfId="0" applyFont="1" applyFill="1" applyBorder="1" applyAlignment="1">
      <alignment horizontal="center" vertical="center" wrapText="1"/>
    </xf>
    <xf numFmtId="0" fontId="85" fillId="20" borderId="26" xfId="0" applyFont="1" applyFill="1" applyBorder="1" applyAlignment="1">
      <alignment horizontal="left" vertical="center" wrapText="1"/>
    </xf>
    <xf numFmtId="1" fontId="86" fillId="0" borderId="26" xfId="0" applyNumberFormat="1" applyFont="1" applyBorder="1" applyAlignment="1">
      <alignment horizontal="center" vertical="center" wrapText="1"/>
    </xf>
    <xf numFmtId="0" fontId="105" fillId="0" borderId="26" xfId="0" applyFont="1" applyBorder="1" applyAlignment="1">
      <alignment horizontal="left" vertical="center" wrapText="1"/>
    </xf>
    <xf numFmtId="0" fontId="85" fillId="21" borderId="26" xfId="0" applyFont="1" applyFill="1" applyBorder="1" applyAlignment="1">
      <alignment horizontal="center" vertical="center" wrapText="1"/>
    </xf>
    <xf numFmtId="0" fontId="21" fillId="0" borderId="0" xfId="0" applyFont="1" applyAlignment="1">
      <alignment horizontal="left" vertical="center"/>
    </xf>
    <xf numFmtId="0" fontId="0" fillId="0" borderId="0" xfId="0" applyAlignment="1">
      <alignment horizontal="left" vertical="center"/>
    </xf>
    <xf numFmtId="0" fontId="0" fillId="0" borderId="80" xfId="0" applyBorder="1" applyAlignment="1">
      <alignment horizontal="left" vertical="center"/>
    </xf>
    <xf numFmtId="0" fontId="3" fillId="0" borderId="0" xfId="0" applyFont="1" applyAlignment="1">
      <alignment horizontal="left" vertical="center"/>
    </xf>
    <xf numFmtId="0" fontId="112" fillId="4" borderId="26" xfId="6" applyFont="1" applyFill="1" applyBorder="1" applyAlignment="1">
      <alignment horizontal="center" vertical="center" wrapText="1"/>
    </xf>
    <xf numFmtId="1" fontId="86" fillId="4" borderId="26" xfId="0" applyNumberFormat="1" applyFont="1" applyFill="1" applyBorder="1" applyAlignment="1">
      <alignment horizontal="center" vertical="center"/>
    </xf>
    <xf numFmtId="0" fontId="112" fillId="4" borderId="26" xfId="4" applyFont="1" applyFill="1" applyBorder="1" applyAlignment="1">
      <alignment horizontal="center" vertical="center" wrapText="1"/>
    </xf>
    <xf numFmtId="0" fontId="97" fillId="0" borderId="17" xfId="0" applyFont="1" applyBorder="1" applyAlignment="1">
      <alignment horizontal="center" vertical="center" wrapText="1"/>
    </xf>
    <xf numFmtId="0" fontId="80" fillId="0" borderId="17" xfId="0" applyFont="1" applyBorder="1" applyAlignment="1">
      <alignment horizontal="center" vertical="center" wrapText="1"/>
    </xf>
    <xf numFmtId="0" fontId="113" fillId="0" borderId="17" xfId="4" applyFont="1" applyBorder="1" applyAlignment="1">
      <alignment horizontal="center" vertical="center" wrapText="1"/>
    </xf>
    <xf numFmtId="0" fontId="114" fillId="0" borderId="17" xfId="0" applyFont="1" applyBorder="1" applyAlignment="1">
      <alignment horizontal="left" vertical="center" wrapText="1"/>
    </xf>
    <xf numFmtId="0" fontId="114" fillId="0" borderId="17" xfId="0" applyFont="1" applyBorder="1" applyAlignment="1">
      <alignment horizontal="left" vertical="center"/>
    </xf>
    <xf numFmtId="1" fontId="114" fillId="0" borderId="17" xfId="0" applyNumberFormat="1" applyFont="1" applyBorder="1" applyAlignment="1">
      <alignment horizontal="right" vertical="center"/>
    </xf>
    <xf numFmtId="0" fontId="97" fillId="0" borderId="17" xfId="0" applyFont="1" applyBorder="1" applyAlignment="1">
      <alignment vertical="center" wrapText="1"/>
    </xf>
    <xf numFmtId="0" fontId="115" fillId="0" borderId="17" xfId="4" applyFont="1" applyBorder="1" applyAlignment="1">
      <alignment horizontal="center" vertical="center" wrapText="1"/>
    </xf>
    <xf numFmtId="0" fontId="116" fillId="0" borderId="89" xfId="0" applyFont="1" applyBorder="1" applyAlignment="1">
      <alignment vertical="center" wrapText="1"/>
    </xf>
    <xf numFmtId="0" fontId="116" fillId="0" borderId="17" xfId="0" applyFont="1" applyBorder="1" applyAlignment="1">
      <alignment horizontal="center" vertical="center"/>
    </xf>
    <xf numFmtId="0" fontId="116" fillId="0" borderId="17" xfId="0" applyFont="1" applyBorder="1" applyAlignment="1">
      <alignment horizontal="center" vertical="center" wrapText="1"/>
    </xf>
    <xf numFmtId="0" fontId="116" fillId="0" borderId="90" xfId="0" applyFont="1" applyBorder="1" applyAlignment="1">
      <alignment horizontal="center" vertical="center" wrapText="1"/>
    </xf>
    <xf numFmtId="0" fontId="112" fillId="0" borderId="89" xfId="4" applyFont="1" applyBorder="1" applyAlignment="1">
      <alignment horizontal="center" vertical="center" wrapText="1"/>
    </xf>
    <xf numFmtId="0" fontId="80" fillId="0" borderId="17" xfId="0" applyFont="1" applyBorder="1" applyAlignment="1">
      <alignment horizontal="left" vertical="center" wrapText="1"/>
    </xf>
    <xf numFmtId="0" fontId="80" fillId="0" borderId="17" xfId="0" applyFont="1" applyBorder="1" applyAlignment="1">
      <alignment horizontal="left" vertical="center"/>
    </xf>
    <xf numFmtId="1" fontId="80" fillId="0" borderId="17" xfId="0" applyNumberFormat="1" applyFont="1" applyBorder="1" applyAlignment="1">
      <alignment horizontal="right" vertical="center"/>
    </xf>
    <xf numFmtId="0" fontId="117" fillId="0" borderId="17" xfId="0" applyFont="1" applyBorder="1" applyAlignment="1">
      <alignment horizontal="left" vertical="center" wrapText="1"/>
    </xf>
    <xf numFmtId="0" fontId="117" fillId="24" borderId="91" xfId="0" applyFont="1" applyFill="1" applyBorder="1" applyAlignment="1">
      <alignment horizontal="center" vertical="center"/>
    </xf>
    <xf numFmtId="0" fontId="20" fillId="0" borderId="9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90" xfId="0" applyFont="1" applyBorder="1" applyAlignment="1">
      <alignment horizontal="center" vertical="center" wrapText="1"/>
    </xf>
    <xf numFmtId="0" fontId="117" fillId="0" borderId="17" xfId="0" applyFont="1" applyBorder="1" applyAlignment="1">
      <alignment horizontal="center" vertical="center"/>
    </xf>
    <xf numFmtId="0" fontId="78" fillId="0" borderId="17" xfId="0" applyFont="1" applyBorder="1" applyAlignment="1">
      <alignment horizontal="center" vertical="center" wrapText="1"/>
    </xf>
    <xf numFmtId="0" fontId="118" fillId="0" borderId="92" xfId="6" applyFont="1" applyBorder="1" applyAlignment="1">
      <alignment horizontal="left" vertical="center" wrapText="1"/>
    </xf>
    <xf numFmtId="0" fontId="119" fillId="0" borderId="26" xfId="0" applyFont="1" applyBorder="1" applyAlignment="1">
      <alignment horizontal="center" vertical="center" wrapText="1"/>
    </xf>
    <xf numFmtId="0" fontId="119" fillId="0" borderId="26" xfId="0" applyFont="1" applyBorder="1" applyAlignment="1">
      <alignment vertical="center" wrapText="1"/>
    </xf>
    <xf numFmtId="0" fontId="118" fillId="0" borderId="26" xfId="4" applyFont="1" applyBorder="1" applyAlignment="1">
      <alignment horizontal="left" vertical="center" wrapText="1"/>
    </xf>
    <xf numFmtId="0" fontId="20" fillId="0" borderId="26" xfId="0" applyFont="1" applyBorder="1" applyAlignment="1">
      <alignment horizontal="left" vertical="center" wrapText="1"/>
    </xf>
    <xf numFmtId="0" fontId="20" fillId="0" borderId="26" xfId="0" applyFont="1" applyBorder="1" applyAlignment="1">
      <alignment horizontal="center" vertical="center" wrapText="1"/>
    </xf>
    <xf numFmtId="0" fontId="69" fillId="0" borderId="26" xfId="0" applyFont="1" applyBorder="1" applyAlignment="1">
      <alignment horizontal="left" vertical="center"/>
    </xf>
    <xf numFmtId="0" fontId="84" fillId="0" borderId="26" xfId="0" applyFont="1" applyBorder="1" applyAlignment="1">
      <alignment vertical="center" wrapText="1"/>
    </xf>
    <xf numFmtId="0" fontId="48" fillId="0" borderId="26" xfId="0" applyFont="1" applyBorder="1" applyAlignment="1">
      <alignment horizontal="left" vertical="center" wrapText="1"/>
    </xf>
    <xf numFmtId="0" fontId="42" fillId="0" borderId="26" xfId="0" applyFont="1" applyBorder="1" applyAlignment="1">
      <alignment vertical="center" wrapText="1"/>
    </xf>
    <xf numFmtId="0" fontId="69" fillId="0" borderId="26" xfId="0" applyFont="1" applyBorder="1" applyAlignment="1">
      <alignment horizontal="left" vertical="center" wrapText="1"/>
    </xf>
    <xf numFmtId="0" fontId="86" fillId="0" borderId="0" xfId="0" applyFont="1" applyAlignment="1">
      <alignment horizontal="left" vertical="center"/>
    </xf>
    <xf numFmtId="1" fontId="86" fillId="0" borderId="26" xfId="0" applyNumberFormat="1" applyFont="1" applyBorder="1" applyAlignment="1">
      <alignment horizontal="center" vertical="center"/>
    </xf>
    <xf numFmtId="0" fontId="86" fillId="0" borderId="26" xfId="0" applyFont="1" applyBorder="1" applyAlignment="1">
      <alignment horizontal="left" vertical="center"/>
    </xf>
    <xf numFmtId="0" fontId="86" fillId="4" borderId="26" xfId="0" applyFont="1" applyFill="1" applyBorder="1" applyAlignment="1">
      <alignment horizontal="left" vertical="center"/>
    </xf>
    <xf numFmtId="0" fontId="53" fillId="0" borderId="21" xfId="0" applyFont="1" applyBorder="1" applyAlignment="1">
      <alignment horizontal="center" vertical="center"/>
    </xf>
    <xf numFmtId="0" fontId="53" fillId="0" borderId="21" xfId="0" applyFont="1" applyBorder="1" applyAlignment="1">
      <alignment horizontal="left" vertical="center"/>
    </xf>
    <xf numFmtId="1" fontId="53" fillId="0" borderId="21" xfId="0" applyNumberFormat="1" applyFont="1" applyBorder="1" applyAlignment="1">
      <alignment horizontal="center" vertical="center"/>
    </xf>
    <xf numFmtId="0" fontId="86" fillId="0" borderId="97" xfId="0" applyFont="1" applyBorder="1" applyAlignment="1">
      <alignment horizontal="left" vertical="center"/>
    </xf>
    <xf numFmtId="0" fontId="53" fillId="0" borderId="21" xfId="0" applyFont="1" applyBorder="1" applyAlignment="1">
      <alignment horizontal="left" vertical="center" wrapText="1"/>
    </xf>
    <xf numFmtId="0" fontId="53" fillId="0" borderId="26" xfId="0" applyFont="1" applyBorder="1" applyAlignment="1">
      <alignment horizontal="center" vertical="center"/>
    </xf>
    <xf numFmtId="0" fontId="53" fillId="0" borderId="21" xfId="0" applyFont="1" applyBorder="1" applyAlignment="1">
      <alignment horizontal="center" vertical="center" wrapText="1"/>
    </xf>
    <xf numFmtId="0" fontId="53" fillId="0" borderId="22" xfId="0" applyFont="1" applyBorder="1" applyAlignment="1">
      <alignment horizontal="center" vertical="center" wrapText="1"/>
    </xf>
    <xf numFmtId="0" fontId="54" fillId="0" borderId="21" xfId="0" applyFont="1" applyBorder="1" applyAlignment="1">
      <alignment horizontal="left" vertical="center" wrapText="1"/>
    </xf>
    <xf numFmtId="0" fontId="54" fillId="0" borderId="21" xfId="0" applyFont="1" applyBorder="1" applyAlignment="1">
      <alignment horizontal="center" vertical="center"/>
    </xf>
    <xf numFmtId="0" fontId="54" fillId="0" borderId="26" xfId="0" applyFont="1" applyBorder="1" applyAlignment="1">
      <alignment horizontal="center" vertical="center" wrapText="1"/>
    </xf>
    <xf numFmtId="0" fontId="54" fillId="0" borderId="21" xfId="0" applyFont="1" applyBorder="1" applyAlignment="1">
      <alignment horizontal="center" vertical="center" wrapText="1"/>
    </xf>
    <xf numFmtId="0" fontId="86" fillId="0" borderId="21" xfId="0" applyFont="1" applyBorder="1" applyAlignment="1">
      <alignment horizontal="left" vertical="center" wrapText="1"/>
    </xf>
    <xf numFmtId="1" fontId="86" fillId="0" borderId="26" xfId="0" applyNumberFormat="1" applyFont="1" applyBorder="1" applyAlignment="1">
      <alignment horizontal="right" vertical="center"/>
    </xf>
    <xf numFmtId="0" fontId="53" fillId="0" borderId="26" xfId="0" applyFont="1" applyBorder="1" applyAlignment="1">
      <alignment horizontal="left" vertical="center"/>
    </xf>
    <xf numFmtId="1" fontId="53" fillId="0" borderId="26" xfId="0" applyNumberFormat="1" applyFont="1" applyBorder="1" applyAlignment="1">
      <alignment horizontal="right" vertical="center"/>
    </xf>
    <xf numFmtId="0" fontId="53" fillId="0" borderId="28" xfId="0" applyFont="1" applyBorder="1" applyAlignment="1">
      <alignment horizontal="center" vertical="center"/>
    </xf>
    <xf numFmtId="0" fontId="54" fillId="0" borderId="26" xfId="0" applyFont="1" applyBorder="1" applyAlignment="1">
      <alignment horizontal="left" vertical="center"/>
    </xf>
    <xf numFmtId="0" fontId="54" fillId="0" borderId="0" xfId="0" applyFont="1" applyAlignment="1">
      <alignment horizontal="left" vertical="center"/>
    </xf>
    <xf numFmtId="0" fontId="54" fillId="0" borderId="17" xfId="0" applyFont="1" applyBorder="1" applyAlignment="1">
      <alignment horizontal="center" vertical="center"/>
    </xf>
    <xf numFmtId="0" fontId="54" fillId="0" borderId="91" xfId="0" applyFont="1" applyBorder="1" applyAlignment="1">
      <alignment horizontal="center" vertical="center"/>
    </xf>
    <xf numFmtId="9" fontId="10" fillId="0" borderId="26" xfId="0" applyNumberFormat="1" applyFont="1" applyBorder="1" applyAlignment="1">
      <alignment horizontal="center" vertical="center" wrapText="1"/>
    </xf>
    <xf numFmtId="1" fontId="53" fillId="0" borderId="26" xfId="0" applyNumberFormat="1" applyFont="1" applyBorder="1" applyAlignment="1">
      <alignment horizontal="center" vertical="center"/>
    </xf>
    <xf numFmtId="0" fontId="53" fillId="0" borderId="28" xfId="0" applyFont="1" applyBorder="1" applyAlignment="1">
      <alignment horizontal="left" vertical="center" wrapText="1"/>
    </xf>
    <xf numFmtId="0" fontId="54" fillId="0" borderId="17" xfId="0" applyFont="1" applyBorder="1" applyAlignment="1">
      <alignment horizontal="left" vertical="center"/>
    </xf>
    <xf numFmtId="0" fontId="54" fillId="0" borderId="17" xfId="0" applyFont="1" applyBorder="1" applyAlignment="1">
      <alignment horizontal="left" vertical="center" wrapText="1"/>
    </xf>
    <xf numFmtId="0" fontId="20" fillId="0" borderId="79" xfId="0" applyFont="1" applyBorder="1" applyAlignment="1">
      <alignment horizontal="center" vertical="center" wrapText="1"/>
    </xf>
    <xf numFmtId="0" fontId="20" fillId="0" borderId="26" xfId="0" applyFont="1" applyBorder="1" applyAlignment="1">
      <alignment horizontal="center" vertical="center"/>
    </xf>
    <xf numFmtId="0" fontId="20" fillId="0" borderId="79" xfId="0" applyFont="1" applyBorder="1" applyAlignment="1">
      <alignment horizontal="center" vertical="center"/>
    </xf>
    <xf numFmtId="0" fontId="20" fillId="0" borderId="79" xfId="0" applyFont="1" applyBorder="1" applyAlignment="1">
      <alignment horizontal="left" vertical="center" wrapText="1"/>
    </xf>
    <xf numFmtId="0" fontId="119" fillId="0" borderId="26" xfId="0" applyFont="1" applyBorder="1" applyAlignment="1">
      <alignment horizontal="left" vertical="center" wrapText="1"/>
    </xf>
    <xf numFmtId="1" fontId="86" fillId="4" borderId="26" xfId="0" applyNumberFormat="1" applyFont="1" applyFill="1" applyBorder="1" applyAlignment="1">
      <alignment horizontal="right" vertical="center"/>
    </xf>
    <xf numFmtId="0" fontId="113" fillId="0" borderId="26" xfId="6" applyFont="1" applyBorder="1" applyAlignment="1">
      <alignment horizontal="center" vertical="center" wrapText="1"/>
    </xf>
    <xf numFmtId="0" fontId="53" fillId="4" borderId="26" xfId="0" applyFont="1" applyFill="1" applyBorder="1" applyAlignment="1">
      <alignment horizontal="center" vertical="center" wrapText="1"/>
    </xf>
    <xf numFmtId="0" fontId="53" fillId="4" borderId="26" xfId="0" applyFont="1" applyFill="1" applyBorder="1" applyAlignment="1">
      <alignment horizontal="center" vertical="center"/>
    </xf>
    <xf numFmtId="0" fontId="53" fillId="4" borderId="26" xfId="0" applyFont="1" applyFill="1" applyBorder="1" applyAlignment="1">
      <alignment vertical="center"/>
    </xf>
    <xf numFmtId="0" fontId="113" fillId="4" borderId="28" xfId="6" applyFont="1" applyFill="1" applyBorder="1" applyAlignment="1">
      <alignment horizontal="center" vertical="center" wrapText="1"/>
    </xf>
    <xf numFmtId="0" fontId="53" fillId="4" borderId="26" xfId="0" applyFont="1" applyFill="1" applyBorder="1" applyAlignment="1">
      <alignment horizontal="left" vertical="center" wrapText="1"/>
    </xf>
    <xf numFmtId="0" fontId="53" fillId="4" borderId="26" xfId="0" applyFont="1" applyFill="1" applyBorder="1" applyAlignment="1">
      <alignment horizontal="left" vertical="center"/>
    </xf>
    <xf numFmtId="1" fontId="53" fillId="4" borderId="26" xfId="0" applyNumberFormat="1" applyFont="1" applyFill="1" applyBorder="1" applyAlignment="1">
      <alignment horizontal="right" vertical="center"/>
    </xf>
    <xf numFmtId="0" fontId="53" fillId="0" borderId="26" xfId="0" applyFont="1" applyBorder="1" applyAlignment="1">
      <alignment vertical="center" wrapText="1"/>
    </xf>
    <xf numFmtId="0" fontId="113" fillId="0" borderId="26" xfId="4" applyFont="1" applyBorder="1" applyAlignment="1">
      <alignment horizontal="left" vertical="center" wrapText="1"/>
    </xf>
    <xf numFmtId="0" fontId="113" fillId="0" borderId="28" xfId="6" applyFont="1" applyBorder="1" applyAlignment="1">
      <alignment horizontal="left" vertical="center" wrapText="1"/>
    </xf>
    <xf numFmtId="0" fontId="43" fillId="4" borderId="26" xfId="0" applyFont="1" applyFill="1" applyBorder="1" applyAlignment="1">
      <alignment vertical="center" wrapText="1"/>
    </xf>
    <xf numFmtId="0" fontId="20" fillId="25" borderId="92" xfId="0" applyFont="1" applyFill="1" applyBorder="1" applyAlignment="1">
      <alignment vertical="center" wrapText="1"/>
    </xf>
    <xf numFmtId="0" fontId="20" fillId="25" borderId="17" xfId="0" applyFont="1" applyFill="1" applyBorder="1" applyAlignment="1">
      <alignment vertical="center" wrapText="1"/>
    </xf>
    <xf numFmtId="0" fontId="118" fillId="0" borderId="17" xfId="4" applyFont="1" applyBorder="1" applyAlignment="1">
      <alignment horizontal="left" vertical="center" wrapText="1"/>
    </xf>
    <xf numFmtId="0" fontId="119" fillId="25" borderId="26" xfId="0" applyFont="1" applyFill="1" applyBorder="1" applyAlignment="1">
      <alignment horizontal="left" vertical="center" wrapText="1"/>
    </xf>
    <xf numFmtId="0" fontId="119" fillId="25" borderId="26" xfId="0" applyFont="1" applyFill="1" applyBorder="1" applyAlignment="1">
      <alignment vertical="center" wrapText="1"/>
    </xf>
    <xf numFmtId="0" fontId="70" fillId="25" borderId="26" xfId="0" applyFont="1" applyFill="1" applyBorder="1" applyAlignment="1">
      <alignment horizontal="left" vertical="center" wrapText="1"/>
    </xf>
    <xf numFmtId="0" fontId="70" fillId="25" borderId="26" xfId="0" applyFont="1" applyFill="1" applyBorder="1" applyAlignment="1">
      <alignment vertical="center" wrapText="1"/>
    </xf>
    <xf numFmtId="0" fontId="10" fillId="0" borderId="17" xfId="0" applyFont="1" applyBorder="1" applyAlignment="1">
      <alignment horizontal="left" vertical="center"/>
    </xf>
    <xf numFmtId="0" fontId="46" fillId="0" borderId="17" xfId="6" applyBorder="1" applyAlignment="1">
      <alignment horizontal="center" vertical="center" wrapText="1"/>
    </xf>
    <xf numFmtId="0" fontId="46" fillId="0" borderId="26" xfId="4" applyBorder="1" applyAlignment="1">
      <alignment horizontal="center" vertical="center" wrapText="1"/>
    </xf>
    <xf numFmtId="3" fontId="86" fillId="0" borderId="26" xfId="0" applyNumberFormat="1" applyFont="1" applyBorder="1" applyAlignment="1">
      <alignment horizontal="center" vertical="center" wrapText="1"/>
    </xf>
    <xf numFmtId="3" fontId="86" fillId="0" borderId="26" xfId="0" applyNumberFormat="1" applyFont="1" applyBorder="1" applyAlignment="1">
      <alignment horizontal="left" vertical="center" wrapText="1"/>
    </xf>
    <xf numFmtId="3" fontId="86" fillId="4" borderId="26" xfId="0" applyNumberFormat="1" applyFont="1" applyFill="1" applyBorder="1" applyAlignment="1">
      <alignment horizontal="left" vertical="center" wrapText="1"/>
    </xf>
    <xf numFmtId="3" fontId="53" fillId="0" borderId="26" xfId="0" applyNumberFormat="1" applyFont="1" applyBorder="1" applyAlignment="1">
      <alignment horizontal="left" vertical="center" wrapText="1"/>
    </xf>
    <xf numFmtId="0" fontId="59" fillId="0" borderId="26" xfId="0" applyFont="1" applyBorder="1" applyAlignment="1">
      <alignment vertical="center" wrapText="1"/>
    </xf>
    <xf numFmtId="0" fontId="54" fillId="0" borderId="89" xfId="0" applyFont="1" applyBorder="1" applyAlignment="1">
      <alignment horizontal="left" vertical="center" wrapText="1"/>
    </xf>
    <xf numFmtId="0" fontId="65" fillId="24" borderId="92" xfId="0" applyFont="1" applyFill="1" applyBorder="1" applyAlignment="1">
      <alignment vertical="center" wrapText="1"/>
    </xf>
    <xf numFmtId="0" fontId="54" fillId="0" borderId="93" xfId="0" applyFont="1" applyBorder="1" applyAlignment="1">
      <alignment horizontal="left" vertical="center" wrapText="1"/>
    </xf>
    <xf numFmtId="0" fontId="54" fillId="0" borderId="17" xfId="0" applyFont="1" applyBorder="1" applyAlignment="1">
      <alignment horizontal="center" vertical="center" wrapText="1"/>
    </xf>
    <xf numFmtId="0" fontId="43" fillId="24" borderId="26" xfId="0" applyFont="1" applyFill="1" applyBorder="1" applyAlignment="1">
      <alignment vertical="center" wrapText="1"/>
    </xf>
    <xf numFmtId="0" fontId="119" fillId="0" borderId="26" xfId="4" applyFont="1" applyBorder="1" applyAlignment="1">
      <alignment horizontal="left" vertical="center" wrapText="1"/>
    </xf>
    <xf numFmtId="0" fontId="128" fillId="24" borderId="26" xfId="0" applyFont="1" applyFill="1" applyBorder="1" applyAlignment="1">
      <alignment vertical="center" wrapText="1"/>
    </xf>
    <xf numFmtId="0" fontId="20" fillId="25" borderId="26" xfId="0" applyFont="1" applyFill="1" applyBorder="1" applyAlignment="1">
      <alignment vertical="center" wrapText="1"/>
    </xf>
    <xf numFmtId="0" fontId="46" fillId="0" borderId="17" xfId="4" applyBorder="1" applyAlignment="1">
      <alignment horizontal="left" vertical="center" wrapText="1"/>
    </xf>
    <xf numFmtId="0" fontId="21" fillId="0" borderId="26" xfId="0" applyFont="1" applyBorder="1" applyAlignment="1">
      <alignment horizontal="center" vertical="center" wrapText="1"/>
    </xf>
    <xf numFmtId="0" fontId="21" fillId="0" borderId="26" xfId="0" applyFont="1" applyBorder="1" applyAlignment="1">
      <alignment horizontal="left" vertical="center" wrapText="1"/>
    </xf>
    <xf numFmtId="0" fontId="112" fillId="0" borderId="26" xfId="4" applyFont="1" applyBorder="1" applyAlignment="1">
      <alignment horizontal="center" vertical="center" wrapText="1"/>
    </xf>
    <xf numFmtId="0" fontId="112" fillId="4" borderId="26" xfId="4" applyFont="1" applyFill="1" applyBorder="1" applyAlignment="1">
      <alignment vertical="center" wrapText="1"/>
    </xf>
    <xf numFmtId="0" fontId="113" fillId="0" borderId="0" xfId="4" applyFont="1" applyAlignment="1">
      <alignment vertical="center" wrapText="1"/>
    </xf>
    <xf numFmtId="0" fontId="129" fillId="0" borderId="0" xfId="0" applyFont="1" applyAlignment="1">
      <alignment vertical="center" wrapText="1"/>
    </xf>
    <xf numFmtId="0" fontId="86" fillId="4" borderId="28" xfId="0" applyFont="1" applyFill="1" applyBorder="1" applyAlignment="1">
      <alignment vertical="center" wrapText="1"/>
    </xf>
    <xf numFmtId="0" fontId="54" fillId="0" borderId="89" xfId="0" applyFont="1" applyBorder="1" applyAlignment="1">
      <alignment horizontal="left" vertical="center"/>
    </xf>
    <xf numFmtId="0" fontId="20" fillId="0" borderId="17" xfId="0" applyFont="1" applyBorder="1" applyAlignment="1">
      <alignment vertical="center" wrapText="1"/>
    </xf>
    <xf numFmtId="9" fontId="10" fillId="0" borderId="26" xfId="0" applyNumberFormat="1" applyFont="1" applyBorder="1" applyAlignment="1">
      <alignment horizontal="left" vertical="center" wrapText="1"/>
    </xf>
    <xf numFmtId="0" fontId="131" fillId="0" borderId="26" xfId="0" applyFont="1" applyBorder="1" applyAlignment="1">
      <alignment vertical="center" wrapText="1"/>
    </xf>
    <xf numFmtId="0" fontId="116" fillId="0" borderId="0" xfId="0" applyFont="1" applyAlignment="1">
      <alignment horizontal="left" vertical="center"/>
    </xf>
    <xf numFmtId="0" fontId="86" fillId="4" borderId="26" xfId="0" applyFont="1" applyFill="1" applyBorder="1" applyAlignment="1">
      <alignment vertical="center" wrapText="1"/>
    </xf>
    <xf numFmtId="0" fontId="53" fillId="0" borderId="28" xfId="0" applyFont="1" applyBorder="1" applyAlignment="1">
      <alignment horizontal="left" vertical="center"/>
    </xf>
    <xf numFmtId="0" fontId="66" fillId="0" borderId="17" xfId="0" applyFont="1" applyBorder="1" applyAlignment="1">
      <alignment vertical="center" wrapText="1"/>
    </xf>
    <xf numFmtId="0" fontId="113" fillId="0" borderId="0" xfId="6" applyFont="1" applyAlignment="1">
      <alignment vertical="center" wrapText="1"/>
    </xf>
    <xf numFmtId="0" fontId="54" fillId="0" borderId="26" xfId="0" applyFont="1" applyBorder="1" applyAlignment="1">
      <alignment horizontal="center" vertical="center"/>
    </xf>
    <xf numFmtId="0" fontId="64" fillId="24" borderId="94" xfId="0" applyFont="1" applyFill="1" applyBorder="1" applyAlignment="1">
      <alignment vertical="center" wrapText="1"/>
    </xf>
    <xf numFmtId="0" fontId="132" fillId="24" borderId="26" xfId="0" applyFont="1" applyFill="1" applyBorder="1" applyAlignment="1">
      <alignment vertical="center" wrapText="1"/>
    </xf>
    <xf numFmtId="0" fontId="118" fillId="0" borderId="26" xfId="4" applyFont="1" applyBorder="1" applyAlignment="1">
      <alignment horizontal="center" vertical="center" wrapText="1"/>
    </xf>
    <xf numFmtId="0" fontId="64" fillId="24" borderId="26" xfId="0" applyFont="1" applyFill="1" applyBorder="1" applyAlignment="1">
      <alignment vertical="center" wrapText="1"/>
    </xf>
    <xf numFmtId="0" fontId="86" fillId="0" borderId="26" xfId="0" applyFont="1" applyBorder="1" applyAlignment="1">
      <alignment vertical="center" wrapText="1"/>
    </xf>
    <xf numFmtId="0" fontId="97" fillId="0" borderId="79" xfId="0" applyFont="1" applyBorder="1" applyAlignment="1">
      <alignment horizontal="center" vertical="center" wrapText="1"/>
    </xf>
    <xf numFmtId="0" fontId="97" fillId="0" borderId="26" xfId="0" applyFont="1" applyBorder="1" applyAlignment="1">
      <alignment vertical="center" wrapText="1"/>
    </xf>
    <xf numFmtId="0" fontId="97" fillId="0" borderId="26" xfId="0" applyFont="1" applyBorder="1" applyAlignment="1">
      <alignment horizontal="center" vertical="center" wrapText="1"/>
    </xf>
    <xf numFmtId="0" fontId="97" fillId="0" borderId="86" xfId="0" applyFont="1" applyBorder="1" applyAlignment="1">
      <alignment horizontal="center" vertical="center" wrapText="1"/>
    </xf>
    <xf numFmtId="0" fontId="20" fillId="0" borderId="26" xfId="0" applyFont="1" applyBorder="1" applyAlignment="1">
      <alignment vertical="center" wrapText="1"/>
    </xf>
    <xf numFmtId="0" fontId="54" fillId="0" borderId="89" xfId="0" applyFont="1" applyBorder="1" applyAlignment="1">
      <alignment horizontal="center" vertical="center"/>
    </xf>
    <xf numFmtId="0" fontId="97" fillId="0" borderId="21" xfId="0" applyFont="1" applyBorder="1" applyAlignment="1">
      <alignment vertical="center" wrapText="1"/>
    </xf>
    <xf numFmtId="0" fontId="97" fillId="0" borderId="21" xfId="0" applyFont="1" applyBorder="1" applyAlignment="1">
      <alignment horizontal="center" vertical="center" wrapText="1"/>
    </xf>
    <xf numFmtId="0" fontId="97" fillId="0" borderId="84" xfId="0" applyFont="1" applyBorder="1" applyAlignment="1">
      <alignment horizontal="center" vertical="center" wrapText="1"/>
    </xf>
    <xf numFmtId="0" fontId="97" fillId="0" borderId="80" xfId="0" applyFont="1" applyBorder="1" applyAlignment="1">
      <alignment horizontal="center" vertical="center" wrapText="1"/>
    </xf>
    <xf numFmtId="0" fontId="20" fillId="0" borderId="84" xfId="0" applyFont="1" applyBorder="1" applyAlignment="1">
      <alignment horizontal="left" vertical="center" wrapText="1"/>
    </xf>
    <xf numFmtId="0" fontId="20" fillId="0" borderId="21" xfId="0" applyFont="1" applyBorder="1" applyAlignment="1">
      <alignment horizontal="center" vertical="center" wrapText="1"/>
    </xf>
    <xf numFmtId="0" fontId="20" fillId="0" borderId="84" xfId="0" applyFont="1" applyBorder="1" applyAlignment="1">
      <alignment horizontal="center" vertical="center" wrapText="1"/>
    </xf>
    <xf numFmtId="0" fontId="86" fillId="0" borderId="26" xfId="0" applyFont="1" applyBorder="1" applyAlignment="1">
      <alignment horizontal="right" vertical="center"/>
    </xf>
    <xf numFmtId="0" fontId="86" fillId="4" borderId="26" xfId="0" applyFont="1" applyFill="1" applyBorder="1" applyAlignment="1">
      <alignment horizontal="right" vertical="center"/>
    </xf>
    <xf numFmtId="0" fontId="97" fillId="0" borderId="26" xfId="0" applyFont="1" applyBorder="1" applyAlignment="1">
      <alignment horizontal="left" vertical="center" wrapText="1"/>
    </xf>
    <xf numFmtId="0" fontId="97" fillId="0" borderId="79" xfId="0" applyFont="1" applyBorder="1" applyAlignment="1">
      <alignment horizontal="left" vertical="center" wrapText="1"/>
    </xf>
    <xf numFmtId="0" fontId="53" fillId="0" borderId="26" xfId="0" applyFont="1" applyBorder="1" applyAlignment="1">
      <alignment horizontal="right" vertical="center"/>
    </xf>
    <xf numFmtId="0" fontId="97" fillId="0" borderId="79" xfId="0" applyFont="1" applyBorder="1" applyAlignment="1">
      <alignment vertical="center" wrapText="1"/>
    </xf>
    <xf numFmtId="0" fontId="97" fillId="0" borderId="26" xfId="0" applyFont="1" applyBorder="1" applyAlignment="1">
      <alignment horizontal="center" vertical="center"/>
    </xf>
    <xf numFmtId="0" fontId="97" fillId="0" borderId="79" xfId="0" applyFont="1" applyBorder="1" applyAlignment="1">
      <alignment horizontal="center" vertical="center"/>
    </xf>
    <xf numFmtId="0" fontId="53" fillId="0" borderId="0" xfId="0" applyFont="1" applyAlignment="1">
      <alignment horizontal="left" vertical="center"/>
    </xf>
    <xf numFmtId="0" fontId="78" fillId="0" borderId="26" xfId="0" applyFont="1" applyBorder="1" applyAlignment="1">
      <alignment horizontal="left" vertical="center" wrapText="1"/>
    </xf>
    <xf numFmtId="0" fontId="43" fillId="0" borderId="26" xfId="0" applyFont="1" applyBorder="1" applyAlignment="1">
      <alignment horizontal="left" vertical="center" wrapText="1"/>
    </xf>
    <xf numFmtId="0" fontId="71" fillId="0" borderId="26" xfId="0" applyFont="1" applyBorder="1" applyAlignment="1">
      <alignment vertical="center" wrapText="1"/>
    </xf>
    <xf numFmtId="0" fontId="80" fillId="0" borderId="26" xfId="0" applyFont="1" applyBorder="1" applyAlignment="1">
      <alignment vertical="center" wrapText="1"/>
    </xf>
    <xf numFmtId="0" fontId="119" fillId="0" borderId="17" xfId="0" applyFont="1" applyBorder="1" applyAlignment="1">
      <alignment horizontal="left" vertical="center" wrapText="1"/>
    </xf>
    <xf numFmtId="0" fontId="54" fillId="0" borderId="91" xfId="0" applyFont="1" applyBorder="1" applyAlignment="1">
      <alignment horizontal="left" vertical="center"/>
    </xf>
    <xf numFmtId="0" fontId="105" fillId="0" borderId="26" xfId="0" applyFont="1" applyBorder="1" applyAlignment="1">
      <alignment horizontal="center" vertical="center"/>
    </xf>
    <xf numFmtId="0" fontId="105" fillId="0" borderId="26" xfId="0" applyFont="1" applyBorder="1" applyAlignment="1">
      <alignment horizontal="center" vertical="center" wrapText="1"/>
    </xf>
    <xf numFmtId="0" fontId="105" fillId="0" borderId="26" xfId="0" applyFont="1" applyBorder="1" applyAlignment="1">
      <alignment horizontal="left" vertical="center"/>
    </xf>
    <xf numFmtId="0" fontId="105" fillId="0" borderId="17" xfId="0" applyFont="1" applyBorder="1" applyAlignment="1">
      <alignment horizontal="center" vertical="center" wrapText="1"/>
    </xf>
    <xf numFmtId="0" fontId="105" fillId="0" borderId="28" xfId="0" applyFont="1" applyBorder="1" applyAlignment="1">
      <alignment horizontal="center" vertical="center" wrapText="1"/>
    </xf>
    <xf numFmtId="0" fontId="119" fillId="0" borderId="17" xfId="0" applyFont="1" applyBorder="1" applyAlignment="1">
      <alignment horizontal="center" vertical="center"/>
    </xf>
    <xf numFmtId="9" fontId="119" fillId="0" borderId="26" xfId="0" applyNumberFormat="1" applyFont="1" applyBorder="1" applyAlignment="1">
      <alignment horizontal="center" vertical="center" wrapText="1"/>
    </xf>
    <xf numFmtId="9" fontId="11" fillId="0" borderId="26" xfId="0" applyNumberFormat="1" applyFont="1" applyBorder="1" applyAlignment="1">
      <alignment horizontal="center" vertical="center" wrapText="1"/>
    </xf>
    <xf numFmtId="9" fontId="11" fillId="0" borderId="26" xfId="0" applyNumberFormat="1" applyFont="1" applyBorder="1" applyAlignment="1">
      <alignment horizontal="left" vertical="center" wrapText="1"/>
    </xf>
    <xf numFmtId="0" fontId="105" fillId="0" borderId="29" xfId="0" applyFont="1" applyBorder="1" applyAlignment="1">
      <alignment horizontal="center" vertical="center"/>
    </xf>
    <xf numFmtId="0" fontId="105" fillId="0" borderId="29" xfId="0" applyFont="1" applyBorder="1" applyAlignment="1">
      <alignment horizontal="center" vertical="center" wrapText="1"/>
    </xf>
    <xf numFmtId="0" fontId="105" fillId="0" borderId="95" xfId="0" applyFont="1" applyBorder="1" applyAlignment="1">
      <alignment horizontal="center" vertical="center" wrapText="1"/>
    </xf>
    <xf numFmtId="0" fontId="105" fillId="0" borderId="95" xfId="0" applyFont="1" applyBorder="1" applyAlignment="1">
      <alignment horizontal="left" vertical="center" wrapText="1"/>
    </xf>
    <xf numFmtId="0" fontId="119" fillId="0" borderId="17" xfId="0" applyFont="1" applyBorder="1" applyAlignment="1">
      <alignment horizontal="center" vertical="center" wrapText="1"/>
    </xf>
    <xf numFmtId="9" fontId="119" fillId="0" borderId="17" xfId="0" applyNumberFormat="1" applyFont="1" applyBorder="1" applyAlignment="1">
      <alignment horizontal="center" vertical="center"/>
    </xf>
    <xf numFmtId="0" fontId="53" fillId="0" borderId="17" xfId="0" applyFont="1" applyBorder="1" applyAlignment="1">
      <alignment horizontal="center" vertical="center"/>
    </xf>
    <xf numFmtId="0" fontId="97" fillId="0" borderId="17" xfId="0" applyFont="1" applyBorder="1" applyAlignment="1">
      <alignment horizontal="center" vertical="center"/>
    </xf>
    <xf numFmtId="0" fontId="97" fillId="0" borderId="93" xfId="0" applyFont="1" applyBorder="1" applyAlignment="1">
      <alignment horizontal="center" vertical="center" wrapText="1"/>
    </xf>
    <xf numFmtId="0" fontId="97" fillId="0" borderId="93" xfId="0" applyFont="1" applyBorder="1" applyAlignment="1">
      <alignment horizontal="center" vertical="center"/>
    </xf>
    <xf numFmtId="0" fontId="134" fillId="0" borderId="90" xfId="0" applyFont="1" applyBorder="1" applyAlignment="1">
      <alignment horizontal="center" vertical="center" wrapText="1"/>
    </xf>
    <xf numFmtId="0" fontId="20" fillId="0" borderId="93" xfId="0" applyFont="1" applyBorder="1" applyAlignment="1">
      <alignment vertical="center"/>
    </xf>
    <xf numFmtId="0" fontId="20" fillId="0" borderId="93" xfId="0" applyFont="1" applyBorder="1" applyAlignment="1">
      <alignment vertical="center" wrapText="1"/>
    </xf>
    <xf numFmtId="0" fontId="135" fillId="0" borderId="90" xfId="0" applyFont="1" applyBorder="1" applyAlignment="1">
      <alignment vertical="center" wrapText="1"/>
    </xf>
    <xf numFmtId="0" fontId="118" fillId="0" borderId="26" xfId="4" applyFont="1" applyFill="1" applyBorder="1" applyAlignment="1">
      <alignment vertical="center" wrapText="1"/>
    </xf>
    <xf numFmtId="0" fontId="72" fillId="0" borderId="26" xfId="0" applyFont="1" applyBorder="1" applyAlignment="1">
      <alignment vertical="center" wrapText="1"/>
    </xf>
    <xf numFmtId="0" fontId="72" fillId="0" borderId="26" xfId="0" applyFont="1" applyBorder="1" applyAlignment="1">
      <alignment horizontal="left" vertical="center" wrapText="1"/>
    </xf>
    <xf numFmtId="0" fontId="46" fillId="0" borderId="26" xfId="4" applyFill="1" applyBorder="1" applyAlignment="1">
      <alignment vertical="center" wrapText="1"/>
    </xf>
    <xf numFmtId="0" fontId="112" fillId="0" borderId="26" xfId="4" applyFont="1" applyFill="1" applyBorder="1" applyAlignment="1">
      <alignment horizontal="center" vertical="center" wrapText="1"/>
    </xf>
    <xf numFmtId="0" fontId="97" fillId="0" borderId="93" xfId="0" applyFont="1" applyBorder="1" applyAlignment="1">
      <alignment vertical="center" wrapText="1"/>
    </xf>
    <xf numFmtId="0" fontId="113" fillId="0" borderId="89" xfId="4" applyFont="1" applyFill="1" applyBorder="1" applyAlignment="1">
      <alignment vertical="center" wrapText="1"/>
    </xf>
    <xf numFmtId="0" fontId="20" fillId="0" borderId="93" xfId="0" applyFont="1" applyBorder="1" applyAlignment="1">
      <alignment horizontal="center" vertical="center" wrapText="1"/>
    </xf>
    <xf numFmtId="0" fontId="118" fillId="0" borderId="90" xfId="4" applyFont="1" applyFill="1" applyBorder="1" applyAlignment="1">
      <alignment vertical="center" wrapText="1"/>
    </xf>
    <xf numFmtId="0" fontId="53" fillId="0" borderId="17" xfId="0" applyFont="1" applyBorder="1" applyAlignment="1">
      <alignment horizontal="center" vertical="center" wrapText="1"/>
    </xf>
    <xf numFmtId="0" fontId="113" fillId="0" borderId="90" xfId="4" applyFont="1" applyFill="1" applyBorder="1" applyAlignment="1">
      <alignment horizontal="center" vertical="center" wrapText="1"/>
    </xf>
    <xf numFmtId="0" fontId="20" fillId="0" borderId="93"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3" fillId="0" borderId="0" xfId="0" applyFont="1" applyAlignment="1">
      <alignment vertical="center"/>
    </xf>
    <xf numFmtId="167" fontId="3" fillId="0" borderId="0" xfId="5" applyNumberFormat="1" applyFont="1" applyAlignment="1">
      <alignment vertical="center"/>
    </xf>
    <xf numFmtId="9" fontId="3" fillId="0" borderId="0" xfId="1" applyFont="1" applyAlignment="1">
      <alignment vertical="center"/>
    </xf>
    <xf numFmtId="0" fontId="5" fillId="4" borderId="23" xfId="0" applyFont="1" applyFill="1" applyBorder="1" applyAlignment="1">
      <alignment vertical="top" wrapText="1"/>
    </xf>
    <xf numFmtId="0" fontId="3" fillId="0" borderId="98" xfId="0" applyFont="1" applyBorder="1" applyAlignment="1">
      <alignment horizontal="center" vertical="center"/>
    </xf>
    <xf numFmtId="0" fontId="2" fillId="0" borderId="77" xfId="0" applyFont="1" applyBorder="1" applyAlignment="1">
      <alignment horizontal="center" vertical="center"/>
    </xf>
    <xf numFmtId="0" fontId="3" fillId="0" borderId="29" xfId="0" applyFont="1" applyBorder="1" applyAlignment="1">
      <alignment horizontal="center" vertical="center"/>
    </xf>
    <xf numFmtId="0" fontId="3" fillId="0" borderId="99" xfId="0" applyFont="1" applyBorder="1" applyAlignment="1">
      <alignment horizontal="left" vertical="top" wrapText="1"/>
    </xf>
    <xf numFmtId="0" fontId="2" fillId="0" borderId="13" xfId="0" applyFont="1" applyBorder="1" applyAlignment="1">
      <alignment horizontal="center" vertical="center"/>
    </xf>
    <xf numFmtId="0" fontId="3" fillId="0" borderId="13" xfId="0" applyFont="1" applyBorder="1" applyAlignment="1">
      <alignment horizontal="center" vertical="center"/>
    </xf>
    <xf numFmtId="0" fontId="5" fillId="0" borderId="15" xfId="0" applyFont="1" applyBorder="1" applyAlignment="1">
      <alignment horizontal="left" vertical="top" wrapText="1"/>
    </xf>
    <xf numFmtId="0" fontId="75" fillId="4" borderId="26" xfId="0" applyFont="1" applyFill="1" applyBorder="1" applyAlignment="1">
      <alignment vertical="top" wrapText="1"/>
    </xf>
    <xf numFmtId="0" fontId="0" fillId="0" borderId="0" xfId="0" applyAlignment="1">
      <alignment horizontal="justify" vertical="top" wrapText="1"/>
    </xf>
    <xf numFmtId="0" fontId="0" fillId="0" borderId="26" xfId="0" applyBorder="1" applyAlignment="1">
      <alignment horizontal="justify" vertical="top" wrapText="1"/>
    </xf>
    <xf numFmtId="0" fontId="136" fillId="0" borderId="26" xfId="0" applyFont="1" applyBorder="1" applyAlignment="1">
      <alignment horizontal="center" vertical="center" wrapText="1"/>
    </xf>
    <xf numFmtId="0" fontId="6" fillId="0" borderId="0" xfId="0" applyFont="1" applyAlignment="1">
      <alignment horizontal="justify" vertical="top" wrapText="1"/>
    </xf>
    <xf numFmtId="0" fontId="0" fillId="0" borderId="77" xfId="0" applyBorder="1" applyAlignment="1">
      <alignment horizontal="left" vertical="top" wrapText="1"/>
    </xf>
    <xf numFmtId="0" fontId="17" fillId="4" borderId="26" xfId="0" applyFont="1" applyFill="1" applyBorder="1" applyAlignment="1">
      <alignment horizontal="left" vertical="top" wrapText="1"/>
    </xf>
    <xf numFmtId="0" fontId="41" fillId="23" borderId="29" xfId="0" applyFont="1" applyFill="1" applyBorder="1" applyAlignment="1">
      <alignment horizontal="center" vertical="center" wrapText="1"/>
    </xf>
    <xf numFmtId="0" fontId="15" fillId="5" borderId="26" xfId="0" applyFont="1" applyFill="1" applyBorder="1" applyAlignment="1">
      <alignment horizontal="center" vertical="center" wrapText="1"/>
    </xf>
    <xf numFmtId="0" fontId="52" fillId="5" borderId="26" xfId="0" applyFont="1" applyFill="1" applyBorder="1" applyAlignment="1">
      <alignment horizontal="center" vertical="center" wrapText="1"/>
    </xf>
    <xf numFmtId="0" fontId="52" fillId="5" borderId="29"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71" fillId="0" borderId="26" xfId="0" applyFont="1" applyBorder="1" applyAlignment="1">
      <alignment vertical="top" wrapText="1"/>
    </xf>
    <xf numFmtId="0" fontId="75" fillId="0" borderId="26" xfId="0" applyFont="1" applyBorder="1" applyAlignment="1">
      <alignment vertical="top" wrapText="1"/>
    </xf>
    <xf numFmtId="0" fontId="41" fillId="23" borderId="80" xfId="0" applyFont="1" applyFill="1" applyBorder="1" applyAlignment="1">
      <alignment vertical="center" wrapText="1"/>
    </xf>
    <xf numFmtId="0" fontId="49" fillId="0" borderId="26" xfId="0" applyFont="1" applyFill="1" applyBorder="1" applyAlignment="1">
      <alignment horizontal="center" vertical="center" wrapText="1"/>
    </xf>
    <xf numFmtId="0" fontId="6" fillId="0" borderId="26" xfId="0" applyFont="1" applyFill="1" applyBorder="1" applyAlignment="1">
      <alignment horizontal="center" vertical="center" wrapText="1"/>
    </xf>
    <xf numFmtId="14" fontId="0" fillId="0" borderId="26" xfId="0" applyNumberFormat="1" applyFill="1" applyBorder="1" applyAlignment="1">
      <alignment horizontal="center" vertical="center" wrapText="1"/>
    </xf>
    <xf numFmtId="0" fontId="35" fillId="0" borderId="26" xfId="0" applyFont="1" applyFill="1" applyBorder="1" applyAlignment="1">
      <alignment horizontal="center" vertical="center" wrapText="1"/>
    </xf>
    <xf numFmtId="0" fontId="33" fillId="0" borderId="26" xfId="0" applyFont="1" applyFill="1" applyBorder="1" applyAlignment="1">
      <alignment horizontal="center" vertical="center" wrapText="1"/>
    </xf>
    <xf numFmtId="0" fontId="0" fillId="0" borderId="26" xfId="0"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1"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8"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14" fontId="34" fillId="2" borderId="1" xfId="0" applyNumberFormat="1" applyFont="1" applyFill="1" applyBorder="1" applyAlignment="1">
      <alignment horizontal="center" vertical="center"/>
    </xf>
    <xf numFmtId="14" fontId="34" fillId="2" borderId="3"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1" fillId="2" borderId="4" xfId="0" applyFont="1" applyFill="1" applyBorder="1" applyAlignment="1">
      <alignment horizontal="center" vertical="center"/>
    </xf>
    <xf numFmtId="0" fontId="27" fillId="5" borderId="8" xfId="0" applyFont="1" applyFill="1" applyBorder="1" applyAlignment="1">
      <alignment horizontal="center" vertical="center" wrapText="1"/>
    </xf>
    <xf numFmtId="0" fontId="27" fillId="5" borderId="25"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3" borderId="2" xfId="0" applyFont="1" applyFill="1" applyBorder="1" applyAlignment="1">
      <alignment horizontal="left" vertical="center" wrapText="1"/>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31" fillId="2" borderId="1" xfId="0" applyFont="1" applyFill="1" applyBorder="1" applyAlignment="1">
      <alignment horizontal="left" vertical="center"/>
    </xf>
    <xf numFmtId="0" fontId="31" fillId="2" borderId="2" xfId="0" applyFont="1" applyFill="1" applyBorder="1" applyAlignment="1">
      <alignment horizontal="left" vertical="center"/>
    </xf>
    <xf numFmtId="0" fontId="31" fillId="2" borderId="3" xfId="0" applyFont="1" applyFill="1" applyBorder="1" applyAlignment="1">
      <alignment horizontal="left" vertical="center"/>
    </xf>
    <xf numFmtId="0" fontId="27" fillId="3" borderId="2" xfId="0" applyFont="1" applyFill="1" applyBorder="1" applyAlignment="1">
      <alignment horizontal="center" vertical="center" wrapText="1"/>
    </xf>
    <xf numFmtId="0" fontId="27" fillId="3" borderId="3" xfId="0" applyFont="1" applyFill="1" applyBorder="1" applyAlignment="1">
      <alignment horizontal="center" vertical="center" wrapText="1"/>
    </xf>
    <xf numFmtId="0" fontId="27" fillId="5" borderId="64" xfId="0" applyFont="1" applyFill="1" applyBorder="1" applyAlignment="1">
      <alignment horizontal="center" vertical="center" wrapText="1"/>
    </xf>
    <xf numFmtId="0" fontId="27" fillId="5" borderId="65" xfId="0" applyFont="1" applyFill="1" applyBorder="1" applyAlignment="1">
      <alignment horizontal="center" vertical="center" wrapText="1"/>
    </xf>
    <xf numFmtId="0" fontId="27" fillId="5" borderId="76" xfId="0" applyFont="1" applyFill="1" applyBorder="1" applyAlignment="1">
      <alignment horizontal="center" vertical="center" wrapText="1"/>
    </xf>
    <xf numFmtId="0" fontId="27" fillId="3" borderId="3" xfId="0" applyFont="1" applyFill="1" applyBorder="1" applyAlignment="1">
      <alignment horizontal="left" vertical="center" wrapText="1"/>
    </xf>
    <xf numFmtId="14" fontId="31" fillId="2" borderId="1" xfId="0" applyNumberFormat="1" applyFont="1" applyFill="1" applyBorder="1" applyAlignment="1">
      <alignment horizontal="center" vertical="center"/>
    </xf>
    <xf numFmtId="14" fontId="31" fillId="2" borderId="3" xfId="0" applyNumberFormat="1" applyFont="1" applyFill="1" applyBorder="1" applyAlignment="1">
      <alignment horizontal="center" vertical="center"/>
    </xf>
    <xf numFmtId="0" fontId="32" fillId="5" borderId="2" xfId="0" applyFont="1" applyFill="1" applyBorder="1" applyAlignment="1">
      <alignment horizontal="left" vertical="center" wrapText="1"/>
    </xf>
    <xf numFmtId="0" fontId="32" fillId="5" borderId="3" xfId="0" applyFont="1" applyFill="1" applyBorder="1" applyAlignment="1">
      <alignment horizontal="left" vertical="center" wrapText="1"/>
    </xf>
    <xf numFmtId="0" fontId="33" fillId="0" borderId="29" xfId="0" applyFont="1" applyBorder="1" applyAlignment="1">
      <alignment horizontal="center" vertical="center" wrapText="1"/>
    </xf>
    <xf numFmtId="0" fontId="33" fillId="0" borderId="1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8"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18" xfId="0" applyFont="1" applyBorder="1" applyAlignment="1">
      <alignment horizontal="center" vertical="center" wrapText="1"/>
    </xf>
    <xf numFmtId="0" fontId="2" fillId="5" borderId="12"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13" fillId="7" borderId="55" xfId="0" applyFont="1" applyFill="1" applyBorder="1" applyAlignment="1" applyProtection="1">
      <alignment horizontal="left" vertical="center" wrapText="1"/>
      <protection locked="0"/>
    </xf>
    <xf numFmtId="0" fontId="11" fillId="7" borderId="34" xfId="0" applyFont="1" applyFill="1" applyBorder="1" applyAlignment="1">
      <alignment horizontal="center" vertical="top" wrapText="1"/>
    </xf>
    <xf numFmtId="0" fontId="11" fillId="7" borderId="33" xfId="0" applyFont="1" applyFill="1" applyBorder="1" applyAlignment="1">
      <alignment horizontal="center" vertical="top" wrapText="1"/>
    </xf>
    <xf numFmtId="0" fontId="11" fillId="7" borderId="36" xfId="0" applyFont="1" applyFill="1" applyBorder="1" applyAlignment="1">
      <alignment horizontal="center" vertical="top" wrapText="1"/>
    </xf>
    <xf numFmtId="0" fontId="11" fillId="7" borderId="35" xfId="0" applyFont="1" applyFill="1" applyBorder="1" applyAlignment="1">
      <alignment horizontal="center" vertical="top" wrapText="1"/>
    </xf>
    <xf numFmtId="14" fontId="11" fillId="7" borderId="36" xfId="0" applyNumberFormat="1" applyFont="1" applyFill="1" applyBorder="1" applyAlignment="1">
      <alignment horizontal="center" vertical="top" wrapText="1"/>
    </xf>
    <xf numFmtId="14" fontId="11" fillId="7" borderId="35" xfId="0" applyNumberFormat="1" applyFont="1" applyFill="1" applyBorder="1" applyAlignment="1">
      <alignment horizontal="center" vertical="top" wrapText="1"/>
    </xf>
    <xf numFmtId="0" fontId="12" fillId="8" borderId="37" xfId="0" applyFont="1" applyFill="1" applyBorder="1" applyAlignment="1">
      <alignment horizontal="center" vertical="center" wrapText="1"/>
    </xf>
    <xf numFmtId="0" fontId="12" fillId="8" borderId="39" xfId="0" applyFont="1" applyFill="1" applyBorder="1" applyAlignment="1">
      <alignment horizontal="center" vertical="center" wrapText="1"/>
    </xf>
    <xf numFmtId="0" fontId="13" fillId="7" borderId="45" xfId="0" applyFont="1" applyFill="1" applyBorder="1" applyAlignment="1" applyProtection="1">
      <alignment horizontal="left" vertical="center" wrapText="1"/>
      <protection locked="0"/>
    </xf>
    <xf numFmtId="0" fontId="13" fillId="7" borderId="51" xfId="0" applyFont="1" applyFill="1" applyBorder="1" applyAlignment="1" applyProtection="1">
      <alignment horizontal="left" vertical="center" wrapText="1"/>
      <protection locked="0"/>
    </xf>
    <xf numFmtId="0" fontId="13" fillId="7" borderId="49" xfId="0" applyFont="1" applyFill="1" applyBorder="1" applyAlignment="1" applyProtection="1">
      <alignment horizontal="left" vertical="center" wrapText="1"/>
      <protection locked="0"/>
    </xf>
    <xf numFmtId="0" fontId="13" fillId="7" borderId="48" xfId="0" applyFont="1" applyFill="1" applyBorder="1" applyAlignment="1" applyProtection="1">
      <alignment horizontal="left" vertical="center" wrapText="1"/>
      <protection locked="0"/>
    </xf>
    <xf numFmtId="0" fontId="13" fillId="7" borderId="56" xfId="0" applyFont="1" applyFill="1" applyBorder="1" applyAlignment="1" applyProtection="1">
      <alignment horizontal="left" vertical="center" wrapText="1"/>
      <protection locked="0"/>
    </xf>
    <xf numFmtId="0" fontId="13" fillId="7" borderId="54" xfId="0" applyFont="1" applyFill="1" applyBorder="1" applyAlignment="1" applyProtection="1">
      <alignment horizontal="left" vertical="center" wrapText="1"/>
      <protection locked="0"/>
    </xf>
    <xf numFmtId="0" fontId="13" fillId="7" borderId="53" xfId="0" applyFont="1" applyFill="1" applyBorder="1" applyAlignment="1" applyProtection="1">
      <alignment horizontal="left" vertical="center" wrapText="1"/>
      <protection locked="0"/>
    </xf>
    <xf numFmtId="0" fontId="13" fillId="7" borderId="52" xfId="0" applyFont="1" applyFill="1" applyBorder="1" applyAlignment="1" applyProtection="1">
      <alignment horizontal="left" vertical="center" wrapText="1"/>
      <protection locked="0"/>
    </xf>
    <xf numFmtId="0" fontId="13" fillId="7" borderId="44" xfId="0" applyFont="1" applyFill="1" applyBorder="1" applyAlignment="1" applyProtection="1">
      <alignment horizontal="left" vertical="center" wrapText="1"/>
      <protection locked="0"/>
    </xf>
    <xf numFmtId="0" fontId="13" fillId="7" borderId="43" xfId="0" applyFont="1" applyFill="1" applyBorder="1" applyAlignment="1" applyProtection="1">
      <alignment horizontal="left" vertical="center" wrapText="1"/>
      <protection locked="0"/>
    </xf>
    <xf numFmtId="0" fontId="13" fillId="7" borderId="50" xfId="0" applyFont="1" applyFill="1" applyBorder="1" applyAlignment="1" applyProtection="1">
      <alignment horizontal="left" vertical="center" wrapText="1"/>
      <protection locked="0"/>
    </xf>
    <xf numFmtId="0" fontId="10" fillId="7" borderId="0" xfId="0" applyFont="1" applyFill="1" applyAlignment="1"/>
    <xf numFmtId="0" fontId="13" fillId="7" borderId="0" xfId="0" applyFont="1" applyFill="1" applyAlignment="1" applyProtection="1">
      <alignment horizontal="left" vertical="center" wrapText="1"/>
      <protection locked="0"/>
    </xf>
    <xf numFmtId="0" fontId="13" fillId="7" borderId="47" xfId="0" applyFont="1" applyFill="1" applyBorder="1" applyAlignment="1" applyProtection="1">
      <alignment horizontal="left" vertical="center" wrapText="1"/>
      <protection locked="0"/>
    </xf>
    <xf numFmtId="0" fontId="13" fillId="7" borderId="42" xfId="0" applyFont="1" applyFill="1" applyBorder="1" applyAlignment="1" applyProtection="1">
      <alignment horizontal="left" vertical="center" wrapText="1"/>
      <protection locked="0"/>
    </xf>
    <xf numFmtId="0" fontId="12" fillId="8" borderId="38"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center" vertical="center" wrapText="1"/>
      <protection locked="0"/>
    </xf>
    <xf numFmtId="0" fontId="13" fillId="7" borderId="63" xfId="0" applyFont="1" applyFill="1" applyBorder="1" applyAlignment="1" applyProtection="1">
      <alignment horizontal="left" vertical="center" wrapText="1"/>
      <protection locked="0"/>
    </xf>
    <xf numFmtId="0" fontId="13" fillId="7" borderId="62" xfId="0" applyFont="1" applyFill="1" applyBorder="1" applyAlignment="1" applyProtection="1">
      <alignment horizontal="left" vertical="center" wrapText="1"/>
      <protection locked="0"/>
    </xf>
    <xf numFmtId="0" fontId="13" fillId="7" borderId="61" xfId="0" applyFont="1" applyFill="1" applyBorder="1" applyAlignment="1" applyProtection="1">
      <alignment horizontal="left" vertical="center" wrapText="1"/>
      <protection locked="0"/>
    </xf>
    <xf numFmtId="0" fontId="13" fillId="7" borderId="60" xfId="0" applyFont="1" applyFill="1" applyBorder="1" applyAlignment="1" applyProtection="1">
      <alignment horizontal="left" vertical="center" wrapText="1"/>
      <protection locked="0"/>
    </xf>
    <xf numFmtId="0" fontId="13" fillId="7" borderId="59" xfId="0" applyFont="1" applyFill="1" applyBorder="1" applyAlignment="1" applyProtection="1">
      <alignment horizontal="left" vertical="center" wrapText="1"/>
      <protection locked="0"/>
    </xf>
    <xf numFmtId="0" fontId="13" fillId="7" borderId="58" xfId="0" applyFont="1" applyFill="1" applyBorder="1" applyAlignment="1" applyProtection="1">
      <alignment horizontal="left" vertical="center" wrapText="1"/>
      <protection locked="0"/>
    </xf>
    <xf numFmtId="0" fontId="13" fillId="7" borderId="57" xfId="0" applyFont="1" applyFill="1" applyBorder="1" applyAlignment="1" applyProtection="1">
      <alignment horizontal="left" vertical="center" wrapText="1"/>
      <protection locked="0"/>
    </xf>
    <xf numFmtId="0" fontId="36" fillId="9" borderId="26" xfId="2" applyFont="1" applyFill="1" applyBorder="1" applyAlignment="1">
      <alignment horizontal="center" vertical="center" wrapText="1"/>
    </xf>
    <xf numFmtId="0" fontId="36" fillId="9" borderId="26" xfId="2" applyFont="1" applyFill="1" applyBorder="1" applyAlignment="1">
      <alignment horizontal="center" vertical="center"/>
    </xf>
    <xf numFmtId="0" fontId="12" fillId="8" borderId="38" xfId="0" applyFont="1" applyFill="1" applyBorder="1" applyAlignment="1">
      <alignment horizontal="center" vertical="center" wrapText="1"/>
    </xf>
    <xf numFmtId="0" fontId="10" fillId="7" borderId="40" xfId="0" applyFont="1" applyFill="1" applyBorder="1" applyAlignment="1"/>
    <xf numFmtId="14" fontId="11" fillId="7" borderId="34" xfId="0" applyNumberFormat="1" applyFont="1" applyFill="1" applyBorder="1" applyAlignment="1">
      <alignment horizontal="center" vertical="top" wrapText="1"/>
    </xf>
    <xf numFmtId="14" fontId="11" fillId="7" borderId="33" xfId="0" applyNumberFormat="1" applyFont="1" applyFill="1" applyBorder="1" applyAlignment="1">
      <alignment horizontal="center" vertical="top"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2" fillId="5" borderId="64" xfId="0" applyFont="1" applyFill="1" applyBorder="1" applyAlignment="1">
      <alignment horizontal="center" vertical="top" wrapText="1"/>
    </xf>
    <xf numFmtId="0" fontId="2" fillId="5" borderId="65" xfId="0" applyFont="1" applyFill="1" applyBorder="1" applyAlignment="1">
      <alignment horizontal="center" vertical="top"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5" borderId="8" xfId="0" applyFont="1" applyFill="1" applyBorder="1" applyAlignment="1">
      <alignment horizontal="center" vertical="top" wrapText="1"/>
    </xf>
    <xf numFmtId="0" fontId="2" fillId="5" borderId="25" xfId="0" applyFont="1" applyFill="1" applyBorder="1" applyAlignment="1">
      <alignment horizontal="center" vertical="top" wrapText="1"/>
    </xf>
    <xf numFmtId="0" fontId="74" fillId="5" borderId="26" xfId="0" applyFont="1" applyFill="1" applyBorder="1" applyAlignment="1">
      <alignment horizontal="center" vertical="center" wrapText="1"/>
    </xf>
    <xf numFmtId="0" fontId="109" fillId="5" borderId="26" xfId="0" applyFont="1" applyFill="1" applyBorder="1" applyAlignment="1">
      <alignment horizontal="center" vertical="center" wrapText="1"/>
    </xf>
    <xf numFmtId="0" fontId="110" fillId="5" borderId="26" xfId="0" applyFont="1" applyFill="1" applyBorder="1" applyAlignment="1">
      <alignment horizontal="center" vertical="center" wrapText="1"/>
    </xf>
    <xf numFmtId="0" fontId="110" fillId="5" borderId="26" xfId="0" applyFont="1" applyFill="1" applyBorder="1" applyAlignment="1">
      <alignment horizontal="center" vertical="center"/>
    </xf>
    <xf numFmtId="0" fontId="15" fillId="22" borderId="26" xfId="0" applyFont="1" applyFill="1" applyBorder="1" applyAlignment="1">
      <alignment horizontal="center" vertical="center" wrapText="1"/>
    </xf>
    <xf numFmtId="0" fontId="15" fillId="22" borderId="26" xfId="0" applyFont="1" applyFill="1" applyBorder="1" applyAlignment="1">
      <alignment horizontal="center" vertical="center"/>
    </xf>
    <xf numFmtId="0" fontId="74" fillId="5" borderId="26" xfId="0" applyFont="1" applyFill="1" applyBorder="1" applyAlignment="1" applyProtection="1">
      <alignment horizontal="center" vertical="center" wrapText="1"/>
      <protection locked="0"/>
    </xf>
    <xf numFmtId="0" fontId="15" fillId="5" borderId="26" xfId="0" applyFont="1" applyFill="1" applyBorder="1" applyAlignment="1">
      <alignment horizontal="center" vertical="center" wrapText="1"/>
    </xf>
    <xf numFmtId="166" fontId="15" fillId="5" borderId="26" xfId="5" applyNumberFormat="1" applyFont="1" applyFill="1" applyBorder="1" applyAlignment="1">
      <alignment horizontal="center" vertical="center" wrapText="1"/>
    </xf>
    <xf numFmtId="167" fontId="15" fillId="5" borderId="26" xfId="5" applyNumberFormat="1" applyFont="1" applyFill="1" applyBorder="1" applyAlignment="1">
      <alignment horizontal="center" vertical="center" wrapText="1"/>
    </xf>
    <xf numFmtId="9" fontId="15" fillId="5" borderId="26" xfId="1" applyFont="1" applyFill="1" applyBorder="1" applyAlignment="1">
      <alignment horizontal="center" vertical="center" wrapText="1"/>
    </xf>
    <xf numFmtId="0" fontId="15" fillId="5" borderId="85" xfId="0" applyFont="1" applyFill="1" applyBorder="1" applyAlignment="1">
      <alignment horizontal="center" vertical="center" wrapText="1"/>
    </xf>
    <xf numFmtId="0" fontId="15" fillId="5" borderId="87" xfId="0" applyFont="1" applyFill="1" applyBorder="1" applyAlignment="1">
      <alignment horizontal="center" vertical="center" wrapText="1"/>
    </xf>
    <xf numFmtId="0" fontId="15" fillId="5" borderId="88"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15" fillId="5" borderId="84" xfId="0" applyFont="1" applyFill="1" applyBorder="1" applyAlignment="1">
      <alignment horizontal="center" vertical="center" wrapText="1"/>
    </xf>
    <xf numFmtId="0" fontId="52" fillId="5" borderId="26" xfId="0" applyFont="1" applyFill="1" applyBorder="1" applyAlignment="1">
      <alignment horizontal="center" vertical="center" wrapText="1"/>
    </xf>
    <xf numFmtId="0" fontId="15" fillId="5" borderId="26" xfId="0" applyFont="1" applyFill="1" applyBorder="1" applyAlignment="1">
      <alignment horizontal="center" vertical="center"/>
    </xf>
    <xf numFmtId="0" fontId="52" fillId="5" borderId="28" xfId="0" applyFont="1" applyFill="1" applyBorder="1" applyAlignment="1">
      <alignment horizontal="center" vertical="center" wrapText="1"/>
    </xf>
    <xf numFmtId="0" fontId="52" fillId="5" borderId="86" xfId="0" applyFont="1" applyFill="1" applyBorder="1" applyAlignment="1">
      <alignment horizontal="center" vertical="center" wrapText="1"/>
    </xf>
    <xf numFmtId="0" fontId="52" fillId="5" borderId="79" xfId="0" applyFont="1" applyFill="1" applyBorder="1" applyAlignment="1">
      <alignment horizontal="center" vertical="center" wrapText="1"/>
    </xf>
    <xf numFmtId="0" fontId="52" fillId="5" borderId="29" xfId="0" applyFont="1" applyFill="1" applyBorder="1" applyAlignment="1">
      <alignment horizontal="center" vertical="center" wrapText="1"/>
    </xf>
    <xf numFmtId="0" fontId="15" fillId="5" borderId="29" xfId="0" applyFont="1" applyFill="1" applyBorder="1" applyAlignment="1">
      <alignment horizontal="center" vertical="center" wrapText="1"/>
    </xf>
    <xf numFmtId="166" fontId="15" fillId="5" borderId="29" xfId="5" applyNumberFormat="1" applyFont="1" applyFill="1" applyBorder="1" applyAlignment="1">
      <alignment horizontal="center" vertical="center" wrapText="1"/>
    </xf>
    <xf numFmtId="167" fontId="15" fillId="5" borderId="29" xfId="5" applyNumberFormat="1" applyFont="1" applyFill="1" applyBorder="1" applyAlignment="1">
      <alignment horizontal="center" vertical="center" wrapText="1"/>
    </xf>
    <xf numFmtId="9" fontId="15" fillId="5" borderId="29" xfId="1"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15" fillId="22" borderId="29" xfId="0" applyFont="1" applyFill="1" applyBorder="1" applyAlignment="1">
      <alignment horizontal="center" vertical="center"/>
    </xf>
    <xf numFmtId="0" fontId="52" fillId="26" borderId="26" xfId="0" applyFont="1" applyFill="1" applyBorder="1" applyAlignment="1">
      <alignment horizontal="center" vertical="center" wrapText="1"/>
    </xf>
    <xf numFmtId="0" fontId="52" fillId="5" borderId="85" xfId="0" applyFont="1" applyFill="1" applyBorder="1" applyAlignment="1">
      <alignment horizontal="center" vertical="center" wrapText="1"/>
    </xf>
    <xf numFmtId="0" fontId="52" fillId="5" borderId="17" xfId="0" applyFont="1" applyFill="1" applyBorder="1" applyAlignment="1">
      <alignment horizontal="center" vertical="center" wrapText="1"/>
    </xf>
    <xf numFmtId="0" fontId="52" fillId="5" borderId="92" xfId="0" applyFont="1" applyFill="1" applyBorder="1" applyAlignment="1">
      <alignment horizontal="center" vertical="center" wrapText="1"/>
    </xf>
    <xf numFmtId="0" fontId="111" fillId="22" borderId="0" xfId="0" applyFont="1" applyFill="1" applyAlignment="1">
      <alignment horizontal="center" vertical="center" wrapText="1"/>
    </xf>
    <xf numFmtId="0" fontId="47" fillId="22" borderId="0" xfId="0" applyFont="1" applyFill="1" applyAlignment="1">
      <alignment horizontal="center" vertical="center" wrapText="1"/>
    </xf>
    <xf numFmtId="0" fontId="15" fillId="22" borderId="88" xfId="0" applyFont="1" applyFill="1" applyBorder="1" applyAlignment="1">
      <alignment horizontal="center" vertical="center"/>
    </xf>
    <xf numFmtId="0" fontId="15" fillId="22" borderId="96" xfId="0" applyFont="1" applyFill="1" applyBorder="1" applyAlignment="1">
      <alignment horizontal="center" vertical="center"/>
    </xf>
    <xf numFmtId="0" fontId="41" fillId="23" borderId="29" xfId="0" applyFont="1" applyFill="1" applyBorder="1" applyAlignment="1">
      <alignment horizontal="center" vertical="center" wrapText="1"/>
    </xf>
    <xf numFmtId="0" fontId="41" fillId="23" borderId="77" xfId="0" applyFont="1" applyFill="1" applyBorder="1" applyAlignment="1">
      <alignment horizontal="center" vertical="center" wrapText="1"/>
    </xf>
    <xf numFmtId="0" fontId="41" fillId="23" borderId="21"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80" xfId="0" applyFont="1" applyFill="1" applyBorder="1" applyAlignment="1">
      <alignment horizontal="center" vertical="center" wrapText="1"/>
    </xf>
    <xf numFmtId="0" fontId="12" fillId="5" borderId="84" xfId="0" applyFont="1" applyFill="1" applyBorder="1" applyAlignment="1">
      <alignment horizontal="center" vertical="center" wrapText="1"/>
    </xf>
    <xf numFmtId="0" fontId="41" fillId="23" borderId="22" xfId="0" applyFont="1" applyFill="1" applyBorder="1" applyAlignment="1">
      <alignment horizontal="center" vertical="center" wrapText="1"/>
    </xf>
    <xf numFmtId="0" fontId="41" fillId="23" borderId="80" xfId="0" applyFont="1" applyFill="1" applyBorder="1" applyAlignment="1">
      <alignment horizontal="center" vertical="center" wrapText="1"/>
    </xf>
    <xf numFmtId="0" fontId="6" fillId="4" borderId="26" xfId="0" applyFont="1" applyFill="1" applyBorder="1" applyAlignment="1">
      <alignment vertical="top" wrapText="1"/>
    </xf>
    <xf numFmtId="0" fontId="22" fillId="2" borderId="26" xfId="0" applyFont="1" applyFill="1" applyBorder="1" applyAlignment="1">
      <alignment horizontal="center" vertical="center"/>
    </xf>
    <xf numFmtId="9" fontId="38" fillId="0" borderId="26" xfId="1" applyFont="1" applyBorder="1" applyAlignment="1">
      <alignment horizontal="center" vertical="center"/>
    </xf>
    <xf numFmtId="0" fontId="22" fillId="27" borderId="26" xfId="0" applyFont="1" applyFill="1" applyBorder="1" applyAlignment="1">
      <alignment horizontal="center" vertical="center"/>
    </xf>
    <xf numFmtId="0" fontId="0" fillId="0" borderId="26" xfId="0" applyFont="1" applyFill="1" applyBorder="1" applyAlignment="1">
      <alignment horizontal="justify" vertical="top" wrapText="1"/>
    </xf>
    <xf numFmtId="0" fontId="22" fillId="0" borderId="26" xfId="0" applyFont="1" applyFill="1" applyBorder="1" applyAlignment="1">
      <alignment horizontal="center" vertical="center"/>
    </xf>
    <xf numFmtId="0" fontId="0" fillId="0" borderId="26" xfId="0" applyFill="1" applyBorder="1" applyAlignment="1">
      <alignment horizontal="justify" vertical="top" wrapText="1"/>
    </xf>
    <xf numFmtId="0" fontId="0" fillId="0" borderId="28" xfId="0" applyFont="1" applyFill="1" applyBorder="1" applyAlignment="1">
      <alignment horizontal="center" vertical="center" wrapText="1"/>
    </xf>
    <xf numFmtId="0" fontId="48" fillId="0" borderId="26" xfId="0" applyFont="1" applyFill="1" applyBorder="1" applyAlignment="1" applyProtection="1">
      <alignment horizontal="justify" vertical="top" wrapText="1"/>
      <protection locked="0"/>
    </xf>
    <xf numFmtId="0" fontId="0" fillId="0" borderId="26" xfId="0" applyFont="1" applyFill="1" applyBorder="1" applyAlignment="1">
      <alignment horizontal="center" vertical="center" wrapText="1"/>
    </xf>
    <xf numFmtId="0" fontId="48" fillId="0" borderId="26" xfId="0" applyFont="1" applyFill="1" applyBorder="1" applyAlignment="1" applyProtection="1">
      <alignment horizontal="center" vertical="center" wrapText="1"/>
      <protection locked="0"/>
    </xf>
    <xf numFmtId="0" fontId="0" fillId="0" borderId="29" xfId="0" applyFont="1" applyFill="1" applyBorder="1" applyAlignment="1">
      <alignment horizontal="center" vertical="center"/>
    </xf>
    <xf numFmtId="14" fontId="6" fillId="0" borderId="26" xfId="0" applyNumberFormat="1" applyFont="1" applyFill="1" applyBorder="1" applyAlignment="1">
      <alignment horizontal="center" vertical="center"/>
    </xf>
    <xf numFmtId="0" fontId="0" fillId="0" borderId="0" xfId="6" applyFont="1" applyAlignment="1">
      <alignment vertical="top" wrapText="1"/>
    </xf>
    <xf numFmtId="0" fontId="6" fillId="0" borderId="26" xfId="0" applyFont="1" applyBorder="1" applyAlignment="1">
      <alignment horizontal="left" vertical="top" wrapText="1"/>
    </xf>
    <xf numFmtId="0" fontId="6" fillId="0" borderId="26" xfId="0" applyFont="1" applyFill="1" applyBorder="1" applyAlignment="1">
      <alignment vertical="top" wrapText="1"/>
    </xf>
    <xf numFmtId="0" fontId="27" fillId="5" borderId="5" xfId="0" applyFont="1" applyFill="1" applyBorder="1" applyAlignment="1">
      <alignment horizontal="center" vertical="center" wrapText="1"/>
    </xf>
    <xf numFmtId="0" fontId="27" fillId="5" borderId="0" xfId="0" applyFont="1" applyFill="1" applyBorder="1" applyAlignment="1">
      <alignment horizontal="center" vertical="center" wrapText="1"/>
    </xf>
  </cellXfs>
  <cellStyles count="7">
    <cellStyle name="Hipervínculo" xfId="6" builtinId="8"/>
    <cellStyle name="Hyperlink" xfId="4"/>
    <cellStyle name="Millares [0]" xfId="5" builtinId="6"/>
    <cellStyle name="Millares [0] 2" xfId="3"/>
    <cellStyle name="Normal" xfId="0" builtinId="0"/>
    <cellStyle name="Normal 2 2" xfId="2"/>
    <cellStyle name="Porcentaje" xfId="1" builtinId="5"/>
  </cellStyles>
  <dxfs count="4284">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
      <fill>
        <patternFill>
          <bgColor rgb="FFFF0000"/>
        </patternFill>
      </fill>
    </dxf>
    <dxf>
      <fill>
        <patternFill>
          <bgColor rgb="FFFF0000"/>
        </patternFill>
      </fill>
    </dxf>
    <dxf>
      <fill>
        <patternFill>
          <bgColor theme="0" tint="-4.9989318521683403E-2"/>
        </patternFill>
      </fill>
    </dxf>
    <dxf>
      <fill>
        <patternFill>
          <bgColor rgb="FFFFFF00"/>
        </patternFill>
      </fill>
    </dxf>
    <dxf>
      <fill>
        <patternFill>
          <bgColor rgb="FF33CC33"/>
        </patternFill>
      </fill>
    </dxf>
    <dxf>
      <fill>
        <patternFill>
          <bgColor rgb="FF00BC55"/>
        </patternFill>
      </fill>
    </dxf>
    <dxf>
      <fill>
        <patternFill patternType="none">
          <bgColor auto="1"/>
        </patternFill>
      </fill>
    </dxf>
    <dxf>
      <font>
        <color rgb="FF9C0006"/>
      </font>
      <fill>
        <patternFill>
          <bgColor rgb="FFFFC7CE"/>
        </patternFill>
      </fill>
    </dxf>
    <dxf>
      <fill>
        <patternFill>
          <bgColor rgb="FFFF0000"/>
        </patternFill>
      </fill>
    </dxf>
    <dxf>
      <fill>
        <patternFill>
          <bgColor theme="0" tint="-4.9989318521683403E-2"/>
        </patternFill>
      </fill>
    </dxf>
    <dxf>
      <font>
        <color auto="1"/>
      </font>
      <fill>
        <patternFill>
          <bgColor rgb="FFFF0000"/>
        </patternFill>
      </fill>
    </dxf>
    <dxf>
      <fill>
        <patternFill>
          <bgColor rgb="FFFFFF00"/>
        </patternFill>
      </fill>
    </dxf>
    <dxf>
      <fill>
        <patternFill>
          <bgColor rgb="FF00B050"/>
        </patternFill>
      </fill>
    </dxf>
    <dxf>
      <fill>
        <patternFill>
          <bgColor rgb="FF00B050"/>
        </patternFill>
      </fill>
    </dxf>
    <dxf>
      <fill>
        <patternFill patternType="none">
          <bgColor auto="1"/>
        </patternFill>
      </fill>
    </dxf>
    <dxf>
      <fill>
        <patternFill>
          <bgColor rgb="FFFF0000"/>
        </patternFill>
      </fill>
    </dxf>
    <dxf>
      <fill>
        <patternFill>
          <bgColor theme="0" tint="-4.9989318521683403E-2"/>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 Id="rId30"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20\II%20Cuatrimestre\PAAC2020_DESCARGADO_19_08_2020\1.1_anexo_matriz_de_riesgos_de_corrupcion_vf1_2020_2_0_2.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Sgto_PAAC_30_abril_2020%20-%20Componente%2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Seguimiento_PAAC_IICUATRIMESTRE_2020-2%2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tza.Beltran/AppData/Local/Microsoft/Windows/INetCache/Content.Outlook/P86LDKLA/Matriz%20V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iliana/AppData/Local/Microsoft/Windows/INetCache/Content.Outlook/39JZ233Z/MATRIZ%20RIESGOS%20PAAC_31_DICIEMBRE_DE_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iliana/AppData/Local/Microsoft/Windows/INetCache/Content.Outlook/39JZ233Z/MATRIZ%20RIESGOS%20PAAC_31_DICIEMBRE_DE_2021%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orge.Alvarez/OneDrive%20-%20Instituto%20Colombiano%20de%20Bienestar%20Familiar/jorge.alvarez/1.%20Gestion%20de%20Riesgos/2021/Mesas%20de%20Riesgos%20-%20SMO/VFF/10.%20Adquisici&#243;n%20de%20Bienes%20y%20Servicios/ABS%202021%20-%20Editab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bf.gov.co\fs_OCI\49.5%20INF%20A%20ORG%20Y%20ENTIDADES%20NLES\PLAN_ANTICORRUPCION\2019\I%20Cuatrimestre\...Seguimiento_PAAC_primer_cuatrimestre_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cbfgob-my.sharepoint.com/Users/Yaneth.Burgos/Documents/Yanet%20Burgos%20Duitama/PLAN%20ANTICORRUPCI&#211;N%20PAAC/3er%20CUATRIMESTRE%20DE%202019/Seguimiento_paac_tercer_cuatrimestre_2019-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cbfgob-my.sharepoint.com/Users/yaneth.burgos/AppData/Local/Microsoft/Windows/Temporary%20Internet%20Files/Content.Outlook/ZG77QU5W/Seguimiento_paac_tercer_cuatrimestre_2019_Comp_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cbfgob-my.sharepoint.com/Users/yaneth.burgos/AppData/Local/Microsoft/Windows/Temporary%20Internet%20Files/Content.Outlook/ZG77QU5W/Seguimiento_paac_tercer_cuatrimestre_2019%20(00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erfil\Documents\PAAC_ICUATRIMESTRE_2020\1.1_anexo_matriz_de_riesgos_de_corrupcion_vf1_2020%20(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cbfgob.sharepoint.com/Users/Maritza.Beltran/AppData/Local/Microsoft/Windows/INetCache/Content.Outlook/O68G4JAQ/Seguimiento_PAAC_primer_cuatrimestre_2019_09052019.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icbfgob-my.sharepoint.com/Users/Maritza.Beltran/AppData/Local/Microsoft/Windows/INetCache/Content.Outlook/O68G4JAQ/Seguimiento_PAAC_primer_cuatrimestre_2019_0905201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Yaneth.Burgos/Documents/Yanet%20Burgos%20Duitama/PLAN%20ANTICORRUPCI&#211;N%20PAAC/PAAC%202020/1er%20Cuatrimestre/Sgto_PAAC_30_abril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33">
          <cell r="O33" t="str">
            <v>Aprobación de solicitudes de adopción sin el cumplimiento de requisitos
ADOPCIONES</v>
          </cell>
        </row>
      </sheetData>
      <sheetData sheetId="1" refreshError="1"/>
      <sheetData sheetId="2" refreshError="1"/>
      <sheetData sheetId="3" refreshError="1"/>
      <sheetData sheetId="4" refreshError="1"/>
      <sheetData sheetId="5"/>
      <sheetData sheetId="6" refreshError="1"/>
      <sheetData sheetId="7" refreshError="1"/>
      <sheetData sheetId="8">
        <row r="38">
          <cell r="AS38" t="str">
            <v>El control se ejecuta de manera consistente por parte del responsable.</v>
          </cell>
        </row>
        <row r="39">
          <cell r="AS39" t="str">
            <v>El control se ejecuta algunas veces por parte del responsable.</v>
          </cell>
        </row>
        <row r="40">
          <cell r="AS40" t="str">
            <v>El control no se ejecuta por parte del responsable.</v>
          </cell>
        </row>
      </sheetData>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mp_1"/>
      <sheetName val="Comp_2"/>
      <sheetName val="Comp_3"/>
      <sheetName val="Comp_4"/>
      <sheetName val="Comp_5"/>
      <sheetName val="Comp_6(Plan_Partic_Ciud)"/>
      <sheetName val="1.1. Matriz_Riesgos_Corrup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nentes1_3_4_5"/>
      <sheetName val="Listas"/>
      <sheetName val="Comp_1"/>
      <sheetName val="1.1. Matriz_Riesgos_Corrupc1"/>
      <sheetName val="1.1. Matriz_Riesgos-Corrupc"/>
      <sheetName val="Comp_2"/>
      <sheetName val="Comp_3"/>
      <sheetName val="Comp_4"/>
      <sheetName val="Comp_5"/>
      <sheetName val="Comp_6_PPC"/>
      <sheetName val="Hoja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3"/>
      <sheetName val="Comp_4"/>
      <sheetName val="Comp_5"/>
      <sheetName val="Hoja2"/>
      <sheetName val="Hoja1"/>
      <sheetName val="MATRIZ RIESGOS CORRUPCION"/>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3"/>
      <sheetName val="Comp_4"/>
      <sheetName val="Comp_5"/>
      <sheetName val="Hoja2"/>
      <sheetName val="Hoja1"/>
      <sheetName val="MATRIZ RIESGOS CORRUPCION"/>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 2"/>
      <sheetName val="Comp4"/>
      <sheetName val="Comp5"/>
      <sheetName val="Comp6"/>
      <sheetName val="PAAC versión imprimible"/>
      <sheetName val="Seg Plan de Participacion Ciuda"/>
      <sheetName val="Mapas Calor 2018 - Calidad"/>
      <sheetName val="Mapas Calor 2018 - Corrupción"/>
      <sheetName val="Hoja1"/>
      <sheetName val="Comp1"/>
      <sheetName val="Comp3"/>
      <sheetName val="Matriz de Riesgos Proceso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row r="9">
          <cell r="A9" t="str">
            <v>Cumplida (DT)</v>
          </cell>
        </row>
        <row r="10">
          <cell r="A10" t="str">
            <v>Cumplida (FT)</v>
          </cell>
        </row>
        <row r="11">
          <cell r="A11" t="str">
            <v>No Cumplida</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5"/>
      <sheetName val="PAAC versión imprimible"/>
      <sheetName val="Matriz de Riesgos Procesos 2019"/>
      <sheetName val="Mapas Calor 2018 - Calidad"/>
      <sheetName val="Mapas Calor 2018 - Corrupció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6"/>
      <sheetName val="PAAC versión imprimible"/>
      <sheetName val="Matriz de Riesgos Procesos 2019"/>
      <sheetName val="Seg Plan de Participacion Ciuda"/>
      <sheetName val="Mapas Calor 2018 - Calidad"/>
      <sheetName val="Mapas Calor 2018 - Corrupción"/>
      <sheetName val="Hoja1"/>
      <sheetName val="Comp1 "/>
      <sheetName val="Comp3 "/>
      <sheetName val="Comp4 "/>
      <sheetName val="Comp5 "/>
      <sheetName val="Matriz de riesgo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3. CONTROLES EXISTENTES"/>
      <sheetName val="4. PLAN DE TRATAMIENTO"/>
      <sheetName val="5. MAPAS DE RIESGO"/>
      <sheetName val="SEGUIMIENTO RIESGOS CORRUPCION"/>
      <sheetName val="DATOS"/>
      <sheetName val="MAPA DE RIESGO DEL PROCESO"/>
      <sheetName val="OJO"/>
      <sheetName val="1"/>
      <sheetName val="Hoja2"/>
      <sheetName val="Hoja1"/>
    </sheetNames>
    <sheetDataSet>
      <sheetData sheetId="0">
        <row r="14">
          <cell r="K14">
            <v>43808</v>
          </cell>
        </row>
      </sheetData>
      <sheetData sheetId="1"/>
      <sheetData sheetId="2"/>
      <sheetData sheetId="3"/>
      <sheetData sheetId="4"/>
      <sheetData sheetId="5"/>
      <sheetData sheetId="6"/>
      <sheetData sheetId="7"/>
      <sheetData sheetId="8">
        <row r="2">
          <cell r="A2" t="str">
            <v>Adquisición de Bienes y Servicios</v>
          </cell>
          <cell r="BL2" t="str">
            <v>Eje de Calidad</v>
          </cell>
          <cell r="BN2" t="str">
            <v>BAJO-TRIVIAL 1</v>
          </cell>
        </row>
        <row r="3">
          <cell r="A3" t="str">
            <v>Comunicación Estratégica</v>
          </cell>
          <cell r="BL3" t="str">
            <v>Eje Ambiental</v>
          </cell>
          <cell r="BN3" t="str">
            <v>BAJO-TRIVIAL 2</v>
          </cell>
        </row>
        <row r="4">
          <cell r="A4" t="str">
            <v>Coordinación y Articulación del SNBF y Agentes</v>
          </cell>
          <cell r="BL4" t="str">
            <v>Eje de Calidad (Corrupción)</v>
          </cell>
          <cell r="BN4" t="str">
            <v>BAJO-TRIVIAL 3</v>
          </cell>
        </row>
        <row r="5">
          <cell r="A5" t="str">
            <v>Direccionamiento Estratégico</v>
          </cell>
          <cell r="BD5" t="str">
            <v>ALTA-IMPORTANTE 5</v>
          </cell>
          <cell r="BE5" t="str">
            <v>ALTA-IMPORTANTE 10</v>
          </cell>
          <cell r="BF5" t="str">
            <v>EXTREMA-INACEPTABLE 15</v>
          </cell>
          <cell r="BG5" t="str">
            <v>EXTREMA-INACEPTABLE 20</v>
          </cell>
          <cell r="BH5" t="str">
            <v>EXTREMA-INACEPTABLE 25</v>
          </cell>
          <cell r="BN5" t="str">
            <v>BAJO-ACEPTABLE 2</v>
          </cell>
        </row>
        <row r="6">
          <cell r="A6" t="str">
            <v>Evaluación Independiente</v>
          </cell>
          <cell r="BD6" t="str">
            <v>MODERADO 4</v>
          </cell>
          <cell r="BE6" t="str">
            <v>ALTA-IMPORTANTE 8</v>
          </cell>
          <cell r="BF6" t="str">
            <v>ALTA-IMPORTANTE 12</v>
          </cell>
          <cell r="BG6" t="str">
            <v>EXTREMA-INACEPTABLE 16</v>
          </cell>
          <cell r="BH6" t="str">
            <v>EXTREMA-INACEPTABLE 20</v>
          </cell>
          <cell r="BN6" t="str">
            <v>BAJO-ACEPTABLE 4</v>
          </cell>
        </row>
        <row r="7">
          <cell r="A7" t="str">
            <v>Gestión de Tecnología e Información</v>
          </cell>
          <cell r="BD7" t="str">
            <v>BAJO-TRIVIAL 3</v>
          </cell>
          <cell r="BE7" t="str">
            <v>MODERADO 6</v>
          </cell>
          <cell r="BF7" t="str">
            <v>ALTA-IMPORTANTE 9</v>
          </cell>
          <cell r="BG7" t="str">
            <v>EXTREMA-INACEPTABLE 12</v>
          </cell>
          <cell r="BH7" t="str">
            <v>EXTREMA-INACEPTABLE 15</v>
          </cell>
          <cell r="BN7" t="str">
            <v>MODERADO 3</v>
          </cell>
        </row>
        <row r="8">
          <cell r="A8" t="str">
            <v>Gestión del Talento Humano</v>
          </cell>
          <cell r="AU8" t="str">
            <v>CASI SEGURO</v>
          </cell>
          <cell r="AV8">
            <v>1</v>
          </cell>
          <cell r="AW8" t="str">
            <v xml:space="preserve">MODERADO </v>
          </cell>
          <cell r="AX8">
            <v>1</v>
          </cell>
          <cell r="BD8" t="str">
            <v>BAJO-TRIVIAL 2</v>
          </cell>
          <cell r="BE8" t="str">
            <v>BAJO-ACEPTABLE 4</v>
          </cell>
          <cell r="BF8" t="str">
            <v>MODERADO 6</v>
          </cell>
          <cell r="BG8" t="str">
            <v>ALTA-IMPORTANTE 8</v>
          </cell>
          <cell r="BH8" t="str">
            <v>EXTREMA-INACEPTABLE 10</v>
          </cell>
          <cell r="BN8" t="str">
            <v>MODERADO 6</v>
          </cell>
        </row>
        <row r="9">
          <cell r="A9" t="str">
            <v>Gestión Financiera</v>
          </cell>
          <cell r="AU9" t="str">
            <v xml:space="preserve">PROBABLE </v>
          </cell>
          <cell r="AV9">
            <v>2</v>
          </cell>
          <cell r="AW9" t="str">
            <v>MAYOR</v>
          </cell>
          <cell r="AX9">
            <v>2</v>
          </cell>
          <cell r="BD9" t="str">
            <v>BAJO-TRIVIAL 1</v>
          </cell>
          <cell r="BE9" t="str">
            <v>BAJO-ACEPTABLE 2</v>
          </cell>
          <cell r="BF9" t="str">
            <v>MODERADO 3</v>
          </cell>
          <cell r="BG9" t="str">
            <v>ALTA-IMPORTANTE 4</v>
          </cell>
          <cell r="BH9" t="str">
            <v>ALTA-IMPORTANTE 5</v>
          </cell>
          <cell r="BN9" t="str">
            <v>MODERADO 6</v>
          </cell>
        </row>
        <row r="10">
          <cell r="A10" t="str">
            <v>Gestión Jurídica</v>
          </cell>
          <cell r="AU10" t="str">
            <v>POSIBLE</v>
          </cell>
          <cell r="AV10">
            <v>3</v>
          </cell>
          <cell r="AW10" t="str">
            <v>CATASTROFICO</v>
          </cell>
          <cell r="AX10">
            <v>3</v>
          </cell>
          <cell r="BN10" t="str">
            <v>ALTA-IMPORTANTE 4</v>
          </cell>
        </row>
        <row r="11">
          <cell r="A11" t="str">
            <v>Inspección, Vigilancia y Control</v>
          </cell>
          <cell r="AU11" t="str">
            <v>IMPROBABLE</v>
          </cell>
          <cell r="AV11">
            <v>4</v>
          </cell>
          <cell r="BN11" t="str">
            <v>ALTA-IMPORTANTE 5</v>
          </cell>
        </row>
        <row r="12">
          <cell r="A12" t="str">
            <v>Mejora e Innovación</v>
          </cell>
          <cell r="AU12" t="str">
            <v>RARA VEZ</v>
          </cell>
          <cell r="AV12">
            <v>5</v>
          </cell>
          <cell r="BN12" t="str">
            <v>ALTA-IMPORTANTE 8</v>
          </cell>
        </row>
        <row r="13">
          <cell r="A13" t="str">
            <v>Monitoreo y Seguimiento a la Gestión</v>
          </cell>
          <cell r="BN13" t="str">
            <v>ALTA-IMPORTANTE 9</v>
          </cell>
        </row>
        <row r="14">
          <cell r="A14" t="str">
            <v>Promoción y Prevención</v>
          </cell>
          <cell r="BN14" t="str">
            <v>ALTA-IMPORTANTE 10</v>
          </cell>
        </row>
        <row r="15">
          <cell r="A15" t="str">
            <v>Protección</v>
          </cell>
          <cell r="BN15" t="str">
            <v>ALTA-IMPORTANTE 12</v>
          </cell>
        </row>
        <row r="16">
          <cell r="A16" t="str">
            <v>Relación con el Ciudadano</v>
          </cell>
          <cell r="BN16" t="str">
            <v>EXTREMA-INACEPTABLE 5</v>
          </cell>
        </row>
        <row r="17">
          <cell r="A17" t="str">
            <v>Servicios Administrativos</v>
          </cell>
          <cell r="BN17" t="str">
            <v>EXTREMA-INACEPTABLE 12</v>
          </cell>
        </row>
        <row r="18">
          <cell r="BD18" t="str">
            <v>MODERADA 25</v>
          </cell>
          <cell r="BE18" t="str">
            <v>ALTA 50</v>
          </cell>
          <cell r="BF18" t="str">
            <v>EXTREMA 100</v>
          </cell>
          <cell r="BN18" t="str">
            <v>EXTREMA-INACEPTABLE 15</v>
          </cell>
        </row>
        <row r="19">
          <cell r="BD19" t="str">
            <v>MODERADA 20</v>
          </cell>
          <cell r="BE19" t="str">
            <v>ALTA 40</v>
          </cell>
          <cell r="BF19" t="str">
            <v>EXTREMA 80</v>
          </cell>
          <cell r="BN19" t="str">
            <v>EXTREMA-INACEPTABLE 16</v>
          </cell>
        </row>
        <row r="20">
          <cell r="BD20" t="str">
            <v>MODERADA 15</v>
          </cell>
          <cell r="BE20" t="str">
            <v>ALTA 30</v>
          </cell>
          <cell r="BF20" t="str">
            <v>EXTREMA 60</v>
          </cell>
          <cell r="BN20" t="str">
            <v>EXTREMA-INACEPTABLE 20</v>
          </cell>
        </row>
        <row r="21">
          <cell r="AS21" t="str">
            <v>Adecuado</v>
          </cell>
          <cell r="BD21" t="str">
            <v>BAJA 10</v>
          </cell>
          <cell r="BE21" t="str">
            <v>MODERADA 20</v>
          </cell>
          <cell r="BF21" t="str">
            <v>ALTA 40</v>
          </cell>
          <cell r="BN21" t="str">
            <v>EXTREMA-INACEPTABLE 25</v>
          </cell>
        </row>
        <row r="22">
          <cell r="AS22" t="str">
            <v>Inadecuado</v>
          </cell>
          <cell r="BD22" t="str">
            <v>BAJA 5</v>
          </cell>
          <cell r="BE22" t="str">
            <v>BAJA 10</v>
          </cell>
          <cell r="BF22" t="str">
            <v>MODERADA 20</v>
          </cell>
        </row>
        <row r="31">
          <cell r="AV31" t="str">
            <v>Cuando se requiera</v>
          </cell>
        </row>
        <row r="32">
          <cell r="AV32" t="str">
            <v>Diaria</v>
          </cell>
        </row>
        <row r="33">
          <cell r="AV33" t="str">
            <v>Semanal</v>
          </cell>
        </row>
        <row r="34">
          <cell r="AV34" t="str">
            <v>Mensual</v>
          </cell>
        </row>
        <row r="35">
          <cell r="AV35" t="str">
            <v>Bimensual</v>
          </cell>
        </row>
        <row r="36">
          <cell r="AV36" t="str">
            <v>Bimestral</v>
          </cell>
        </row>
        <row r="37">
          <cell r="AV37" t="str">
            <v>Trimestral</v>
          </cell>
        </row>
        <row r="38">
          <cell r="AS38" t="str">
            <v>El control se ejecuta de manera consistente por parte del responsable.</v>
          </cell>
          <cell r="AV38" t="str">
            <v>Cuatrimestral</v>
          </cell>
        </row>
        <row r="39">
          <cell r="AS39" t="str">
            <v>El control se ejecuta algunas veces por parte del responsable.</v>
          </cell>
          <cell r="AV39" t="str">
            <v>Semestral</v>
          </cell>
        </row>
        <row r="40">
          <cell r="AS40" t="str">
            <v>El control no se ejecuta por parte del responsable.</v>
          </cell>
          <cell r="AV40" t="str">
            <v>No Establecida</v>
          </cell>
        </row>
        <row r="76">
          <cell r="AR76" t="str">
            <v>Directamente</v>
          </cell>
        </row>
        <row r="77">
          <cell r="AR77" t="str">
            <v>No Disminuye</v>
          </cell>
        </row>
      </sheetData>
      <sheetData sheetId="9"/>
      <sheetData sheetId="10"/>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mp1"/>
      <sheetName val="Comp 2"/>
      <sheetName val="Comp3"/>
      <sheetName val="Comp4"/>
      <sheetName val="Comp5"/>
      <sheetName val="Comp6"/>
      <sheetName val="Matriz de Riesgos Procesos 2019"/>
      <sheetName val="PAAC versión imprimible"/>
      <sheetName val="Mapas Calor 2018 - Calidad"/>
      <sheetName val="Mapas Calor 2018 - Corrupción"/>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
          <cell r="A1" t="str">
            <v>Cumplida (DT)</v>
          </cell>
        </row>
        <row r="2">
          <cell r="A2" t="str">
            <v>Cumplida (FT)</v>
          </cell>
        </row>
        <row r="3">
          <cell r="A3" t="str">
            <v>Vencida</v>
          </cell>
        </row>
        <row r="4">
          <cell r="A4" t="str">
            <v>En Avance</v>
          </cell>
        </row>
        <row r="5">
          <cell r="A5" t="str">
            <v>Sin Avance</v>
          </cell>
        </row>
        <row r="6">
          <cell r="A6" t="str">
            <v>N/A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_1"/>
      <sheetName val="Comp_2"/>
      <sheetName val="Comp_3"/>
      <sheetName val="Comp_4"/>
      <sheetName val="Comp_5"/>
      <sheetName val="Comp_6(Plan_Partic_Ciud)"/>
      <sheetName val="1.1. Matriz_Riesgos_Corrupci."/>
      <sheetName val="Hoja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icbfgob.sharepoint.com/sites/FS_OCI/Documentos%20compartidos/49.5%20INF%20A%20ORG%20Y%20ENTIDADES%20NLES/PLAN_ANTICORRUPCION/2021/Microsoft/:v:/r/personal/carlos_garciac_icbf_gov_co/Documents/Grabaciones/Plan%20de%20Articulaci%25C3%25B3n%20_Peque%25C3%25B1as%20acciones%20grandes%20cambios_.-20210505_144102-Grabaci%25C3%25B3n%20de%20la%20reuni%25C3%25B3n.mp4%3fcsf=1&amp;web=1&amp;e=OxylIB" TargetMode="External"/><Relationship Id="rId13"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18"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1%20Direcci%25C3%25B3n%20de%20primera%20infancia/06%20julio%3fcsf=1&amp;web=1&amp;e=J3DMlN" TargetMode="External"/><Relationship Id="rId26"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AppData/Local/Microsoft/Windows/INetCache/Content.Outlook/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39" Type="http://schemas.openxmlformats.org/officeDocument/2006/relationships/hyperlink" Target="https://icbfgob.sharepoint.com/sites/FS_OCI/Documentos%20compartidos/49.5%20INF%20A%20ORG%20Y%20ENTIDADES%20NLES/:f:/r/sites/MICROSITIOPLANANTICORRUPCINYDEATENCINALCIUDADANO2021/Documentos%20compartidos/COMPONENTE%206-%20PLAN%20DE%20PARTICIPACI%25C3%2593N%20CIUDADANA/19,%2020,%2021%20Direcci%25C3%25B3n%20de%20Adolescencia%20y%20Juventud/11%20diciembre%3fcsf=1&amp;web=1&amp;e=pHxfpH" TargetMode="External"/><Relationship Id="rId3"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INetCache/AppData/Local/Microsoft/Angela.Parra/AppData/Local/Microsoft/Windows/AppData/Local/Microsoft/:f:/r/sites/MICROSITIOPLANANTICORRUPCINYDEATENCINALCIUDADANO2021/Documentos%20compartidos/COMPONENTE%206-%20PLAN%20DE%20PARTICIPACI&#195;&#147;N%20CIUDADANA/1%20Direcci&#195;&#179;n%20de%20primera%20infancia/02%20marzo?csf=1&amp;web=1&amp;e=OF5xB6" TargetMode="External"/><Relationship Id="rId21"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viewid=848cd329-4628-438a-b7b1-175890936859&amp;amp;id=\sites\MICROSITIOPLANANTICORRUPCINYDEATENCINALCIUDADANO2021\Documentos%20compartidos\COMPONENTE%206-%20PLAN%20DE%20PARTICIPACI&#195;&#147;N%20CIUDADANA\6,%207%20Direcci&#195;&#179;n%20de%20Servicios%20y%20Atenci&#195;&#179;n\06%20julio\Actividad%206" TargetMode="External"/><Relationship Id="rId34" Type="http://schemas.openxmlformats.org/officeDocument/2006/relationships/hyperlink" Target="https://icbfgob.sharepoint.com/sites/FS_OCI/Documentos%20compartidos/49.5%20INF%20A%20ORG%20Y%20ENTIDADES%20NLES/:f:/r/sites/MICROSITIOPLANANTICORRUPCINYDEATENCINALCIUDADANO2021/Documentos%20compartidos/COMPONENTE%206-%20PLAN%20DE%20PARTICIPACI%25C3%2593N%20CIUDADANA/1%20Direcci%25C3%25B3n%20de%20primera%20infancia/10%20Octubre%3fcsf=1&amp;web=1&amp;e=J5MIfe" TargetMode="External"/><Relationship Id="rId42"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id=\sites\MICROSITIOPLANANTICORRUPCINYDEATENCINALCIUDADANO2021\Documentos%20compartidos\COMPONENTE%206-%20PLAN%20DE%20PARTICIPACI&#195;&#147;N%20CIUDADANA\6,%207%20Direcci&#195;&#179;n%20de%20Servicios%20y%20Atenci&#195;&#179;n\10%20noviembre\Actividad%206&amp;viewid=848cd329-4628-438a-b7b1-175890936859" TargetMode="External"/><Relationship Id="rId7"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T=1620299475058&amp;OR=OWA-NT&amp;CID=0f2fab75-bfcc-c5fa-8d26-a06794b4f601&amp;viewid=848cd329-4628-438a-b7b1-175890936859&amp;id=\sites\MICROSITIOPLANANTICORRUPCINYDEATENCINALCIUDADANO2021\Documentos%20compartidos\COMPONENTE%206-%20PLAN%20DE%20PARTICIPACI&#195;&#147;N%20CIUDADANA\19,%2020,%2021%20Direcci&#195;&#179;n%20de%20Adolescencia%20y%20Juventud\03%20abril" TargetMode="External"/><Relationship Id="rId12"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INetCache/AppData/Local/Microsoft/Windows/AppData/Local/Microsoft/Windows/INetCache/Content.Outlook/Forms/AllItems.aspx?csf=1&amp;web=1&amp;e=XBlfc6&amp;cid=ab596243-45b9-4d10-b8c8-ea3c5e9a64be&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4%20mayo" TargetMode="External"/><Relationship Id="rId17"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viewid=848cd329-4628-438a-b7b1-175890936859&amp;amp;id=\sites\MICROSITIOPLANANTICORRUPCINYDEATENCINALCIUDADANO2021\Documentos%20compartidos\COMPONENTE%206-%20PLAN%20DE%20PARTICIPACI&#195;&#147;N%20CIUDADANA\6,%207%20Direcci&#195;&#179;n%20de%20Servicios%20y%20Atenci&#195;&#179;n\05%20junio" TargetMode="External"/><Relationship Id="rId25"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AppData/Local/Microsoft/Windows/INetCache/Content.Outlook/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33" Type="http://schemas.openxmlformats.org/officeDocument/2006/relationships/hyperlink" Target="https://icbfgob.sharepoint.com/sites/FS_OCI/Documentos%20compartidos/49.5%20INF%20A%20ORG%20Y%20ENTIDADES%20NLES/PLAN_ANTICORRUPCION/DirecciondeInfancia/Documentos%20compartidos/Forms/AllItems.aspx?ct=1633946446163&amp;or=OWA-NT&amp;cid=b798129e-e9b7-a8a4-e816-2c5685e2b211&amp;originalPath=aHR0cHM6Ly9pY2JmZ29iLnNoYXJlcG9pbnQuY29tLzpmOi9zL0RpcmVjY2lvbmRlSW5mYW5jaWEvRW9lQXk5Slp5ZnREalVWVU9oemlSTW9Cc29SN3ppSEUycEpxbFc2ZUJiVGV2QT9ydGltZT1IZ1RRQ1o2TTJVZw&amp;id=\sites\DirecciondeInfancia\Documentos%20compartidos\2021\Sub%20PFAI\T&#195;&#169;cnica\Control%20social%20T&#195;&#186;%20a%20T&#195;&#186;&amp;viewid=eefca5a0-7def-4696-a963-8d85b4445164" TargetMode="External"/><Relationship Id="rId38" Type="http://schemas.openxmlformats.org/officeDocument/2006/relationships/hyperlink" Target="https://icbfgob.sharepoint.com/sites/FS_OCI/Documentos%20compartidos/49.5%20INF%20A%20ORG%20Y%20ENTIDADES%20NLES/:f:/s/MICROSITIOPLANANTICORRUPCINYDEATENCINALCIUDADANO2021/Ets-IXYOz4dMne_T7sp8fxcBrjNESQb-etjevNelgaashA%3fe=uHKuGM" TargetMode="External"/><Relationship Id="rId46" Type="http://schemas.openxmlformats.org/officeDocument/2006/relationships/comments" Target="../comments5.xml"/><Relationship Id="rId2"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1%20Direcci%25C3%25B3n%20de%20primera%20infancia/02%20marzo%3fcsf=1&amp;web=1&amp;e=OF5xB6" TargetMode="External"/><Relationship Id="rId16"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1%20Direcci%25C3%25B3n%20de%20primera%20infancia/05%20junio%3fcsf=1&amp;web=1&amp;e=6eEsXf" TargetMode="External"/><Relationship Id="rId20"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29"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csf=1&amp;web=1&amp;e=PcWPj2&amp;OR=Teams-HL&amp;CT=1633634951093&amp;cid=7d752576-ecc9-443e-a771-d1853b16b1d9&amp;FolderCTID=0x012000D7FACDE886A1384692E06065D9206C95&amp;id=\sites\MICROSITIOPLANANTICORRUPCINYDEATENCINALCIUDADANO2021\Documentos%20compartidos\COMPONENTE%206-%20PLAN%20DE%20PARTICIPACI&#195;&#147;N%20CIUDADANA\19,%2020,%2021%20Direcci&#195;&#179;n%20de%20Adolescencia%20y%20Juventud\08%20septiembre&amp;viewid=848cd329-4628-438a-b7b1-175890936859" TargetMode="External"/><Relationship Id="rId41" Type="http://schemas.openxmlformats.org/officeDocument/2006/relationships/hyperlink" Target="https://icbfgob.sharepoint.com/sites/FS_OCI/Documentos%20compartidos/49.5%20INF%20A%20ORG%20Y%20ENTIDADES%20NLES/:f:/r/sites/DirecciondeInfancia/Documentos%20compartidos/2021/Sub%20PFAI/T%25C3%25A9cnica/CS%20Kat%25C3%25BCnaa%3fcsf=1&amp;web=1&amp;e=kuh59d" TargetMode="External"/><Relationship Id="rId1" Type="http://schemas.openxmlformats.org/officeDocument/2006/relationships/hyperlink" Target="https://icbfgob.sharepoint.com/sites/FS_OCI/Documentos%20compartidos/49.5%20INF%20A%20ORG%20Y%20ENTIDADES%20NLES/PLAN_ANTICORRUPCION/2021/Microsoft/:f:/s/MICROSITIOPLANANTICORRUPCINYDEATENCINALCIUDADANO2021/Eic2Nb20y9JCrFtIfzP-ppgBgWRYlnY3OjTNRr5zkEPXFA%3fe=Q7p5Q8" TargetMode="External"/><Relationship Id="rId6" Type="http://schemas.openxmlformats.org/officeDocument/2006/relationships/hyperlink" Target="https://icbfgob.sharepoint.com/sites/FS_OCI/Documentos%20compartidos/49.5%20INF%20A%20ORG%20Y%20ENTIDADES%20NLES/PLAN_ANTICORRUPCION/2021/Microsoft/:w:/r/sites/MICROSITIOPLANANTICORRUPCINYDEATENCINALCIUDADANO2021/Documentos%20compartidos/COMPONENTE%206-%20PLAN%20DE%20PARTICIPACI&#195;&#147;N%20CIUDADANA/19,%2020,%2021%20Direcci&#195;&#179;n%20de%20Adolescencia%20y%20Juventud/03%20abril/Gu&#195;&#173;a%20de%20control%20social%20para%20oferta%20DAJ.docx?d=w1f3a13a146fc438c952524e000db88d5&amp;csf=1&amp;web=1&amp;e=hUv7B2" TargetMode="External"/><Relationship Id="rId11"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INetCache/AppData/Local/Microsoft/Windows/AppData/Local/Microsoft/Windows/INetCache/Content.Outlook/Forms/AllItems.aspx?csf=1&amp;web=1&amp;e=XBlfc6&amp;cid=ab596243-45b9-4d10-b8c8-ea3c5e9a64be&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4%20mayo" TargetMode="External"/><Relationship Id="rId24"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AppData/Local/Microsoft/Windows/INetCache/Content.Outlook/Forms/AllItems.aspx?viewid=848cd329-4628-438a-b7b1-175890936859&amp;id=\sites\MICROSITIOPLANANTICORRUPCINYDEATENCINALCIUDADANO2021\Documentos%20compartidos\COMPONENTE%206-%20PLAN%20DE%20PARTICIPACI&#195;&#147;N%20CIUDADANA\6,%207%20Direcci&#195;&#179;n%20de%20Servicios%20y%20Atenci&#195;&#179;n\07%20agosto\Actividad%206" TargetMode="External"/><Relationship Id="rId32" Type="http://schemas.openxmlformats.org/officeDocument/2006/relationships/hyperlink" Target="https://icbfgob.sharepoint.com/sites/FS_OCI/Documentos%20compartidos/49.5%20INF%20A%20ORG%20Y%20ENTIDADES%20NLES/:f:/r/sites/MICROSITIOPLANANTICORRUPCINYDEATENCINALCIUDADANO2021/Documentos%20compartidos/COMPONENTE%206-%20PLAN%20DE%20PARTICIPACI%25C3%2593N%20CIUDADANA/1%20Direcci%25C3%25B3n%20de%20primera%20infancia/09%20Septiembre%3fcsf=1&amp;web=1&amp;e=8X1T3Z" TargetMode="External"/><Relationship Id="rId37"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id=\sites\MICROSITIOPLANANTICORRUPCINYDEATENCINALCIUDADANO2021\Documentos%20compartidos\COMPONENTE%206-%20PLAN%20DE%20PARTICIPACI&#211;N%20CIUDADANA\6,%207%20Direcci&#243;n%20de%20Servicios%20y%20Atenci&#243;n\09%20octubre\Actividad%207&amp;viewid=848cd329-4628-438a-b7b1-175890936859" TargetMode="External"/><Relationship Id="rId40"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id=\sites\MICROSITIOPLANANTICORRUPCINYDEATENCINALCIUDADANO2021\Documentos%20compartidos\COMPONENTE%206-%20PLAN%20DE%20PARTICIPACI&#195;&#147;N%20CIUDADANA\6,%207%20Direcci&#195;&#179;n%20de%20Servicios%20y%20Atenci&#195;&#179;n\11%20diciembre\Actividad%206&amp;viewid=848cd329-4628-438a-b7b1-175890936859" TargetMode="External"/><Relationship Id="rId45" Type="http://schemas.openxmlformats.org/officeDocument/2006/relationships/vmlDrawing" Target="../drawings/vmlDrawing7.vml"/><Relationship Id="rId5"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T=1620249667077&amp;OR=OWA-NT&amp;CID=b55dd0c9-6a09-45f5-4b2e-78445dffb8e3&amp;viewid=848cd329-4628-438a-b7b1-175890936859&amp;id=\sites\MICROSITIOPLANANTICORRUPCINYDEATENCINALCIUDADANO2021\Documentos%20compartidos\COMPONENTE%206-%20PLAN%20DE%20PARTICIPACI&#195;&#147;N%20CIUDADANA\8,%209%20Direcci&#195;&#179;n%20de%20Infancia\04%20mayo" TargetMode="External"/><Relationship Id="rId15"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8,%209%20Direcci%25C3%25B3n%20de%20Infancia/05%20junio%3fcsf=1&amp;web=1&amp;e=ymugvZ" TargetMode="External"/><Relationship Id="rId23"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AppData/Local/Microsoft/Windows/INetCache/Content.Outlook/Forms/AllItems.aspx?viewid=848cd329-4628-438a-b7b1-175890936859&amp;id=\sites\MICROSITIOPLANANTICORRUPCINYDEATENCINALCIUDADANO2021\Documentos%20compartidos\COMPONENTE%206-%20PLAN%20DE%20PARTICIPACI&#195;&#147;N%20CIUDADANA\15,%2016%20Direcci&#195;&#179;n%20de%20Nutrici&#195;&#179;n\07%20agosto\ENCUENTROS%20CIUDADANOS" TargetMode="External"/><Relationship Id="rId28" Type="http://schemas.openxmlformats.org/officeDocument/2006/relationships/hyperlink" Target="file:///\\icbf.gov.co" TargetMode="External"/><Relationship Id="rId36"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csf=1&amp;web=1&amp;e=PeuF2v&amp;cid=49938088-2b9e-4e97-a6e8-6f1cbfdf72ac&amp;FolderCTID=0x012000D7FACDE886A1384692E06065D9206C95&amp;id=\sites\MICROSITIOPLANANTICORRUPCINYDEATENCINALCIUDADANO2021\Documentos%20compartidos\COMPONENTE%206-%20PLAN%20DE%20PARTICIPACI&#195;&#147;N%20CIUDADANA\6,%207%20Direcci&#195;&#179;n%20de%20Servicios%20y%20Atenci&#195;&#179;n\09%20octubre\Actividad%206&amp;viewid=848cd329-4628-438a-b7b1-175890936859" TargetMode="External"/><Relationship Id="rId10"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INetCache/AppData/Local/Microsoft/Windows/AppData/Local/Microsoft/Windows/INetCache/Content.Outlook/Forms/AllItems.aspx?csf=1&amp;web=1&amp;e=XBlfc6&amp;cid=ab596243-45b9-4d10-b8c8-ea3c5e9a64be&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4%20mayo" TargetMode="External"/><Relationship Id="rId19"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31"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csf=1&amp;web=1&amp;e=PcWPj2&amp;OR=Teams-HL&amp;CT=1633634951093&amp;cid=7d752576-ecc9-443e-a771-d1853b16b1d9&amp;FolderCTID=0x012000D7FACDE886A1384692E06065D9206C95&amp;id=\sites\MICROSITIOPLANANTICORRUPCINYDEATENCINALCIUDADANO2021\Documentos%20compartidos\COMPONENTE%206-%20PLAN%20DE%20PARTICIPACI&#195;&#147;N%20CIUDADANA\19,%2020,%2021%20Direcci&#195;&#179;n%20de%20Adolescencia%20y%20Juventud\08%20septiembre&amp;viewid=848cd329-4628-438a-b7b1-175890936859" TargetMode="External"/><Relationship Id="rId44" Type="http://schemas.openxmlformats.org/officeDocument/2006/relationships/printerSettings" Target="../printerSettings/printerSettings8.bin"/><Relationship Id="rId4"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1%20Direcci%25C3%25B3n%20de%20primera%20infancia/03%20abril%3fcsf=1&amp;web=1&amp;e=vES4Gm" TargetMode="External"/><Relationship Id="rId9" Type="http://schemas.openxmlformats.org/officeDocument/2006/relationships/hyperlink" Target="https://icbfgob.sharepoint.com/sites/FS_OCI/Documentos%20compartidos/49.5%20INF%20A%20ORG%20Y%20ENTIDADES%20NLES/PLAN_ANTICORRUPCION/2021/Microsoft/Windows/INetCache/Content.Outlook/Users/lenovo/Users/Angela.Parra/AppData/Local/Microsoft/AppData/Local/Microsoft/Windows/INetCache/AppData/Local/Microsoft/Windows/AppData/Local/Microsoft/:f:/r/sites/MICROSITIOPLANANTICORRUPCINYDEATENCINALCIUDADANO2021/Documentos%20compartidos/COMPONENTE%206-%20PLAN%20DE%20PARTICIPACI&#195;&#147;N%20CIUDADANA/1%20Direcci&#195;&#179;n%20de%20primera%20infancia/04%20mayo?csf=1&amp;web=1&amp;e=3h0scV" TargetMode="External"/><Relationship Id="rId14" Type="http://schemas.openxmlformats.org/officeDocument/2006/relationships/hyperlink" Target="https://icbfgob.sharepoint.com/sites/FS_OCI/Documentos%20compartidos/49.5%20INF%20A%20ORG%20Y%20ENTIDADES%20NLES/PLAN_ANTICORRUPCION/2021/Microsoft/MICROSITIOPLANANTICORRUPCINYDEATENCINALCIUDADANO2021/Documentos%20compartidos/Forms/AllItems.aspx?csf=1&amp;web=1&amp;e=mQIizt&amp;cid=f2392068-bf76-49fe-bb65-0c25cece3ffb&amp;FolderCTID=0x012000D7FACDE886A1384692E06065D9206C95&amp;viewid=848cd329-4628-438a-b7b1-175890936859&amp;id=\sites\MICROSITIOPLANANTICORRUPCINYDEATENCINALCIUDADANO2021\Documentos%20compartidos\COMPONENTE%206-%20PLAN%20DE%20PARTICIPACI&#195;&#147;N%20CIUDADANA\19,%2020,%2021%20Direcci&#195;&#179;n%20de%20Adolescencia%20y%20Juventud\05%20junio" TargetMode="External"/><Relationship Id="rId22" Type="http://schemas.openxmlformats.org/officeDocument/2006/relationships/hyperlink" Target="https://icbfgob.sharepoint.com/sites/FS_OCI/Documentos%20compartidos/49.5%20INF%20A%20ORG%20Y%20ENTIDADES%20NLES/PLAN_ANTICORRUPCION/2021/Microsoft/:f:/r/sites/DirecciondeInfancia/Documentos%20compartidos/2021/Sub%20PFAI/T%25C3%25A9cnica/Control%20social%20T%25C3%25BA%20a%20T%25C3%25BA%3fcsf=1&amp;web=1&amp;e=Td6PN5" TargetMode="External"/><Relationship Id="rId27" Type="http://schemas.openxmlformats.org/officeDocument/2006/relationships/hyperlink" Target="https://icbfgob.sharepoint.com/sites/FS_OCI/Documentos%20compartidos/49.5%20INF%20A%20ORG%20Y%20ENTIDADES%20NLES/PLAN_ANTICORRUPCION/2021/Microsoft/:f:/r/sites/MICROSITIOPLANANTICORRUPCINYDEATENCINALCIUDADANO2021/Documentos%20compartidos/COMPONENTE%206-%20PLAN%20DE%20PARTICIPACI%25C3%2593N%20CIUDADANA/1%20Direcci%25C3%25B3n%20de%20primera%20infancia/07%20agosto%3fcsf=1&amp;web=1&amp;e=LeitsM" TargetMode="External"/><Relationship Id="rId30"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csf=1&amp;web=1&amp;e=PcWPj2&amp;OR=Teams-HL&amp;CT=1633634951093&amp;cid=7d752576-ecc9-443e-a771-d1853b16b1d9&amp;FolderCTID=0x012000D7FACDE886A1384692E06065D9206C95&amp;id=\sites\MICROSITIOPLANANTICORRUPCINYDEATENCINALCIUDADANO2021\Documentos%20compartidos\COMPONENTE%206-%20PLAN%20DE%20PARTICIPACI&#195;&#147;N%20CIUDADANA\19,%2020,%2021%20Direcci&#195;&#179;n%20de%20Adolescencia%20y%20Juventud\08%20septiembre&amp;viewid=848cd329-4628-438a-b7b1-175890936859" TargetMode="External"/><Relationship Id="rId35" Type="http://schemas.openxmlformats.org/officeDocument/2006/relationships/hyperlink" Target="https://icbfgob.sharepoint.com/sites/FS_OCI/Documentos%20compartidos/49.5%20INF%20A%20ORG%20Y%20ENTIDADES%20NLES/:f:/s/DirecciondeInfancia/EoeAy9JZyftDjUVUOhziRMoBsoR7ziHE2pJqlW6eBbTevA%3femail=Ivan.Perdomo@icbf.gov.co&amp;e=QDSHTR" TargetMode="External"/><Relationship Id="rId43" Type="http://schemas.openxmlformats.org/officeDocument/2006/relationships/hyperlink" Target="https://icbfgob.sharepoint.com/sites/FS_OCI/Documentos%20compartidos/49.5%20INF%20A%20ORG%20Y%20ENTIDADES%20NLES/PLAN_ANTICORRUPCION/MICROSITIOPLANANTICORRUPCINYDEATENCINALCIUDADANO2021/Documentos%20compartidos/Forms/AllItems.aspx?id=\sites\MICROSITIOPLANANTICORRUPCINYDEATENCINALCIUDADANO2021\Documentos%20compartidos\COMPONENTE%206-%20PLAN%20DE%20PARTICIPACI&#211;N%20CIUDADANA\6,%207%20Direcci&#243;n%20de%20Servicios%20y%20Atenci&#243;n\10%20noviembre\Actividad%206&amp;viewid=848cd329-4628-438a-b7b1-175890936859" TargetMode="External"/></Relationships>
</file>

<file path=xl/worksheets/_rels/sheet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99"/>
  <sheetViews>
    <sheetView tabSelected="1" view="pageBreakPreview" topLeftCell="A4" zoomScale="40" zoomScaleNormal="40" zoomScaleSheetLayoutView="40" zoomScalePageLayoutView="40" workbookViewId="0">
      <selection activeCell="V12" sqref="V12"/>
    </sheetView>
  </sheetViews>
  <sheetFormatPr baseColWidth="10" defaultColWidth="11.1796875" defaultRowHeight="15.5"/>
  <cols>
    <col min="1" max="1" width="19.1796875" style="94" customWidth="1"/>
    <col min="2" max="2" width="14.54296875" style="94" customWidth="1"/>
    <col min="3" max="3" width="36" style="94" customWidth="1"/>
    <col min="4" max="4" width="24.7265625" style="94" customWidth="1"/>
    <col min="5" max="5" width="14.54296875" style="94" customWidth="1"/>
    <col min="6" max="6" width="18.1796875" style="94" customWidth="1"/>
    <col min="7" max="7" width="0.7265625" style="94" customWidth="1"/>
    <col min="8" max="8" width="18.26953125" style="94" hidden="1" customWidth="1"/>
    <col min="9" max="9" width="18" style="94" hidden="1" customWidth="1"/>
    <col min="10" max="10" width="18.26953125" style="94" hidden="1" customWidth="1"/>
    <col min="11" max="11" width="13.1796875" style="94" hidden="1" customWidth="1"/>
    <col min="12" max="12" width="100.453125" style="94" hidden="1" customWidth="1"/>
    <col min="13" max="13" width="1" style="94" customWidth="1"/>
    <col min="14" max="14" width="20" style="94" hidden="1" customWidth="1"/>
    <col min="15" max="15" width="18.54296875" style="94" hidden="1" customWidth="1"/>
    <col min="16" max="16" width="16.54296875" style="94" hidden="1" customWidth="1"/>
    <col min="17" max="17" width="17" style="94" hidden="1" customWidth="1"/>
    <col min="18" max="18" width="255.7265625" style="267" hidden="1" customWidth="1"/>
    <col min="19" max="19" width="0.54296875" style="94" customWidth="1"/>
    <col min="20" max="20" width="18.08984375" style="94" customWidth="1"/>
    <col min="21" max="21" width="26" style="94" customWidth="1"/>
    <col min="22" max="22" width="17.08984375" style="94" customWidth="1"/>
    <col min="23" max="23" width="29.36328125" style="94" customWidth="1"/>
    <col min="24" max="24" width="199.81640625" style="94" customWidth="1"/>
    <col min="25" max="16384" width="11.1796875" style="94"/>
  </cols>
  <sheetData>
    <row r="2" spans="1:24" s="83" customFormat="1">
      <c r="A2" s="80" t="s">
        <v>0</v>
      </c>
      <c r="B2" s="80"/>
      <c r="C2" s="81"/>
      <c r="D2" s="81"/>
      <c r="E2" s="81"/>
      <c r="F2" s="82"/>
      <c r="G2" s="81"/>
      <c r="H2" s="81"/>
      <c r="I2" s="81"/>
      <c r="J2" s="81"/>
      <c r="K2" s="81"/>
      <c r="L2" s="81"/>
      <c r="M2" s="81"/>
      <c r="N2" s="81"/>
      <c r="O2" s="81"/>
      <c r="P2" s="81"/>
      <c r="Q2" s="81"/>
      <c r="R2" s="264"/>
      <c r="S2" s="81"/>
    </row>
    <row r="3" spans="1:24" s="83" customFormat="1">
      <c r="A3" s="84"/>
      <c r="B3" s="85"/>
      <c r="C3" s="86"/>
      <c r="D3" s="84"/>
      <c r="E3" s="84"/>
      <c r="F3" s="87"/>
      <c r="I3" s="84"/>
      <c r="J3" s="84"/>
      <c r="L3" s="88"/>
      <c r="R3" s="265"/>
    </row>
    <row r="4" spans="1:24" s="83" customFormat="1">
      <c r="A4" s="85" t="s">
        <v>1</v>
      </c>
      <c r="B4" s="85"/>
      <c r="C4" s="89" t="s">
        <v>2</v>
      </c>
      <c r="D4" s="84"/>
      <c r="E4" s="84"/>
      <c r="F4" s="87"/>
      <c r="I4" s="84"/>
      <c r="J4" s="84"/>
      <c r="L4" s="88"/>
      <c r="R4" s="265"/>
    </row>
    <row r="5" spans="1:24" s="83" customFormat="1">
      <c r="A5" s="85" t="s">
        <v>3</v>
      </c>
      <c r="B5" s="85"/>
      <c r="C5" s="90">
        <v>2021</v>
      </c>
      <c r="D5" s="84"/>
      <c r="E5" s="84"/>
      <c r="F5" s="87"/>
      <c r="I5" s="84"/>
      <c r="J5" s="84"/>
      <c r="L5" s="88"/>
      <c r="R5" s="265"/>
    </row>
    <row r="6" spans="1:24" s="83" customFormat="1">
      <c r="A6" s="91" t="s">
        <v>4</v>
      </c>
      <c r="B6" s="91"/>
      <c r="C6" s="92" t="s">
        <v>2024</v>
      </c>
      <c r="D6" s="84"/>
      <c r="E6" s="84"/>
      <c r="F6" s="87"/>
      <c r="I6" s="84"/>
      <c r="J6" s="84"/>
      <c r="L6" s="88"/>
      <c r="R6" s="265"/>
    </row>
    <row r="7" spans="1:24" s="83" customFormat="1" ht="16" thickBot="1">
      <c r="A7" s="91"/>
      <c r="B7" s="91"/>
      <c r="C7" s="92"/>
      <c r="D7" s="84"/>
      <c r="E7" s="84"/>
      <c r="F7" s="87"/>
      <c r="I7" s="84"/>
      <c r="J7" s="84"/>
      <c r="L7" s="88"/>
      <c r="R7" s="265"/>
    </row>
    <row r="8" spans="1:24" ht="35.25" customHeight="1" thickBot="1">
      <c r="A8" s="640" t="str">
        <f>+Comp_1!A1</f>
        <v>Plan Anticorrupción y de Atención al Ciudadano</v>
      </c>
      <c r="B8" s="641">
        <f>+Comp_1!B1</f>
        <v>0</v>
      </c>
      <c r="C8" s="641">
        <f>+Comp_1!C1</f>
        <v>0</v>
      </c>
      <c r="D8" s="641">
        <f>+Comp_1!D1</f>
        <v>0</v>
      </c>
      <c r="E8" s="641">
        <f>+Comp_1!E1</f>
        <v>0</v>
      </c>
      <c r="F8" s="642">
        <f>+Comp_1!F1</f>
        <v>0</v>
      </c>
      <c r="G8" s="93"/>
      <c r="H8" s="636" t="str">
        <f>+Comp_1!H1</f>
        <v>Seguimiento 1 OCI
Componente 1: GESTION DEL RIESGO</v>
      </c>
      <c r="I8" s="624">
        <f>+Comp_1!I1</f>
        <v>0</v>
      </c>
      <c r="J8" s="624">
        <f>+Comp_1!J1</f>
        <v>0</v>
      </c>
      <c r="K8" s="624">
        <f>+Comp_1!K1</f>
        <v>0</v>
      </c>
      <c r="L8" s="625">
        <f>+Comp_1!L1</f>
        <v>0</v>
      </c>
      <c r="N8" s="636" t="str">
        <f>+Comp_1!N1</f>
        <v>Seguimiento 2 OCI
Componente 1: GESTION DEL RIESGO</v>
      </c>
      <c r="O8" s="624">
        <f>+Comp_1!O1</f>
        <v>0</v>
      </c>
      <c r="P8" s="624">
        <f>+Comp_1!P1</f>
        <v>0</v>
      </c>
      <c r="Q8" s="624">
        <f>+Comp_1!Q1</f>
        <v>0</v>
      </c>
      <c r="R8" s="625">
        <f>+Comp_1!R1</f>
        <v>0</v>
      </c>
      <c r="T8" s="636" t="str">
        <f>+Comp_1!T1</f>
        <v>Seguimiento 3 OCI
Componente 1: GESTION DEL RIESGO</v>
      </c>
      <c r="U8" s="624">
        <f>+Comp_1!U1</f>
        <v>0</v>
      </c>
      <c r="V8" s="624">
        <f>+Comp_1!V1</f>
        <v>0</v>
      </c>
      <c r="W8" s="624">
        <f>+Comp_1!W1</f>
        <v>0</v>
      </c>
      <c r="X8" s="625">
        <f>+Comp_1!X1</f>
        <v>0</v>
      </c>
    </row>
    <row r="9" spans="1:24" ht="68.25" customHeight="1" thickBot="1">
      <c r="A9" s="95" t="str">
        <f>+Comp_1!A2</f>
        <v>Componente 1:</v>
      </c>
      <c r="B9" s="643" t="s">
        <v>5</v>
      </c>
      <c r="C9" s="643">
        <v>0</v>
      </c>
      <c r="D9" s="643">
        <v>0</v>
      </c>
      <c r="E9" s="643">
        <v>0</v>
      </c>
      <c r="F9" s="654">
        <v>0</v>
      </c>
      <c r="G9" s="96"/>
      <c r="H9" s="270" t="str">
        <f>+Comp_1!H2</f>
        <v xml:space="preserve">             Fecha seguimiento:</v>
      </c>
      <c r="I9" s="655">
        <f>+Comp_1!J2</f>
        <v>44316</v>
      </c>
      <c r="J9" s="656"/>
      <c r="K9" s="626" t="str">
        <f>+Comp_1!K2</f>
        <v>Responsable del Seguimiento</v>
      </c>
      <c r="L9" s="626" t="str">
        <f>+Comp_1!L2</f>
        <v>Observaciones</v>
      </c>
      <c r="N9" s="270" t="str">
        <f>+Comp_1!N2</f>
        <v xml:space="preserve">             Fecha seguimiento:</v>
      </c>
      <c r="O9" s="268">
        <f>+Comp_1!P2</f>
        <v>44439</v>
      </c>
      <c r="P9" s="269"/>
      <c r="Q9" s="626" t="str">
        <f>+Comp_1!Q2</f>
        <v>Responsable del Seguimiento</v>
      </c>
      <c r="R9" s="626" t="str">
        <f>+Comp_1!R2</f>
        <v>Observaciones</v>
      </c>
      <c r="T9" s="270" t="str">
        <f>+Comp_1!T2</f>
        <v xml:space="preserve">             Fecha seguimiento:</v>
      </c>
      <c r="U9" s="268">
        <f>+Comp_1!V2</f>
        <v>44561</v>
      </c>
      <c r="V9" s="269"/>
      <c r="W9" s="626" t="str">
        <f>+Comp_1!W2</f>
        <v>Responsable del Seguimiento</v>
      </c>
      <c r="X9" s="626" t="str">
        <f>+Comp_1!X2</f>
        <v>Observaciones</v>
      </c>
    </row>
    <row r="10" spans="1:24" ht="95.25" customHeight="1" thickBot="1">
      <c r="A10" s="98" t="str">
        <f>+Comp_1!A3</f>
        <v>Subcomponente</v>
      </c>
      <c r="B10" s="640" t="str">
        <f>+Comp_1!B3</f>
        <v>Objetivos y Actividades</v>
      </c>
      <c r="C10" s="642">
        <f>+Comp_1!C3</f>
        <v>0</v>
      </c>
      <c r="D10" s="99" t="str">
        <f>+Comp_1!D3</f>
        <v>Meta</v>
      </c>
      <c r="E10" s="99" t="str">
        <f>+Comp_1!E3</f>
        <v xml:space="preserve">Responsable </v>
      </c>
      <c r="F10" s="100" t="str">
        <f>+Comp_1!F3</f>
        <v>Fecha programada</v>
      </c>
      <c r="G10" s="101"/>
      <c r="H10" s="102" t="str">
        <f>+Comp_1!H3</f>
        <v>Actividades programadas hasta la fecha</v>
      </c>
      <c r="I10" s="257" t="str">
        <f>+Comp_1!I3</f>
        <v>Actividades cumplidas hasta la fecha</v>
      </c>
      <c r="J10" s="257" t="str">
        <f>+Comp_1!J3</f>
        <v>% de avance</v>
      </c>
      <c r="K10" s="627">
        <f>+Comp_1!K3</f>
        <v>0</v>
      </c>
      <c r="L10" s="627">
        <f>+Comp_1!L3</f>
        <v>0</v>
      </c>
      <c r="N10" s="102" t="str">
        <f>+Comp_1!N3</f>
        <v>Actividades programadas hasta la fecha</v>
      </c>
      <c r="O10" s="257" t="str">
        <f>+Comp_1!O3</f>
        <v>Actividades cumplidas hasta la fecha</v>
      </c>
      <c r="P10" s="257" t="str">
        <f>+Comp_1!P3</f>
        <v>% de avance</v>
      </c>
      <c r="Q10" s="627">
        <f>+Comp_1!Q3</f>
        <v>0</v>
      </c>
      <c r="R10" s="627">
        <f>+Comp_1!R3</f>
        <v>0</v>
      </c>
      <c r="T10" s="102" t="str">
        <f>+Comp_1!T3</f>
        <v>Actividades programadas hasta la fecha</v>
      </c>
      <c r="U10" s="621" t="str">
        <f>+Comp_1!U3</f>
        <v>Actividades cumplidas hasta la fecha</v>
      </c>
      <c r="V10" s="621" t="str">
        <f>+Comp_1!V3</f>
        <v>% de avance</v>
      </c>
      <c r="W10" s="627">
        <f>+Comp_1!W3</f>
        <v>0</v>
      </c>
      <c r="X10" s="627">
        <f>+Comp_1!X3</f>
        <v>0</v>
      </c>
    </row>
    <row r="11" spans="1:24" ht="16" thickBot="1">
      <c r="A11" s="637" t="str">
        <f>+Comp_1!A4</f>
        <v>Subcomponente 1. Política de Administración de Riesgos</v>
      </c>
      <c r="B11" s="103"/>
      <c r="C11" s="657" t="str">
        <f>+Comp_1!C4</f>
        <v>Política de Administración de Riesgos</v>
      </c>
      <c r="D11" s="657">
        <f>+Comp_1!D4</f>
        <v>0</v>
      </c>
      <c r="E11" s="657">
        <f>+Comp_1!E4</f>
        <v>0</v>
      </c>
      <c r="F11" s="658">
        <f>+Comp_1!F4</f>
        <v>0</v>
      </c>
      <c r="G11" s="96"/>
      <c r="H11" s="104">
        <f>+Comp_1!H4</f>
        <v>1</v>
      </c>
      <c r="I11" s="105">
        <f>+Comp_1!I4</f>
        <v>0</v>
      </c>
      <c r="J11" s="106">
        <f>+Comp_1!J4</f>
        <v>0</v>
      </c>
      <c r="K11" s="107"/>
      <c r="L11" s="108"/>
      <c r="N11" s="104">
        <f>+Comp_1!N4</f>
        <v>1</v>
      </c>
      <c r="O11" s="105">
        <f>+Comp_1!O4</f>
        <v>0</v>
      </c>
      <c r="P11" s="106">
        <f>+Comp_1!P4</f>
        <v>0</v>
      </c>
      <c r="Q11" s="107"/>
      <c r="R11" s="108"/>
      <c r="T11" s="104">
        <f>+Comp_1!T4</f>
        <v>1</v>
      </c>
      <c r="U11" s="105">
        <f>+Comp_1!U4</f>
        <v>1</v>
      </c>
      <c r="V11" s="106">
        <f>+Comp_1!V4</f>
        <v>1</v>
      </c>
      <c r="W11" s="107"/>
      <c r="X11" s="108"/>
    </row>
    <row r="12" spans="1:24" ht="264" customHeight="1" thickBot="1">
      <c r="A12" s="639">
        <f>+Comp_1!A5</f>
        <v>0</v>
      </c>
      <c r="B12" s="109" t="str">
        <f>+Comp_1!B5</f>
        <v>1.1</v>
      </c>
      <c r="C12" s="110" t="str">
        <f>+Comp_1!C5</f>
        <v>Divulgar la Política de riesgos aprobada por el Comité Institucional de Coordinación de Control Interno.</v>
      </c>
      <c r="D12" s="110" t="str">
        <f>+Comp_1!D5</f>
        <v xml:space="preserve"> 2 divulgaciones de la política de riesgos de corrupción en la sede de la dirección general y regionales.</v>
      </c>
      <c r="E12" s="111" t="str">
        <f>+Comp_1!E5</f>
        <v xml:space="preserve">Subdirección de Mejoramiento Organizacional. </v>
      </c>
      <c r="F12" s="112" t="str">
        <f>+Comp_1!F5</f>
        <v>30-06-2021
15-12-2021</v>
      </c>
      <c r="G12" s="113"/>
      <c r="H12" s="114"/>
      <c r="I12" s="115" t="str">
        <f>+Comp_1!I5</f>
        <v>N/A</v>
      </c>
      <c r="J12" s="116"/>
      <c r="K12" s="117" t="str">
        <f>+Comp_1!K5</f>
        <v>Maritza Liliana Beltrán Albadán
Yaneth Burgos Duitama</v>
      </c>
      <c r="L12" s="118" t="str">
        <f>+Comp_1!L5</f>
        <v>Actividad con fecha de ejecución  del  30/06/2021</v>
      </c>
      <c r="N12" s="114"/>
      <c r="O12" s="115" t="str">
        <f>+Comp_1!O5</f>
        <v>En Avance</v>
      </c>
      <c r="P12" s="116"/>
      <c r="Q12" s="117" t="str">
        <f>+Comp_1!Q5</f>
        <v>Maritza Liliana Beltrán Albadan
Yaneth Burgos Duitama</v>
      </c>
      <c r="R12" s="125" t="str">
        <f>+Comp_1!R5</f>
        <v xml:space="preserve">Se evidenció divulgación de la politica de riesgos de la Entidad a los colaboradores mediante el boletín ICBF N° 163 del mes de agosto de 2021 
Evidencia:
Boletín Vive  ICBF N° 163 del  6 de agosto de 2021.  publicación: "Sabias  que el ICBF cuenta con una Política de Riesgos"
</v>
      </c>
      <c r="T12" s="114"/>
      <c r="U12" s="115" t="str">
        <f>+Comp_1!U5</f>
        <v>Cumplida (DT)</v>
      </c>
      <c r="V12" s="116"/>
      <c r="W12" s="117" t="str">
        <f>+Comp_1!W5</f>
        <v>Maritza Liliana Beltrán Albadan
Yaneth Burgos Duitama</v>
      </c>
      <c r="X12" s="125" t="str">
        <f>+Comp_1!X5</f>
        <v>Se observó cumplimiento de la actividad mediante la publicación de la política de riesgos en el boletín Vive ICBF del 5 de febrero y 6 de agosto 
Evidencias 
Boletín Vive ICBF  N°138 del 5 de febrero de 2021. Anuncio: Recuerda que el ICBF cuenta con una Política de Riesgos
Boletín N° 163 del 6 de agosto de 2021. Anuncio;  ICBF Recuerda que el ICBF cuenta con una Política de Riesgos</v>
      </c>
    </row>
    <row r="13" spans="1:24" ht="16" thickBot="1">
      <c r="A13" s="637" t="str">
        <f>+Comp_1!A6</f>
        <v>Subcomponente 2. Construcción de la Matriz de Riesgos de Corrupción</v>
      </c>
      <c r="B13" s="103"/>
      <c r="C13" s="657" t="str">
        <f>+Comp_1!C6</f>
        <v>Construcción de la Matriz de Riesgos de Corrupción</v>
      </c>
      <c r="D13" s="657">
        <f>+Comp_1!D6</f>
        <v>0</v>
      </c>
      <c r="E13" s="657">
        <f>+Comp_1!E6</f>
        <v>0</v>
      </c>
      <c r="F13" s="658">
        <f>+Comp_1!F6</f>
        <v>0</v>
      </c>
      <c r="G13" s="96"/>
      <c r="H13" s="104">
        <f>+Comp_1!H6</f>
        <v>3</v>
      </c>
      <c r="I13" s="105">
        <f>+Comp_1!I6</f>
        <v>2</v>
      </c>
      <c r="J13" s="106">
        <f>+Comp_1!J6</f>
        <v>0.66666666666666663</v>
      </c>
      <c r="K13" s="107"/>
      <c r="L13" s="108"/>
      <c r="N13" s="104">
        <f>+Comp_1!N6</f>
        <v>3</v>
      </c>
      <c r="O13" s="105">
        <f>+Comp_1!O6</f>
        <v>2</v>
      </c>
      <c r="P13" s="106">
        <f>+Comp_1!P6</f>
        <v>0.66666666666666663</v>
      </c>
      <c r="Q13" s="107"/>
      <c r="R13" s="108"/>
      <c r="T13" s="104">
        <f>+Comp_1!T6</f>
        <v>3</v>
      </c>
      <c r="U13" s="105">
        <f>+Comp_1!U6</f>
        <v>3</v>
      </c>
      <c r="V13" s="106">
        <f>+Comp_1!V6</f>
        <v>1</v>
      </c>
      <c r="W13" s="107"/>
      <c r="X13" s="108"/>
    </row>
    <row r="14" spans="1:24" ht="133.5" customHeight="1">
      <c r="A14" s="638">
        <f>+Comp_1!A7</f>
        <v>0</v>
      </c>
      <c r="B14" s="119" t="str">
        <f>+Comp_1!B7</f>
        <v>2.1</v>
      </c>
      <c r="C14" s="120" t="str">
        <f>+Comp_1!C7</f>
        <v>Consolidar la Matriz de Riesgos de Corrupción para la vigencia 2021.</v>
      </c>
      <c r="D14" s="121" t="str">
        <f>+Comp_1!D7</f>
        <v xml:space="preserve">Matriz de Riesgos de Corrupción consolidada. </v>
      </c>
      <c r="E14" s="121" t="str">
        <f>+Comp_1!E7</f>
        <v>Subdirección de Mejoramiento Organizacional</v>
      </c>
      <c r="F14" s="122">
        <f>+Comp_1!F7</f>
        <v>44227</v>
      </c>
      <c r="G14" s="113"/>
      <c r="H14" s="123"/>
      <c r="I14" s="115" t="str">
        <f>+Comp_1!I7</f>
        <v>Cumplida (DT)</v>
      </c>
      <c r="J14" s="124"/>
      <c r="K14" s="117" t="str">
        <f>+Comp_1!K7</f>
        <v>Maritza Liliana Beltrán Albadán
Yaneth Burgos Duitama</v>
      </c>
      <c r="L14" s="125" t="str">
        <f>+Comp_1!L7</f>
        <v xml:space="preserve">Se observó matriz de riesgos de corrupción consolidada para la vigencia 2021 
Evidencia 
F1.G3.MI. MATRIZ DE RIESGOS DE CALIDAD, CORRUPCIÓN Y AMBIENTAL. Versión 8. 27/11/2020. Fecha de Identificación 21/12/2021consolidado (16 riesgos) para la vigencia 2021
</v>
      </c>
      <c r="N14" s="123"/>
      <c r="O14" s="115" t="str">
        <f>+Comp_1!O7</f>
        <v>Cumplida (DT)</v>
      </c>
      <c r="P14" s="124"/>
      <c r="Q14" s="117" t="str">
        <f>+Comp_1!Q7</f>
        <v>Maritza Liliana Beltrán Albadán
Yaneth Burgos Duitama</v>
      </c>
      <c r="R14" s="125" t="str">
        <f>+Comp_1!R7</f>
        <v xml:space="preserve">Actividad cumplida en el primer cuatrimestre del año 2021 </v>
      </c>
      <c r="T14" s="123"/>
      <c r="U14" s="115" t="str">
        <f>+Comp_1!U7</f>
        <v>Cumplida (DT)</v>
      </c>
      <c r="V14" s="124"/>
      <c r="W14" s="117" t="str">
        <f>+Comp_1!W7</f>
        <v>Maritza Liliana Beltrán Albadan
Yaneth Burgos Duitama</v>
      </c>
      <c r="X14" s="125" t="str">
        <f>+Comp_1!X7</f>
        <v xml:space="preserve">Actividad cumplida en el primer cuatrimestre del año 2021 </v>
      </c>
    </row>
    <row r="15" spans="1:24" ht="409.5" customHeight="1">
      <c r="A15" s="638">
        <f>+Comp_1!A8</f>
        <v>0</v>
      </c>
      <c r="B15" s="119">
        <f>+Comp_1!B8</f>
        <v>2.2000000000000002</v>
      </c>
      <c r="C15" s="120" t="str">
        <f>+Comp_1!C8</f>
        <v xml:space="preserve">Aprobar la Matriz de Riesgos de Corrupción para la vigencia 2021. </v>
      </c>
      <c r="D15" s="126" t="str">
        <f>+Comp_1!D8</f>
        <v>Matriz de Riesgos de Corrupción aprobada por Comité</v>
      </c>
      <c r="E15" s="127" t="str">
        <f>+Comp_1!E8</f>
        <v>Comité Institucional de Gestión y Desempeño / Dirección de Planeación y Control de Gestión</v>
      </c>
      <c r="F15" s="122">
        <f>+Comp_1!F8</f>
        <v>44227</v>
      </c>
      <c r="G15" s="113"/>
      <c r="H15" s="123"/>
      <c r="I15" s="115" t="str">
        <f>+Comp_1!I8</f>
        <v>Cumplida (DT)</v>
      </c>
      <c r="J15" s="124"/>
      <c r="K15" s="117" t="str">
        <f>+Comp_1!K8</f>
        <v>Maritza Liliana Beltrán Albadán
Yaneth Burgos Duitama</v>
      </c>
      <c r="L15" s="125" t="str">
        <f>+Comp_1!L8</f>
        <v xml:space="preserve">Se evidenció  que el Plan Anticorrupción y de Atención al Ciudadano PAAC fue aprobado por el  Comité Institucional de Gestión y Desempeño en sesión virtual   del día 28/01/2021
Evidencia:
Correo electrónico 11 de marzo 2021. Asunto: Acta proyectada comité. Enero 28 Planes Institucionales- Ajustada
Acta N°2 .   16 de marzo de 2021.  Objetivo: Relizar la revsión por la Dirección
Acta N° 1. 28 de Enero 2021. Objetivo: Realizar Comité Institucional de Gestión y desempeño en sesion virtual, con el fin de presentar y aprobar los planes institucionales según lo establecido en decreto 612 de 2018.
</v>
      </c>
      <c r="N15" s="123"/>
      <c r="O15" s="115" t="str">
        <f>+Comp_1!O8</f>
        <v>Cumplida (DT)</v>
      </c>
      <c r="P15" s="124"/>
      <c r="Q15" s="117" t="str">
        <f>+Comp_1!Q8</f>
        <v>Maritza Liliana Beltrán Albadán
Yaneth Burgos Duitama</v>
      </c>
      <c r="R15" s="125" t="str">
        <f>+Comp_1!R8</f>
        <v xml:space="preserve">Actividad cumplida en el primer cuatrimestre del año 2021 </v>
      </c>
      <c r="T15" s="123"/>
      <c r="U15" s="115" t="str">
        <f>+Comp_1!U8</f>
        <v>Cumplida (DT)</v>
      </c>
      <c r="V15" s="124"/>
      <c r="W15" s="117" t="str">
        <f>+Comp_1!W8</f>
        <v>Maritza Liliana Beltrán Albadan
Yaneth Burgos Duitama</v>
      </c>
      <c r="X15" s="125" t="str">
        <f>+Comp_1!X8</f>
        <v xml:space="preserve">Actividad cumplida en el primer cuatrimestre del año 2021 </v>
      </c>
    </row>
    <row r="16" spans="1:24" ht="398.5" customHeight="1" thickBot="1">
      <c r="A16" s="638">
        <f>+Comp_1!A9</f>
        <v>0</v>
      </c>
      <c r="B16" s="119">
        <f>+Comp_1!B9</f>
        <v>2.2999999999999998</v>
      </c>
      <c r="C16" s="120" t="str">
        <f>+Comp_1!C9</f>
        <v>Realizar mesas de trabajo con los líderes de proceso para la validación y/o actualización de los riesgos de corrupción definidos</v>
      </c>
      <c r="D16" s="121" t="str">
        <f>+Comp_1!D9</f>
        <v>Actas de aprobación de las matrices de riesgos de calidad y corrupción por procesos en la sede de la Dirección General  para la vigencia 2022.</v>
      </c>
      <c r="E16" s="121" t="str">
        <f>+Comp_1!E9</f>
        <v xml:space="preserve">Subdirección de Mejoramiento Organizacional. </v>
      </c>
      <c r="F16" s="122">
        <f>+Comp_1!F9</f>
        <v>44545</v>
      </c>
      <c r="G16" s="113"/>
      <c r="H16" s="123"/>
      <c r="I16" s="115" t="str">
        <f>+Comp_1!I9</f>
        <v>N/A</v>
      </c>
      <c r="J16" s="124"/>
      <c r="K16" s="117" t="str">
        <f>+Comp_1!K9</f>
        <v>Maritza Liliana Beltrán Albadán
Yaneth Burgos Duitama</v>
      </c>
      <c r="L16" s="128" t="str">
        <f>+Comp_1!L9</f>
        <v>Actividad con ejecución  posterior al seguimiento (15/12/2021).Ajustar la vigencia en la Actividad.</v>
      </c>
      <c r="N16" s="123"/>
      <c r="O16" s="115" t="str">
        <f>+Comp_1!O9</f>
        <v>N/A</v>
      </c>
      <c r="P16" s="124"/>
      <c r="Q16" s="117" t="str">
        <f>+Comp_1!Q9</f>
        <v>Maritza Liliana Beltrán Albadan
Yaneth Burgos Duitama</v>
      </c>
      <c r="R16" s="128" t="str">
        <f>+Comp_1!R9</f>
        <v xml:space="preserve">Actividad cumplida en el primer cuatrimestre del año 2021 </v>
      </c>
      <c r="T16" s="123"/>
      <c r="U16" s="115" t="str">
        <f>+Comp_1!U9</f>
        <v>Cumplida (DT)</v>
      </c>
      <c r="V16" s="124"/>
      <c r="W16" s="117" t="str">
        <f>+Comp_1!W9</f>
        <v>Maritza Liliana Beltrán Albadan
Yaneth Burgos Duitama</v>
      </c>
      <c r="X16" s="128" t="str">
        <f>+Comp_1!X9</f>
        <v xml:space="preserve">Se evidencio actas de aprobación de las matrices de riesgo de calidad y corrupción para los procesos de la SDG  
Evidencias 
Acta del 6/12/2021. Objetivo: Actualizar la gestión de riesgos de calidad y corrupción del proceso de Monitoreo y Seguimiento a la Gestión para la vigencia 2022
Acta 25/11/2021  Objetivo: RevisiónyAprobación de la Matriz de Riesgos del Proceso Servicios Administrativos para la vigencia 2022.
Acta. Sin fecha . Objetivo: Actualizar la gestión de riesgos de calidad y corrupción del proceso de Relación con el Ciudadano
Acta : 05/11/2021 Objetivo: Actualizar la gestión de riesgos de calidad y corrupción del proceso de Evaluación Independiente 
Acta: 3 de diciembre de 2021. Objetivo: Actualizar la gestión de riesgos de calidad y corrupción del proceso Gestión Jurídica para la vigencia 2022. 
Acta: 2/02/2021 Objetivo : Actualizar la gestión de riesgos de calidad y corrupción del proceso de Inspección, Vigilancia y Control.
Acta 30 noviembre 2021. Objetivo: Actualizar la gestión de riesgos de calidad y corrupción del proceso de Protección
Acta 24/12/2021 Objetivo:Actualizar la gestión de riesgos de calidad y corrupción del proceso de Promoción y Prevención
Acta 30 noviembre 2021. Objetivo: Actualizar la gestión de riesgos de calidad y corrupción del proceso de Adquisición de bienes y servicios.
Acta 27/12/2021. Objetivo:Actualizar la gestión de riesgos de calidad y corrupción del proceso de
Direccionamiento Estratégico para la vigencia 2022
Acta 16/12/2021. Objetivo:Actualizar la gestión de riesgos de calidad y corrupción de la Dirección de Gestión
Humana. (Sin firma de aprobación del Secreatario General como lider del proceso)
Acta 7/12/2021 Objetivo . Actualizar la gestión de riesgos de calidad y corrupción del proceso de
Gestión Financiera para la vigencia 2022
Acta 26/11/2021. Objetivo: Aprobación de la gestión de riesgos de calidad y corrupción del proceso de Gestión de Tecnología e Información vigencia 2022
</v>
      </c>
    </row>
    <row r="17" spans="1:24" ht="16" thickBot="1">
      <c r="A17" s="638" t="str">
        <f>+Comp_1!A10</f>
        <v>Subcomponente 3. Consulta y Divulgación</v>
      </c>
      <c r="B17" s="103"/>
      <c r="C17" s="657" t="str">
        <f>+Comp_1!C10</f>
        <v>Consulta y Divulgación</v>
      </c>
      <c r="D17" s="657">
        <f>+Comp_1!D10</f>
        <v>0</v>
      </c>
      <c r="E17" s="657">
        <f>+Comp_1!E10</f>
        <v>0</v>
      </c>
      <c r="F17" s="658">
        <f>+Comp_1!F10</f>
        <v>0</v>
      </c>
      <c r="G17" s="96"/>
      <c r="H17" s="104">
        <f>+Comp_1!H10</f>
        <v>3</v>
      </c>
      <c r="I17" s="105">
        <f>+Comp_1!I10</f>
        <v>1</v>
      </c>
      <c r="J17" s="106">
        <f>+Comp_1!J10</f>
        <v>0.33333333333333331</v>
      </c>
      <c r="K17" s="107"/>
      <c r="L17" s="108"/>
      <c r="N17" s="104">
        <f>+Comp_1!N10</f>
        <v>3</v>
      </c>
      <c r="O17" s="105">
        <f>+Comp_1!O10</f>
        <v>1</v>
      </c>
      <c r="P17" s="106">
        <f>+Comp_1!P10</f>
        <v>0.33333333333333331</v>
      </c>
      <c r="Q17" s="107"/>
      <c r="R17" s="108"/>
      <c r="T17" s="104">
        <v>2</v>
      </c>
      <c r="U17" s="105">
        <f>+Comp_1!U10</f>
        <v>2</v>
      </c>
      <c r="V17" s="106">
        <f>+Comp_1!V10</f>
        <v>1</v>
      </c>
      <c r="W17" s="107"/>
      <c r="X17" s="108"/>
    </row>
    <row r="18" spans="1:24" ht="165" customHeight="1">
      <c r="A18" s="638">
        <f>+Comp_1!A11</f>
        <v>0</v>
      </c>
      <c r="B18" s="119" t="str">
        <f>+Comp_1!B11</f>
        <v>3.1.</v>
      </c>
      <c r="C18" s="129" t="str">
        <f>+Comp_1!C11</f>
        <v>Publicar y divulgar la Matriz de Riesgos de Corrupción vigencia 2021.</v>
      </c>
      <c r="D18" s="130" t="str">
        <f>+Comp_1!D11</f>
        <v>Matriz de Riesgos de Corrupción divulgada y publicada</v>
      </c>
      <c r="E18" s="127" t="str">
        <f>+Comp_1!E11</f>
        <v>Subdirección de Mejoramiento Organizacional</v>
      </c>
      <c r="F18" s="122">
        <f>+Comp_1!F11</f>
        <v>44227</v>
      </c>
      <c r="G18" s="113"/>
      <c r="H18" s="123"/>
      <c r="I18" s="115" t="str">
        <f>+Comp_1!I11</f>
        <v>Cumplida (DT)</v>
      </c>
      <c r="J18" s="119"/>
      <c r="K18" s="117" t="str">
        <f>+Comp_1!K11</f>
        <v>Maritza Liliana Beltrán Albadán
Yaneth Burgos Duitama</v>
      </c>
      <c r="L18" s="125" t="str">
        <f>+Comp_1!L11</f>
        <v>Matriz  de riesgos de corrupción vigencia 2021  publicada en la pagina web de la Entidad. Link: https://www.icbf.gov.co/planeacion/plan-anticorrupcion-y-atencion-al-ciudadano y divulgación mediante el boletín Vive ICBF
Evidencia 
Boletín Vive ICBF N° 139 del 12 de Febrero 2021. Planes Institucionales ICBF https://www.icbf.gov.co/planeacion/plan-anticorrupcion-y-atencion-al-ciudadano</v>
      </c>
      <c r="N18" s="123"/>
      <c r="O18" s="115" t="str">
        <f>+Comp_1!O11</f>
        <v>Cumplida (DT)</v>
      </c>
      <c r="P18" s="119"/>
      <c r="Q18" s="117" t="str">
        <f>+Comp_1!Q11</f>
        <v>Maritza Liliana Beltrán Albadán
Yaneth Burgos Duitama</v>
      </c>
      <c r="R18" s="125" t="str">
        <f>+Comp_1!R11</f>
        <v xml:space="preserve">Actividad cumplida en el primer cuatrimestre del año 2021 </v>
      </c>
      <c r="T18" s="123"/>
      <c r="U18" s="115" t="str">
        <f>+Comp_1!U11</f>
        <v>Cumplida (DT)</v>
      </c>
      <c r="V18" s="119"/>
      <c r="W18" s="117" t="str">
        <f>+Comp_1!W11</f>
        <v>Maritza Liliana Beltrán Albadan
Yaneth Burgos Duitama</v>
      </c>
      <c r="X18" s="125" t="str">
        <f>+Comp_1!X11</f>
        <v xml:space="preserve">Actividad cumplida en el primer cuatrimestre del año 2021 </v>
      </c>
    </row>
    <row r="19" spans="1:24" ht="379" customHeight="1" thickBot="1">
      <c r="A19" s="638">
        <f>+Comp_1!A12</f>
        <v>0</v>
      </c>
      <c r="B19" s="119">
        <f>+Comp_1!B12</f>
        <v>3.2</v>
      </c>
      <c r="C19" s="120" t="str">
        <f>+Comp_1!C12</f>
        <v>Divulgar información sobre  riesgos de corrupción de la Entidad a las partes interesadas</v>
      </c>
      <c r="D19" s="121" t="str">
        <f>+Comp_1!D12</f>
        <v>Piezas de Divulgación de información en la WEB y en el Boletín</v>
      </c>
      <c r="E19" s="127" t="str">
        <f>+Comp_1!E12</f>
        <v>Dirección de Planeación y Control de Gestión</v>
      </c>
      <c r="F19" s="122">
        <f>+Comp_1!F12</f>
        <v>44557</v>
      </c>
      <c r="G19" s="113"/>
      <c r="H19" s="123"/>
      <c r="I19" s="115" t="str">
        <f>+Comp_1!I12</f>
        <v>En Avance</v>
      </c>
      <c r="J19" s="119"/>
      <c r="K19" s="117" t="str">
        <f>+Comp_1!K12</f>
        <v>Maritza Liliana Beltrán Albadán
Yaneth Burgos Duitama</v>
      </c>
      <c r="L19" s="131" t="str">
        <f>+Comp_1!L12</f>
        <v>Se evidenció divulgación de la información sobre riesgos de corrupción mediante los boletines ICBF N° 139 y 142
Evidencias 
Boletín Vive ICBF N° 139 del 12 de febrero 2021. Planes Institucionales ICBF. Planes Institucionales ICBF
Boletín Vive ICBF N° 142 del 5  de marzo  2021. Monitoreo a la materialización de riesgos y ejecución de controles
Recomendación: Fortalecer la divulgación   de tal manera que evidencien de manera específica el tema de Riesgos de Corrupción en la Entidad.</v>
      </c>
      <c r="N19" s="123"/>
      <c r="O19" s="115" t="str">
        <f>+Comp_1!O12</f>
        <v>En Avance</v>
      </c>
      <c r="P19" s="119"/>
      <c r="Q19" s="117" t="str">
        <f>+Comp_1!Q12</f>
        <v>Maritza Liliana Beltrán Albadán
Yaneth Burgos Duitama</v>
      </c>
      <c r="R19" s="131" t="str">
        <f>+Comp_1!R12</f>
        <v xml:space="preserve">Se observó divulgación de información sobre riesgos de corrupción en los boletines Vive ICBF de los meses de mayo a julio de 2021. 
Evidencias 
Boletín Vive ICBF N° 150 del 7 de mayo de 2021. Publicación: Riesgos de corrupción de los procesos. Relación con el ciudadano y protección para la vigencia 2021.
Boletín Vive ICBF N° 154 del 4 de  junio de 2021. Publicación: Riesgos de corrupción asociados a los procesos de Gestión Jurídica, Evaluación Independiente, Adquisición de Bienes y Servicios, Gestión del Talento Humano y Gestión Financiera. 
Boletín Vive ICBF N° 156 del 18  de  junio de 2021. Publicación: TIPS ANTICORRUPCIÓN
Boletín Vive ICBF N° 158 del 2 de  julio de 2021.  Publicación: Riesgos de corrupción asociados a los procesos
Nota:
Se sugiere realizar publicaciones en la web  como lo indica la actividad.
</v>
      </c>
      <c r="T19" s="123"/>
      <c r="U19" s="115" t="str">
        <f>+Comp_1!U12</f>
        <v>Cumplida (DT)</v>
      </c>
      <c r="V19" s="119"/>
      <c r="W19" s="117" t="str">
        <f>+Comp_1!W12</f>
        <v>Maritza Liliana Beltrán Albadán
Yaneth Burgos Duitama</v>
      </c>
      <c r="X19" s="131" t="str">
        <f>+Comp_1!X12</f>
        <v xml:space="preserve">Se observó divulgación de información sobre riesgos de corrupción en el Boletín VIve ICBF de los meses de septiembre, octubre, noviembre y diciembre 2021 y  Correos electrónicos solicitud a Oficina Asesora de Comunicación  publicación Información PAAC 
Evidencias
Boletín Vive ICBF N° 167 del 3 de septiembre  de 2021. Publlicación : Reporte de planes de Tratamiento asociados a  riesgos de calidad y corrupción
Boletín Vive ICBF N° 171  del 1 de octubre de 2021. Publicacióin: El monitoreo de la materialización de riesgos y ejecución de controles se realiza trimestralmente.
Boletín ICBF N° 176 del 5 de noviembre de 2021. Publicación:  Actualización y aprobación de la Guía de Riesgos y Peligros del ICBF
Boletín ICBF N° 178 del 19  de noviembre de 2021. Publicación: Responsabilidades lineas de defensa.
Boletín ICBF N°180 del 3 de diciembre de 2021. Publicación: Indicador de Riesgos Planes de Tratamiento
Correo electrónico 28/09/2021. Asunto: Banner 2 - Portal Institucionales - PAAC Componentes
Correo electrónico 11/11/2021. Asunto: Solicitud publicación piezas gráficas- Plan Anticorrupción y de Atención al Ciudadano (actividad MIPG) - Noviembre
Correo electrónico 11/10/2021. Asunto: Solicitud publicación piezas gráficas- Plan Anticorrupción y de Atención al Ciudadano (actividad MIPG) - octubre
</v>
      </c>
    </row>
    <row r="20" spans="1:24" ht="16" thickBot="1">
      <c r="A20" s="637" t="str">
        <f>+Comp_1!A13</f>
        <v>Subcomponente 4. Monitoreo y Revisión</v>
      </c>
      <c r="B20" s="103">
        <f>+Comp_1!B13</f>
        <v>0</v>
      </c>
      <c r="C20" s="657" t="str">
        <f>+Comp_1!C13</f>
        <v>Monitoreo y revisión</v>
      </c>
      <c r="D20" s="657">
        <f>+Comp_1!D13</f>
        <v>0</v>
      </c>
      <c r="E20" s="657">
        <f>+Comp_1!E13</f>
        <v>0</v>
      </c>
      <c r="F20" s="658">
        <f>+Comp_1!F13</f>
        <v>0</v>
      </c>
      <c r="G20" s="96"/>
      <c r="H20" s="104">
        <f>+Comp_1!H13</f>
        <v>4</v>
      </c>
      <c r="I20" s="105">
        <f>+Comp_1!I13</f>
        <v>0</v>
      </c>
      <c r="J20" s="106"/>
      <c r="K20" s="107"/>
      <c r="L20" s="108"/>
      <c r="N20" s="104">
        <f>+Comp_1!N13</f>
        <v>4</v>
      </c>
      <c r="O20" s="105">
        <f>+Comp_1!O13</f>
        <v>0</v>
      </c>
      <c r="P20" s="106"/>
      <c r="Q20" s="107"/>
      <c r="R20" s="108"/>
      <c r="T20" s="104">
        <f>+Comp_1!T13</f>
        <v>4</v>
      </c>
      <c r="U20" s="105">
        <f>+Comp_1!U13</f>
        <v>4</v>
      </c>
      <c r="V20" s="106">
        <f>+Comp_1!V13</f>
        <v>1</v>
      </c>
      <c r="W20" s="107"/>
      <c r="X20" s="108"/>
    </row>
    <row r="21" spans="1:24" ht="387.75" customHeight="1">
      <c r="A21" s="638">
        <f>+Comp_1!A14</f>
        <v>0</v>
      </c>
      <c r="B21" s="119" t="str">
        <f>+Comp_1!B14</f>
        <v>4.1.</v>
      </c>
      <c r="C21" s="120" t="str">
        <f>+Comp_1!C14</f>
        <v>Realizar seguimiento y monitoreo a la gestión de riesgos de corrupción</v>
      </c>
      <c r="D21" s="121" t="str">
        <f>+Comp_1!D14</f>
        <v xml:space="preserve">Reporte del seguimiento realizado. </v>
      </c>
      <c r="E21" s="121" t="str">
        <f>+Comp_1!E14</f>
        <v>Lideres de Proceso
Subdirección de Mejoramiento Organizacional</v>
      </c>
      <c r="F21" s="133">
        <f>+Comp_1!F14</f>
        <v>44557</v>
      </c>
      <c r="G21" s="113"/>
      <c r="H21" s="123"/>
      <c r="I21" s="115" t="str">
        <f>+Comp_1!I14</f>
        <v>En Avance</v>
      </c>
      <c r="J21" s="119"/>
      <c r="K21" s="117" t="str">
        <f>+Comp_1!K14</f>
        <v>Maritza Liliana Beltrán Albadán
Yaneth Burgos Duitama</v>
      </c>
      <c r="L21" s="134" t="str">
        <f>+Comp_1!L14</f>
        <v>Se observó seguimiento al plan de tratamiento de la matriz de riesgos de corrupción de la SDG  para los meses de enero, febrero y marzo 2021
Evidencia:
F1.G3.MI. MATRIZ DE RIESGOS DE CALIDAD, CORRUPCIÓN Y AMBIENTAL. Versión 8. 27/11/2020. Seguimiento Enero , febrero, marzo  
Correo electrónico Marzo 2 de 2021. Reporte SHAREPOINT Riesgo Anticorrupción-Enero Febrero 2021
Correo electrónico abril 5 de 2021. Reporte SHAREPOINT Riesgo Anticorrupción-marzo 2021.
Recomendación: 
Se  recomienda a la SMO  revaluar  el seguimiento al  monitoreo de los planes de tratamiento de los riesgos de corrupción teniendo en cuenta que dentro de la muestra tomada para la revisión del anexo 1.1 se evidenció que las Regionales (muestra) no cargan las evidencias en los tiempos estipulados por el procedimiento como se puede observar para la Regiona Casanare y San Andrés  limitando los resultados del informe de seguimiento cuatrimestral.</v>
      </c>
      <c r="N21" s="123"/>
      <c r="O21" s="115" t="str">
        <f>+Comp_1!O14</f>
        <v>En Avance</v>
      </c>
      <c r="P21" s="119"/>
      <c r="Q21" s="117" t="str">
        <f>+Comp_1!Q14</f>
        <v>Maritza Liliana Beltrán Albadan
Yaneth Burgos Duitama</v>
      </c>
      <c r="R21" s="134" t="str">
        <f>+Comp_1!R14</f>
        <v>Se observó seguimiento y monitoreo a la ejecución del  plan de tratamiento de riesgos de corrupción de los meses de mayo a Julio de 2021 para la Sede de la Dirección General
Evidencias 
Correo electrónico.1/06/2021 Asunto:Asunto:   Reporte ISOLUCION Riesgos Anticorrupción - MAYO 2021
Archivo excel seguimiento plan de tratamiento SDG con corte al mes de mayo 2021
Correo electrónico 6/07/2021. Asunto: Reporte ISOLUCION Riesgos Anticorrupción - JUNIO 2021
Archivo excel seguimiento plan de tratamiento SDG con corte al mes de Junio 2021 para la SDG 
Correo electrónico 3/08/2021. Aunto:Reporte ISOLUCION Riesgos Anticorrupción - JULIO 2021
Archivo excel seguimiento plan de tratamiento SDG con corte al mes de Julio 2021 para la SDG 
Nota
El seguimiento y monitoreo para los niveles Regional y CZ se evidenció en el siguiente link  https://icbfgob.sharepoint.com/:f:/s/GestionDeRiesgos/Es6kgmOYh7xKqlivi8TiKQsBQ_cuzR-lzMuEYU65J6C-Hw?e=JChe1O</v>
      </c>
      <c r="T21" s="123"/>
      <c r="U21" s="115" t="str">
        <f>+Comp_1!U14</f>
        <v>Cumplida (DT)</v>
      </c>
      <c r="V21" s="119"/>
      <c r="W21" s="117" t="str">
        <f>+Comp_1!W14</f>
        <v>Maritza Liliana Beltrán Albadán
Yaneth Burgos Duitama</v>
      </c>
      <c r="X21" s="134" t="str">
        <f>+Comp_1!X14</f>
        <v xml:space="preserve">Se observó seguimiento y monitoreo ala ejecución del plan de tratamiento de riesgos de corrupción de los meses de septiembre a diciembre de 2021
Evidencias 
Archivo excel seguimiernto y monitoreo al plan de tratamiento de la SDG cpon corte a septeimbre 2021.
Correo electrónico 8/10/2021. Asunto: Reporte ISOLUCION Riesgos Anticorrupción - SEPTIEMBRE 2021
Archivo excel seguimiernto y monitoreo al plan de tratamiento de la SDG cpon corte a octubre 2021.
Correo electrónico 1/12/2021. Asunto:  Reporte ISOLUCION Riesgos Anticorrupción - NOVIEMBRE 2021
Archivo excel seguimiernto y monitoreo al plan de tratamiento de la SDG con corte a noviembre  2021.
Correo electrónico 2/12/2021. Asunto:   REPORTE CÁLCULO INDICADOR PA-134 - CORTE DICIEMBRE
Archivo excel seguimiernto y monitoreo al plan de tratamiento de la SDG con corte a diciembre   2021.
</v>
      </c>
    </row>
    <row r="22" spans="1:24" ht="387.75" customHeight="1">
      <c r="A22" s="638">
        <f>+Comp_1!A15</f>
        <v>0</v>
      </c>
      <c r="B22" s="119" t="str">
        <f>+Comp_1!B15</f>
        <v>4.2</v>
      </c>
      <c r="C22" s="129" t="str">
        <f>+Comp_1!C15</f>
        <v>Realizar monitoreo a la  materialización de riesgos de corrupción y verificar de ser necesario las acciones correctivas derivadas</v>
      </c>
      <c r="D22" s="130" t="str">
        <f>+Comp_1!D15</f>
        <v xml:space="preserve">Correos electronicos, archivo de excel que evidencia el monitoreo a la materializacion de riesgos de corrupcion. </v>
      </c>
      <c r="E22" s="127" t="str">
        <f>+Comp_1!E15</f>
        <v xml:space="preserve">Subdirección de Mejoramiento Organizacional. </v>
      </c>
      <c r="F22" s="135" t="str">
        <f>+Comp_1!F15</f>
        <v>30-05-2021
30-09-2021
27-12-2021</v>
      </c>
      <c r="G22" s="113"/>
      <c r="H22" s="123"/>
      <c r="I22" s="115" t="str">
        <f>+Comp_1!I15</f>
        <v>N/A</v>
      </c>
      <c r="J22" s="119"/>
      <c r="K22" s="117" t="str">
        <f>+Comp_1!K15</f>
        <v>Maritza Liliana Beltrán Albadán
Yaneth Burgos Duitama</v>
      </c>
      <c r="L22" s="132" t="str">
        <f>+Comp_1!L15</f>
        <v>El  primer seguimiento a la materialización de los riesgos se verifica con corte 30/05/2021</v>
      </c>
      <c r="N22" s="123"/>
      <c r="O22" s="115" t="str">
        <f>+Comp_1!O15</f>
        <v>En Avance</v>
      </c>
      <c r="P22" s="119"/>
      <c r="Q22" s="117" t="str">
        <f>+Comp_1!Q15</f>
        <v>Maritza Liliana Beltrán Albadan
Yaneth Burgos Duitama</v>
      </c>
      <c r="R22" s="134" t="str">
        <f>+Comp_1!R15</f>
        <v xml:space="preserve">Se evidenció monitoreo a la materiazación de riesgos de corrupción en la SDG y Regionales  para el primer trimestre de 2021. 
Sin riesgos de corrupción materializados  para el primer trimestre 
Evidencias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v>
      </c>
      <c r="T22" s="123"/>
      <c r="U22" s="115" t="str">
        <f>+Comp_1!U15</f>
        <v>Cumplida (DT)</v>
      </c>
      <c r="V22" s="119"/>
      <c r="W22" s="117" t="str">
        <f>+Comp_1!W15</f>
        <v>Maritza Liliana Beltrán Albadán
Yaneth Burgos Duitama</v>
      </c>
      <c r="X22" s="134" t="str">
        <f>+Comp_1!X15</f>
        <v xml:space="preserve">Se evidenció monitoreo a la materialización de riesgos de corrupción de los procesos de la Dirección General 
Evidencias 
Archivo excel MOT_MAT_CONT_SDG Junio 
Power point REPORTE DE MONITOREO ​ MATERIALIZACIÓN DE LOS RIESGOS​ 
EJECCUCIÓN DE CONTROLES 2do Trimestre 
Correo electrónico 16/12/2021. Asunto :MONITOREO MATERIALIZACIÓN RIESGOS EJECUCCIÓN DE CONTROLES SDG - DIC.
Archivo excel MOT_MAT_CONT_SDG Dic. 
</v>
      </c>
    </row>
    <row r="23" spans="1:24" ht="387.75" customHeight="1">
      <c r="A23" s="638">
        <f>+Comp_1!A16</f>
        <v>0</v>
      </c>
      <c r="B23" s="119" t="str">
        <f>+Comp_1!B16</f>
        <v>4.3</v>
      </c>
      <c r="C23" s="129" t="str">
        <f>+Comp_1!C16</f>
        <v xml:space="preserve">Realizar monitoreo a los controles definidos en las matrices de riesgos de corrupción </v>
      </c>
      <c r="D23" s="130" t="str">
        <f>+Comp_1!D16</f>
        <v xml:space="preserve">Correos electronicos, archivo de excel que evidencia el monitoreo  a los controles de los riesgos de corrupcion. </v>
      </c>
      <c r="E23" s="127" t="str">
        <f>+Comp_1!E16</f>
        <v xml:space="preserve">Subdirección de Mejoramiento Organizacional. </v>
      </c>
      <c r="F23" s="135" t="str">
        <f>+Comp_1!F16</f>
        <v>30-05-2021
30-09-2021
27-12-2021</v>
      </c>
      <c r="G23" s="113"/>
      <c r="H23" s="123"/>
      <c r="I23" s="115" t="str">
        <f>+Comp_1!I16</f>
        <v>N/A</v>
      </c>
      <c r="J23" s="119"/>
      <c r="K23" s="117" t="str">
        <f>+Comp_1!K16</f>
        <v>Maritza Liliana Beltrán Albadán
Yaneth Burgos Duitama</v>
      </c>
      <c r="L23" s="136" t="str">
        <f>+Comp_1!L16</f>
        <v>El  primer seguimiento a los controles  de los riesgos se verifica con corte 30/05/2021</v>
      </c>
      <c r="N23" s="123"/>
      <c r="O23" s="115" t="str">
        <f>+Comp_1!O16</f>
        <v>En Avance</v>
      </c>
      <c r="P23" s="119"/>
      <c r="Q23" s="117" t="str">
        <f>+Comp_1!Q16</f>
        <v>Maritza Liliana Beltrán Albadan
Yaneth Burgos Duitama</v>
      </c>
      <c r="R23" s="266" t="str">
        <f>+Comp_1!R16</f>
        <v>Se evidenció monitoreo a la ejecución de  los controles definidos en las matrices de riesgos de corrupción para la SDG 
Evidencias 
Correo electrónico 16/03/2021. Asunto: MONITOREO MATERIALIZACIÓN RIESGOS EJECUCCIÓN DE CONTROLES REG - MARZO
Correo electrónico 16/03/2021. Asunto: MONITOREO MATERIALIZACIÓN RIESGOS EJECUCCIÓN DE CONTROLES SDG - MARZO
Archivo power point. REPORTE DE MONITOREO  MATERIALIZACIÓN DE LOS RIESGOS EJECCUCIÓN DE CONTROLES. 1ER TRIMESTRE
Nota: 
Se recomienda realizar monitoreo a los controles ejecutados desde los CZ, teniendo en cuenta que la politica de riesgos de la Entidad menciona lo siguiente: "desde el nivel nacional, regional y zonal gestionamos integralmente los riesgos "</v>
      </c>
      <c r="T23" s="123"/>
      <c r="U23" s="115" t="str">
        <f>+Comp_1!U16</f>
        <v>Cumplida (DT)</v>
      </c>
      <c r="V23" s="119"/>
      <c r="W23" s="117" t="str">
        <f>+Comp_1!W16</f>
        <v>Maritza Liliana Beltrán Albadán
Yaneth Burgos Duitama</v>
      </c>
      <c r="X23" s="266" t="str">
        <f>+Comp_1!X16</f>
        <v xml:space="preserve">Se evidenció monitoreo a los controles de las matrices de riesgos de corrupción para la Sede de la Dirección General.
Evidencias 
Archivo excel MOT_MAT_CONT_SDG Junio 
Power point REPORTE DE MONITOREO ​ MATERIALIZACIÓN DE LOS RIESGOS​ 
EJECCUCIÓN DE CONTROLES 2do Trimestre 
PDF correo electrónico sin fecha.  Asunto: RV: MONITOREO MATERIALIZACIÓN RIESGOS EJECUCCIÓN DE CONTROLES REG - DIC
PDF correo electrónico sin fecha. Asunto: RV: MONITOREO MATERIALIZACIÓN RIESGOS EJECUCCIÓN DE CONTROLESSDG - DIC
 </v>
      </c>
    </row>
    <row r="24" spans="1:24" ht="387.75" customHeight="1" thickBot="1">
      <c r="A24" s="639">
        <f>+Comp_1!A17</f>
        <v>0</v>
      </c>
      <c r="B24" s="119" t="str">
        <f>+Comp_1!B17</f>
        <v>4.4</v>
      </c>
      <c r="C24" s="137" t="str">
        <f>+Comp_1!C17</f>
        <v>Consolidar el indicador de riesgos</v>
      </c>
      <c r="D24" s="138" t="str">
        <f>+Comp_1!D17</f>
        <v>Indicador de riesgos informado a los lideres de proceso</v>
      </c>
      <c r="E24" s="139" t="str">
        <f>+Comp_1!E17</f>
        <v xml:space="preserve">Subdirección de Mejoramiento Organizacional. </v>
      </c>
      <c r="F24" s="140" t="str">
        <f>+Comp_1!F17</f>
        <v>30-05-2021
30-09-2021
27-12-2021</v>
      </c>
      <c r="G24" s="113"/>
      <c r="H24" s="123"/>
      <c r="I24" s="115" t="str">
        <f>+Comp_1!I17</f>
        <v>N/A</v>
      </c>
      <c r="J24" s="119"/>
      <c r="K24" s="117" t="str">
        <f>+Comp_1!K17</f>
        <v>Maritza Liliana Beltrán Albadán
Yaneth Burgos Duitama</v>
      </c>
      <c r="L24" s="125" t="str">
        <f>+Comp_1!L17</f>
        <v>El indicador de Riesgos se consolida  al 30/05/2021</v>
      </c>
      <c r="N24" s="123"/>
      <c r="O24" s="115" t="str">
        <f>+Comp_1!O17</f>
        <v>En Avance</v>
      </c>
      <c r="P24" s="119"/>
      <c r="Q24" s="117" t="str">
        <f>+Comp_1!Q17</f>
        <v>Maritza Liliana Beltrán Albadan
Yaneth Burgos Duitama</v>
      </c>
      <c r="R24" s="125" t="str">
        <f>+Comp_1!R17</f>
        <v xml:space="preserve">Se observó informe consolidado del aplicativo SIMEI 
Evidencias 
Correo electrónico. 20/05/2021. Asunto:  Reporte de Riesgos Corte 1
PDF Reporte aplicativo SIMEI indicador PA-134 Porcentaje de Avance del Cumplimiento Planes de Tratamiento de Riesgos para el primer cuatrimestre.
</v>
      </c>
      <c r="T24" s="123"/>
      <c r="U24" s="115" t="str">
        <f>+Comp_1!U17</f>
        <v>Cumplida (DT)</v>
      </c>
      <c r="V24" s="119"/>
      <c r="W24" s="117" t="str">
        <f>+Comp_1!W17</f>
        <v>Maritza Liliana Beltrán Albadán
Yaneth Burgos Duitama</v>
      </c>
      <c r="X24" s="125" t="str">
        <f>+Comp_1!X17</f>
        <v xml:space="preserve">Se observó consolidado del resultado del riesgo de corrupción para la SDG y las Regionales 
Evidencias 
Correo electrónico del 23 de septiembre de 2021. Asunto: Riesgos Agosto. Adjunto excel  Reporte riesgo agosto.
Correo electrónico 17/01/2021. Asunto: Reporte Riesgos 3º 2021
Excel consolidado Informe Reporte_Riesgos3°-2021
</v>
      </c>
    </row>
    <row r="25" spans="1:24" ht="16" thickBot="1">
      <c r="A25" s="637" t="str">
        <f>+Comp_1!A18</f>
        <v>Subcomponente 5. Seguimiento</v>
      </c>
      <c r="B25" s="103">
        <f>+Comp_1!B18</f>
        <v>0</v>
      </c>
      <c r="C25" s="657" t="str">
        <f>+Comp_1!C18</f>
        <v>Seguimiento</v>
      </c>
      <c r="D25" s="657">
        <f>+Comp_1!D18</f>
        <v>0</v>
      </c>
      <c r="E25" s="657">
        <f>+Comp_1!E18</f>
        <v>0</v>
      </c>
      <c r="F25" s="658">
        <f>+Comp_1!F18</f>
        <v>0</v>
      </c>
      <c r="G25" s="96"/>
      <c r="H25" s="104">
        <f>+Comp_1!H18</f>
        <v>2</v>
      </c>
      <c r="I25" s="105">
        <f>+Comp_1!I18</f>
        <v>0</v>
      </c>
      <c r="J25" s="106"/>
      <c r="K25" s="107"/>
      <c r="L25" s="108"/>
      <c r="N25" s="104">
        <f>+Comp_1!N18</f>
        <v>2</v>
      </c>
      <c r="O25" s="105">
        <f>+Comp_1!O18</f>
        <v>0</v>
      </c>
      <c r="P25" s="106"/>
      <c r="Q25" s="107"/>
      <c r="R25" s="108"/>
      <c r="T25" s="104">
        <f>+Comp_1!T18</f>
        <v>2</v>
      </c>
      <c r="U25" s="105">
        <f>+Comp_1!U18</f>
        <v>2</v>
      </c>
      <c r="V25" s="106">
        <f>+Comp_1!V18</f>
        <v>1</v>
      </c>
      <c r="W25" s="107"/>
      <c r="X25" s="108"/>
    </row>
    <row r="26" spans="1:24" ht="285" customHeight="1" thickBot="1">
      <c r="A26" s="638">
        <f>+Comp_1!A19</f>
        <v>0</v>
      </c>
      <c r="B26" s="141" t="str">
        <f>+Comp_1!B19</f>
        <v>5.1</v>
      </c>
      <c r="C26" s="137" t="str">
        <f>+Comp_1!C19</f>
        <v>Verificar evidencias de la gestión de riesgos de corrupción</v>
      </c>
      <c r="D26" s="659" t="str">
        <f>+Comp_1!D19</f>
        <v>3 Informes de seguimiento a la gestión de riesgos de corrupción</v>
      </c>
      <c r="E26" s="142" t="str">
        <f>+Comp_1!E19</f>
        <v xml:space="preserve">Oficina de Control Interno </v>
      </c>
      <c r="F26" s="140" t="str">
        <f>+Comp_1!F19</f>
        <v>16-01-2021
15-05-2021
13-09-2021</v>
      </c>
      <c r="G26" s="113"/>
      <c r="H26" s="123"/>
      <c r="I26" s="115" t="str">
        <f>+Comp_1!I19</f>
        <v>En Avance</v>
      </c>
      <c r="J26" s="119"/>
      <c r="K26" s="117" t="str">
        <f>+Comp_1!K19</f>
        <v>Maritza Liliana Beltrán Albadán
Yaneth Burgos Duitama</v>
      </c>
      <c r="L26" s="143" t="str">
        <f>+Comp_1!L19</f>
        <v>Se evidenció  informe de seguimiento del PAAC para el último cuatrimestre 2020  donde se hace seguimiento al cumplimiento del plan de tratamiento de los riesgos de corrupción en el componente 1. Gestión del Riesgo.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v>
      </c>
      <c r="N26" s="123"/>
      <c r="O26" s="115" t="str">
        <f>+Comp_1!O19</f>
        <v>En Avance</v>
      </c>
      <c r="P26" s="119"/>
      <c r="Q26" s="117" t="str">
        <f>+Comp_1!Q19</f>
        <v>Maritza Liliana Beltrán Albadan
Yaneth Burgos Duitama</v>
      </c>
      <c r="R26" s="143" t="str">
        <f>+Comp_1!R19</f>
        <v>Se observó seguimiento a la ejecución del plan de tratamiento de la gestión de riesgos de corrupción  en los 3 niveles (SDG, Regional y CZ)
Evidencias 
Correo electrónico. 29/04/2021. Asunto:  DESIGNACIÓN Seguimiento PAAC 2021 - 30 de Abril
Correo electrónico.  13/05/2021 Asunto:  PRELIMINAR INFORME DE SEGUIMIENTO PAAC- CORTE 30 ABRIL 2021
Correo electrónico. 3/05/2021. Asunto: Permisos Asignados: DESIGNACIÓN Seguimiento PAAC 2021 - 30 de Abril
Correo electrónico. 30/04/2021.  Asunto: COMUNICACIÓN SEGUIMIENTO PAAC 2021- CORTE 30 ABRIL</v>
      </c>
      <c r="T26" s="123"/>
      <c r="U26" s="115" t="str">
        <f>+Comp_1!U19</f>
        <v>Cumplida (DT)</v>
      </c>
      <c r="V26" s="119"/>
      <c r="W26" s="117" t="str">
        <f>+Comp_1!W19</f>
        <v>Maritza Liliana Beltrán Albadán
Yaneth Burgos Duitama</v>
      </c>
      <c r="X26" s="143" t="str">
        <f>+Comp_1!X19</f>
        <v xml:space="preserve">Se evidenció seguimiento al PAAC del segundo cuatrimestre de 2021, el cual incluye el seguimiento a la ejecución del plan de tratamiento  de los riesgos de corrupción 
Evidencias 
Correo electrónico 15/09/2021. Asunto:  Alcance - Publicación efectuada: Solicitud publicación PAAC - II cuatrimestre 2021.
Correo electrónico 13/09/2021. Asunto: COMUNICACIÓN SEGUIMIENTO PAAC 2021- CORTE 31 AGOSTO DE 2021. Adjunto excel Seguimiento_PAAC2021_segundo cuatrimestre_2021
Excel cronograma _Anticorrupción_agosto_2021
PDF Informe seguimiento _PAAC_II cuatrimestre_2021
 	 </v>
      </c>
    </row>
    <row r="27" spans="1:24" ht="269.25" customHeight="1" thickBot="1">
      <c r="A27" s="638">
        <f>+Comp_1!A20</f>
        <v>0</v>
      </c>
      <c r="B27" s="144" t="str">
        <f>+Comp_1!B20</f>
        <v>5.2</v>
      </c>
      <c r="C27" s="145" t="str">
        <f>+Comp_1!C20</f>
        <v>Elaborar informe de seguimiento a la gestión de riesgos de corrupción</v>
      </c>
      <c r="D27" s="660">
        <f>+Comp_1!D20</f>
        <v>0</v>
      </c>
      <c r="E27" s="146" t="str">
        <f>+Comp_1!E20</f>
        <v xml:space="preserve">Oficina de Control Interno </v>
      </c>
      <c r="F27" s="140" t="str">
        <f>+Comp_1!F20</f>
        <v>16-01-2021
15-05-2021
13-09-2021</v>
      </c>
      <c r="G27" s="113"/>
      <c r="H27" s="123"/>
      <c r="I27" s="115" t="str">
        <f>+Comp_1!I20</f>
        <v>En Avance</v>
      </c>
      <c r="J27" s="119"/>
      <c r="K27" s="117" t="str">
        <f>+Comp_1!K20</f>
        <v>Maritza Liliana Beltrán Albadán
Yaneth Burgos Duitama</v>
      </c>
      <c r="L27" s="143" t="str">
        <f>+Comp_1!L20</f>
        <v>Se observó publicación del informe del seguimiento del tercer cuatrimestre 2020 publicado en la sección de transparencia de la pagina web de la Entidad 
Evidencias:
Correo electrónico. Diciembre 17 de 2020. Asunto: COMUNICACIÓN SEGUIMIENTO PAAC-CORTE31 DICIEMBRE 2020
Excel.  Informe de Seguimiento Plan Anticorrupción y Atención al Ciudadano 2020. Cronograma de Actividades 
Excel. Informe Final Seguimiento III Cuatrimestre 2020
Correo electrónico 15/01/2021. Asunto: PRELIMINAR INFORME DE SEGUIMIENTO PAAC-CORTE 31 DE DICIEMBRE 2020
Correo electrónico 19 de Enero 2021. Publicación Seguimiento Plan Anticorrupción y Atención al Ciudadano -30 Diciembre 2020
link: https://www.icbf.gov.co/planeacion/plan-anticorrupcion-y-atencion-al-ciudadano</v>
      </c>
      <c r="N27" s="123"/>
      <c r="O27" s="115" t="str">
        <f>+Comp_1!O20</f>
        <v>En Avance</v>
      </c>
      <c r="P27" s="119"/>
      <c r="Q27" s="117" t="str">
        <f>+Comp_1!Q20</f>
        <v>Maritza Liliana Beltrán Albadan
Yaneth Burgos Duitama</v>
      </c>
      <c r="R27" s="147" t="str">
        <f>+Comp_1!R20</f>
        <v>Se observó publicaciónen la pagina web de la Entidad del  informe de seguimiento al Plan Anticorrupción  del primer cuatrimestre 2021 en el siguiente link https://www.icbf.gov.co/planeacion/plan-anticorrupcion-y-atencion-al-ciudadano
Evidencias
Correo electrónico. 14/05/2021.Asunto:SOLICITUD_Plan_Anticorrupción y Atención al Ciudadano - Abril 2021</v>
      </c>
      <c r="T27" s="123"/>
      <c r="U27" s="115" t="str">
        <f>+Comp_1!U20</f>
        <v>Cumplida (DT)</v>
      </c>
      <c r="V27" s="119"/>
      <c r="W27" s="117" t="str">
        <f>+Comp_1!W20</f>
        <v>Maritza Liliana Beltrán Albadán
Yaneth Burgos Duitama</v>
      </c>
      <c r="X27" s="147" t="str">
        <f>+Comp_1!X20</f>
        <v>Se evidenció informe de seguimiento al PAAC del segundo cuatrimestre de 2021 , el cual contiene el seguimiento a la ejecución del plan de tratamiento de lso riesgos de corrpución.
Evidencias:
 Correo electrónico 15/09/2021. Asunto:  Alcance - Publicación efectuada: Solicitud publicación PAAC - II cuatrimestre 2021.
Correo electrónico 13/09/2021. Asunto: COMUNICACIÓN SEGUIMIENTO PAAC 2021- CORTE 31 AGOSTO DE 2021. Adjunto excel Seguimiento_PAAC2021_segundo cuatrimestre_2021</v>
      </c>
    </row>
    <row r="28" spans="1:24" ht="16" thickBot="1">
      <c r="X28" s="267"/>
    </row>
    <row r="29" spans="1:24" ht="51" customHeight="1" thickBot="1">
      <c r="A29" s="640" t="str">
        <f>+Comp_3!A1</f>
        <v>Plan Anticorrupción y de Atención al Ciudadano</v>
      </c>
      <c r="B29" s="641"/>
      <c r="C29" s="641"/>
      <c r="D29" s="641"/>
      <c r="E29" s="641"/>
      <c r="F29" s="641"/>
      <c r="G29" s="93"/>
      <c r="H29" s="630" t="str">
        <f>+Comp_3!H1</f>
        <v>Seguimiento 1 OCI
Componente 3: RENDICIÓN DE CUENTAS</v>
      </c>
      <c r="I29" s="631"/>
      <c r="J29" s="631"/>
      <c r="K29" s="631"/>
      <c r="L29" s="632"/>
      <c r="N29" s="630" t="str">
        <f>+Comp_3!N1</f>
        <v>Seguimiento 2 OCI
Componente 3: RENDICIÓN DE CUENTAS</v>
      </c>
      <c r="O29" s="631"/>
      <c r="P29" s="631"/>
      <c r="Q29" s="631"/>
      <c r="R29" s="632"/>
      <c r="T29" s="630" t="str">
        <f>+Comp_3!T1</f>
        <v>Seguimiento 3 OCI
Componente 3: RENDICIÓN DE CUENTAS</v>
      </c>
      <c r="U29" s="631"/>
      <c r="V29" s="631"/>
      <c r="W29" s="631"/>
      <c r="X29" s="632"/>
    </row>
    <row r="30" spans="1:24" ht="81" customHeight="1" thickBot="1">
      <c r="A30" s="95" t="str">
        <f>+Comp_3!A2</f>
        <v>Componente 3:</v>
      </c>
      <c r="B30" s="649" t="str">
        <f>+Comp_3!B2</f>
        <v>Rendición de cuentas
Objetivo: 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v>
      </c>
      <c r="C30" s="649"/>
      <c r="D30" s="649"/>
      <c r="E30" s="649"/>
      <c r="F30" s="650"/>
      <c r="G30" s="148"/>
      <c r="H30" s="97" t="str">
        <f>+Comp_3!H2</f>
        <v xml:space="preserve">             Fecha seguimiento:</v>
      </c>
      <c r="I30" s="633">
        <f>+Comp_3!J2</f>
        <v>44316</v>
      </c>
      <c r="J30" s="634"/>
      <c r="K30" s="626" t="str">
        <f>+Comp_3!K2</f>
        <v>Responsable del Seguimiento</v>
      </c>
      <c r="L30" s="626" t="str">
        <f>+Comp_3!L2</f>
        <v>Observaciones</v>
      </c>
      <c r="N30" s="97" t="str">
        <f>+Comp_3!N2</f>
        <v xml:space="preserve">             Fecha seguimiento:</v>
      </c>
      <c r="O30" s="633">
        <f>+Comp_3!P2</f>
        <v>44439</v>
      </c>
      <c r="P30" s="634"/>
      <c r="Q30" s="626" t="str">
        <f>+Comp_3!Q2</f>
        <v>Responsable del Seguimiento</v>
      </c>
      <c r="R30" s="626" t="str">
        <f>+Comp_3!R2</f>
        <v>Observaciones</v>
      </c>
      <c r="T30" s="622" t="str">
        <f>+Comp_3!T2</f>
        <v xml:space="preserve">             Fecha seguimiento:</v>
      </c>
      <c r="U30" s="633">
        <f>+Comp_3!V2</f>
        <v>44561</v>
      </c>
      <c r="V30" s="634"/>
      <c r="W30" s="626" t="str">
        <f>+Comp_3!W2</f>
        <v>Responsable del Seguimiento</v>
      </c>
      <c r="X30" s="626" t="str">
        <f>+Comp_3!X2</f>
        <v>Observaciones</v>
      </c>
    </row>
    <row r="31" spans="1:24" ht="62.5" thickBot="1">
      <c r="A31" s="98" t="str">
        <f>+Comp_3!A3</f>
        <v>Subcomponente</v>
      </c>
      <c r="B31" s="640" t="str">
        <f>+Comp_3!B3</f>
        <v>Objetivos y Actividades</v>
      </c>
      <c r="C31" s="642">
        <f>+Comp_3!C3</f>
        <v>0</v>
      </c>
      <c r="D31" s="99" t="str">
        <f>+Comp_3!D3</f>
        <v>Meta</v>
      </c>
      <c r="E31" s="99" t="str">
        <f>+Comp_3!E3</f>
        <v xml:space="preserve">Responsable </v>
      </c>
      <c r="F31" s="100" t="str">
        <f>+Comp_3!F3</f>
        <v>Fecha programada</v>
      </c>
      <c r="G31" s="113"/>
      <c r="H31" s="102" t="str">
        <f>+Comp_3!H3</f>
        <v>Actividades programadas</v>
      </c>
      <c r="I31" s="257" t="str">
        <f>+Comp_3!I3</f>
        <v>Actividades cumplidas</v>
      </c>
      <c r="J31" s="257" t="str">
        <f>+Comp_3!J3</f>
        <v>% de avance por objetivo</v>
      </c>
      <c r="K31" s="627"/>
      <c r="L31" s="627"/>
      <c r="N31" s="102" t="str">
        <f>+Comp_3!N3</f>
        <v>Actividades programadas</v>
      </c>
      <c r="O31" s="257" t="str">
        <f>+Comp_3!O3</f>
        <v>Actividades cumplidas</v>
      </c>
      <c r="P31" s="257" t="str">
        <f>+Comp_3!P3</f>
        <v>% de avance por objetivo</v>
      </c>
      <c r="Q31" s="627"/>
      <c r="R31" s="627"/>
      <c r="T31" s="102" t="str">
        <f>+Comp_3!T3</f>
        <v>Actividades programadas</v>
      </c>
      <c r="U31" s="621" t="str">
        <f>+Comp_3!U3</f>
        <v>Actividades cumplidas</v>
      </c>
      <c r="V31" s="621" t="str">
        <f>+Comp_3!V3</f>
        <v>% de avance por objetivo</v>
      </c>
      <c r="W31" s="627"/>
      <c r="X31" s="627"/>
    </row>
    <row r="32" spans="1:24" ht="16.5" customHeight="1" thickBot="1">
      <c r="A32" s="651" t="str">
        <f>+Comp_3!A4</f>
        <v>I. Fase de alistamiento</v>
      </c>
      <c r="B32" s="103">
        <f>+Comp_3!B4</f>
        <v>0</v>
      </c>
      <c r="C32" s="256" t="str">
        <f>+Comp_3!C4</f>
        <v>Fase de alistamiento</v>
      </c>
      <c r="D32" s="103">
        <f>+Comp_3!D4</f>
        <v>0</v>
      </c>
      <c r="E32" s="103">
        <f>+Comp_3!E4</f>
        <v>0</v>
      </c>
      <c r="F32" s="149">
        <f>+Comp_3!F4</f>
        <v>0</v>
      </c>
      <c r="G32" s="96"/>
      <c r="H32" s="104">
        <f>+Comp_3!H4</f>
        <v>9</v>
      </c>
      <c r="I32" s="105">
        <f>+Comp_3!I4</f>
        <v>5</v>
      </c>
      <c r="J32" s="106">
        <f>+Comp_3!J4</f>
        <v>0.55555555555555558</v>
      </c>
      <c r="K32" s="107">
        <f>+Comp_3!K4</f>
        <v>0</v>
      </c>
      <c r="L32" s="108"/>
      <c r="N32" s="104">
        <f>+Comp_3!N4</f>
        <v>9</v>
      </c>
      <c r="O32" s="105">
        <f>+Comp_3!O4</f>
        <v>6</v>
      </c>
      <c r="P32" s="106">
        <f>+Comp_3!P4</f>
        <v>0.66666666666666663</v>
      </c>
      <c r="Q32" s="107">
        <f>+Comp_3!Q4</f>
        <v>0</v>
      </c>
      <c r="R32" s="108"/>
      <c r="T32" s="104">
        <f>+Comp_3!T4</f>
        <v>9</v>
      </c>
      <c r="U32" s="105">
        <f>+Comp_3!U4</f>
        <v>9</v>
      </c>
      <c r="V32" s="106">
        <f>+Comp_3!V4</f>
        <v>1</v>
      </c>
      <c r="W32" s="107"/>
      <c r="X32" s="108"/>
    </row>
    <row r="33" spans="1:24" ht="409.5" customHeight="1">
      <c r="A33" s="652">
        <f>+Comp_3!A5</f>
        <v>0</v>
      </c>
      <c r="B33" s="119">
        <f>+Comp_3!B5</f>
        <v>1</v>
      </c>
      <c r="C33" s="150" t="str">
        <f>+Comp_3!C5</f>
        <v>Determinar  si los espacios de diálogo y  los canales de publicación y divulgación de información que empleó la entidad para ejecutar las actividades de rendición de cuentas en 2020, responde a las características de los ciudadanos, usuarios y grupos de interés</v>
      </c>
      <c r="D33" s="150" t="str">
        <f>+Comp_3!D5</f>
        <v>Reporte  de respuestas obtenidas en las preguntas  de las encuestas de evaluación en  desarrollo de la Mesa Publica se abrieron espacios de dialogo que facilitaron reflexiones y discusiones en torno a los temas tratados?"</v>
      </c>
      <c r="E33" s="151" t="str">
        <f>+Comp_3!E5</f>
        <v xml:space="preserve">Subdirección de  Monitoreo y Evaluación </v>
      </c>
      <c r="F33" s="140">
        <f>+Comp_3!F5</f>
        <v>44227</v>
      </c>
      <c r="G33" s="113"/>
      <c r="H33" s="123"/>
      <c r="I33" s="115" t="str">
        <f>+Comp_3!I5</f>
        <v>Cumplida (DT)</v>
      </c>
      <c r="J33" s="119"/>
      <c r="K33" s="117" t="str">
        <f>+Comp_3!K5</f>
        <v>Maritza Liliana Beltrán Albadán
Yaneth Burgos Duitama</v>
      </c>
      <c r="L33" s="134" t="str">
        <f>+Comp_3!L5</f>
        <v xml:space="preserve">Se evidencian los resultados por cada una de las preguntas de las encuestas aplicadas (21.043) tanto en las Mesas Públicas como de los ejercicios de Rendición de Cuentas Regional.
Evidencias:
- Informe Final Rendición Pública de Cuentas 2020; 1.3 RESPONSABILIDAD.
1.3.1 Reporte de respuestas obtenidas en las preguntas de las encuestas de evaluación en desarrollo de la Mesa Publica 
-https://www.icbf.gov.co/rendicion-de-cuentas-icbf/sede-direccion-general/informe-final
- https://www.icbf.gov.co/system/files/informe_final_rpc_y_mp_2020_vf_0.pdf
</v>
      </c>
      <c r="N33" s="123"/>
      <c r="O33" s="115" t="str">
        <f>+Comp_3!O5</f>
        <v>Cumplida (DT)</v>
      </c>
      <c r="P33" s="119"/>
      <c r="Q33" s="117" t="str">
        <f>+Comp_3!Q5</f>
        <v>Maritza Liliana Beltrán Albadán
Yaneth Burgos Duitama</v>
      </c>
      <c r="R33" s="134" t="str">
        <f>+Comp_3!R5</f>
        <v>Actividad cumplida en el primer cuatrimestre.</v>
      </c>
      <c r="T33" s="123"/>
      <c r="U33" s="115" t="str">
        <f>+Comp_3!U5</f>
        <v>Cumplida (DT)</v>
      </c>
      <c r="V33" s="119"/>
      <c r="W33" s="117" t="str">
        <f>+Comp_3!W5</f>
        <v>Maritza Liliana Beltrán Albadán
Yaneth Burgos Duitama</v>
      </c>
      <c r="X33" s="134" t="str">
        <f>+Comp_3!X5</f>
        <v>Actividad cumplida en el primer cuatrimestre.</v>
      </c>
    </row>
    <row r="34" spans="1:24" ht="175.5" customHeight="1">
      <c r="A34" s="652">
        <f>+Comp_3!A6</f>
        <v>0</v>
      </c>
      <c r="B34" s="152">
        <f>+Comp_3!B6</f>
        <v>2</v>
      </c>
      <c r="C34" s="150" t="str">
        <f>+Comp_3!C6</f>
        <v>Definir directrices de Mesas Publicas y Rendición Publica de Cuentas 2021.</v>
      </c>
      <c r="D34" s="150" t="str">
        <f>+Comp_3!D6</f>
        <v>Memorando  para Mesas Públicas y Rendición Pública de Cuentas 2021</v>
      </c>
      <c r="E34" s="151" t="str">
        <f>+Comp_3!E6</f>
        <v xml:space="preserve">Subdirección de  Monitoreo y Evaluación </v>
      </c>
      <c r="F34" s="140">
        <f>+Comp_3!F6</f>
        <v>44286</v>
      </c>
      <c r="G34" s="113"/>
      <c r="H34" s="123"/>
      <c r="I34" s="115" t="str">
        <f>+Comp_3!I6</f>
        <v>Cumplida (DT)</v>
      </c>
      <c r="J34" s="119"/>
      <c r="K34" s="117" t="str">
        <f>+Comp_3!K6</f>
        <v>Maritza Liliana Beltrán Albadán
Yaneth Burgos Duitama</v>
      </c>
      <c r="L34" s="118" t="str">
        <f>+Comp_3!L6</f>
        <v>Se evidencia socialización de directrices para la realización de mesas públicas y Rendición de Cuentas 2021
Evidencias
- Correo Electrónico de la Directora de Planeación y Control de la Gestión a las Direcciones Regionales y coordinadores de Centro Zonales 26/03/21
- Memorando Radicado 202113000000033783 con Directrices para la realización de mesas públicas MP y Rendición de Cuentas 2021 RPC</v>
      </c>
      <c r="N34" s="123"/>
      <c r="O34" s="115" t="str">
        <f>+Comp_3!O6</f>
        <v>Cumplida (DT)</v>
      </c>
      <c r="P34" s="119"/>
      <c r="Q34" s="117" t="str">
        <f>+Comp_3!Q6</f>
        <v>Maritza Liliana Beltrán Albadán
Yaneth Burgos Duitama</v>
      </c>
      <c r="R34" s="125" t="str">
        <f>+Comp_3!R6</f>
        <v>Actividad cumplida en el primer cuatrimestre.</v>
      </c>
      <c r="T34" s="123"/>
      <c r="U34" s="115" t="str">
        <f>+Comp_3!U6</f>
        <v>Cumplida (DT)</v>
      </c>
      <c r="V34" s="119"/>
      <c r="W34" s="117" t="str">
        <f>+Comp_3!W6</f>
        <v>Maritza Liliana Beltrán Albadán
Yaneth Burgos Duitama</v>
      </c>
      <c r="X34" s="125" t="str">
        <f>+Comp_3!X6</f>
        <v>Actividad cumplida en el primer cuatrimestre.</v>
      </c>
    </row>
    <row r="35" spans="1:24" ht="219.75" customHeight="1">
      <c r="A35" s="652">
        <f>+Comp_3!A7</f>
        <v>0</v>
      </c>
      <c r="B35" s="152">
        <f>+Comp_3!B7</f>
        <v>3</v>
      </c>
      <c r="C35" s="150" t="str">
        <f>+Comp_3!C7</f>
        <v>Definir roles a nivel nacional, regional y zonal en el procedimiento Rendición de Cuentas y Mesas Públicas</v>
      </c>
      <c r="D35" s="150" t="str">
        <f>+Comp_3!D7</f>
        <v>Guia  de Rendición de Cuentas y Mesas Públicas actualizada</v>
      </c>
      <c r="E35" s="151" t="str">
        <f>+Comp_3!E7</f>
        <v xml:space="preserve">Subdirección de  Monitoreo y Evaluación </v>
      </c>
      <c r="F35" s="140">
        <f>+Comp_3!F7</f>
        <v>44286</v>
      </c>
      <c r="G35" s="113"/>
      <c r="H35" s="123"/>
      <c r="I35" s="115" t="str">
        <f>+Comp_3!I7</f>
        <v>Cumplida (DT)</v>
      </c>
      <c r="J35" s="119"/>
      <c r="K35" s="117" t="str">
        <f>+Comp_3!K7</f>
        <v>Maritza Liliana Beltrán Albadán
Yaneth Burgos Duitama</v>
      </c>
      <c r="L35" s="134" t="str">
        <f>+Comp_3!L7</f>
        <v>Se evidencia la definición de Roles en el nivel nacional, regional y zonal actualizada al 31/03/21.
Evidencia:
G1.P2.MS GUÍA PARA LA RENDICIÓN PÚBLICA DE CUENTAS EN EL ICBF Versión 4 del 31/03/2021 publicada en https://www.icbf.gov.co/system/files/procesos/g1.p2.ms_guia_para_la_rendicion_publica_de_cuentas_en_el_icbf_v4.pdf</v>
      </c>
      <c r="N35" s="123"/>
      <c r="O35" s="115" t="str">
        <f>+Comp_3!O7</f>
        <v>Cumplida (DT)</v>
      </c>
      <c r="P35" s="119"/>
      <c r="Q35" s="117" t="str">
        <f>+Comp_3!Q7</f>
        <v>Maritza Liliana Beltrán Albadán
Yaneth Burgos Duitama</v>
      </c>
      <c r="R35" s="134" t="str">
        <f>+Comp_3!R7</f>
        <v>Actividad cumplida en el primer cuatrimestre.</v>
      </c>
      <c r="T35" s="123"/>
      <c r="U35" s="115" t="str">
        <f>+Comp_3!U7</f>
        <v>Cumplida (DT)</v>
      </c>
      <c r="V35" s="119"/>
      <c r="W35" s="117" t="str">
        <f>+Comp_3!W7</f>
        <v>Maritza Liliana Beltrán Albadán
Yaneth Burgos Duitama</v>
      </c>
      <c r="X35" s="134" t="str">
        <f>+Comp_3!X7</f>
        <v>Actividad cumplida en el primer cuatrimestre.</v>
      </c>
    </row>
    <row r="36" spans="1:24" ht="409.5" customHeight="1">
      <c r="A36" s="652">
        <f>+Comp_3!A8</f>
        <v>0</v>
      </c>
      <c r="B36" s="119">
        <f>+Comp_3!B8</f>
        <v>4</v>
      </c>
      <c r="C36" s="150" t="str">
        <f>+Comp_3!C8</f>
        <v>Ajustar los instrumentos de acuerdo a las directrices definidas</v>
      </c>
      <c r="D36" s="150" t="str">
        <f>+Comp_3!D8</f>
        <v>Formatos ajustados Rendición Pública de Cuentas y Mesas Públicas ajustados</v>
      </c>
      <c r="E36" s="151" t="str">
        <f>+Comp_3!E8</f>
        <v xml:space="preserve">Subdirección de  Monitoreo y Evaluación </v>
      </c>
      <c r="F36" s="140">
        <f>+Comp_3!F8</f>
        <v>44286</v>
      </c>
      <c r="G36" s="113"/>
      <c r="H36" s="123"/>
      <c r="I36" s="115" t="str">
        <f>+Comp_3!I8</f>
        <v>Cumplida (DT)</v>
      </c>
      <c r="J36" s="119"/>
      <c r="K36" s="117" t="str">
        <f>+Comp_3!K8</f>
        <v>Maritza Liliana Beltrán Albadán
Yaneth Burgos Duitama</v>
      </c>
      <c r="L36" s="153" t="str">
        <f>+Comp_3!L8</f>
        <v xml:space="preserve">Se evidenció la actualización de 6 formatos al 31 de marzo 2021 
Evidencia:
- F1.P2.MS Formato Programación y Monitoreo de Eventos RPC y MP v6
- F11.P2.MS Formato Compromisos RPC y MP v3 
- F12.P2.MS Formato Resultados RPC y MP v3 
- F6.P2.MS Formato Consulta Previa MP v3
- F7.P2.MS Formato Análisis Consulta Previa MP v3
- F8.P2.MS Formato Lista de Asistentes RPC y MP v2
</v>
      </c>
      <c r="N36" s="123"/>
      <c r="O36" s="115" t="str">
        <f>+Comp_3!O8</f>
        <v>Cumplida (DT)</v>
      </c>
      <c r="P36" s="119"/>
      <c r="Q36" s="117" t="str">
        <f>+Comp_3!Q8</f>
        <v>Maritza Liliana Beltrán Albadán
Yaneth Burgos Duitama</v>
      </c>
      <c r="R36" s="153" t="str">
        <f>+Comp_3!R8</f>
        <v>Actividad cumplida en el primer cuatrimestre.</v>
      </c>
      <c r="T36" s="123"/>
      <c r="U36" s="115" t="str">
        <f>+Comp_3!U8</f>
        <v>Cumplida (DT)</v>
      </c>
      <c r="V36" s="119"/>
      <c r="W36" s="117" t="str">
        <f>+Comp_3!W8</f>
        <v>Maritza Liliana Beltrán Albadán
Yaneth Burgos Duitama</v>
      </c>
      <c r="X36" s="153" t="str">
        <f>+Comp_3!X8</f>
        <v>Actividad cumplida en el primer cuatrimestre.</v>
      </c>
    </row>
    <row r="37" spans="1:24" ht="221.25" customHeight="1">
      <c r="A37" s="652">
        <f>+Comp_3!A9</f>
        <v>0</v>
      </c>
      <c r="B37" s="152">
        <f>+Comp_3!B9</f>
        <v>5</v>
      </c>
      <c r="C37" s="150" t="str">
        <f>+Comp_3!C9</f>
        <v>Socializar directrices de Mesas Publicas y Rendición Publica de Cuentas 2021.</v>
      </c>
      <c r="D37" s="150" t="str">
        <f>+Comp_3!D9</f>
        <v>Directrices e instrumentos socializados</v>
      </c>
      <c r="E37" s="151" t="str">
        <f>+Comp_3!E9</f>
        <v xml:space="preserve">Subdirección de  Monitoreo y Evaluación </v>
      </c>
      <c r="F37" s="140">
        <f>+Comp_3!F9</f>
        <v>44316</v>
      </c>
      <c r="G37" s="113"/>
      <c r="H37" s="123"/>
      <c r="I37" s="115" t="str">
        <f>+Comp_3!I9</f>
        <v>Cumplida (DT)</v>
      </c>
      <c r="J37" s="119"/>
      <c r="K37" s="117" t="str">
        <f>+Comp_3!K9</f>
        <v>Maritza Liliana Beltrán Albadán
Yaneth Burgos Duitama</v>
      </c>
      <c r="L37" s="153" t="str">
        <f>+Comp_3!L9</f>
        <v xml:space="preserve">Se evidencia socialización de Directrices de Mesas Publicas y Rendición Publica de Cuentas 2021.
Evidencia:
- Citación por correo electrónico de la Socialización a Directores Regionales y Coordinadores de Centros Zonales 26/03/21
- Presentación en Power Point con las Directrices 
- Grabación de La Socialización del 09/04/21
</v>
      </c>
      <c r="N37" s="123"/>
      <c r="O37" s="115" t="str">
        <f>+Comp_3!O9</f>
        <v>Cumplida (DT)</v>
      </c>
      <c r="P37" s="119"/>
      <c r="Q37" s="117" t="str">
        <f>+Comp_3!Q9</f>
        <v>Maritza Liliana Beltrán Albadán
Yaneth Burgos Duitama</v>
      </c>
      <c r="R37" s="153" t="str">
        <f>+Comp_3!R9</f>
        <v>Actividad cumplida en el primer cuatrimestre.</v>
      </c>
      <c r="T37" s="123"/>
      <c r="U37" s="115" t="str">
        <f>+Comp_3!U9</f>
        <v>Cumplida (DT)</v>
      </c>
      <c r="V37" s="119"/>
      <c r="W37" s="117" t="str">
        <f>+Comp_3!W9</f>
        <v>Maritza Liliana Beltrán Albadán
Yaneth Burgos Duitama</v>
      </c>
      <c r="X37" s="153" t="str">
        <f>+Comp_3!X9</f>
        <v>Actividad cumplida en el primer cuatrimestre.</v>
      </c>
    </row>
    <row r="38" spans="1:24" ht="337.5" customHeight="1">
      <c r="A38" s="652">
        <f>+Comp_3!A10</f>
        <v>0</v>
      </c>
      <c r="B38" s="152">
        <f>+Comp_3!B10</f>
        <v>6</v>
      </c>
      <c r="C38" s="150" t="str">
        <f>+Comp_3!C10</f>
        <v>Disponer los recursos para la logística de realización o divulgación de Rendición Pública de Cuentas y Mesas Públicas.</v>
      </c>
      <c r="D38" s="150" t="str">
        <f>+Comp_3!D10</f>
        <v xml:space="preserve">Recursos para logística garantizados </v>
      </c>
      <c r="E38" s="151" t="str">
        <f>+Comp_3!E10</f>
        <v>Dirección de Abastecimiento</v>
      </c>
      <c r="F38" s="140">
        <f>+Comp_3!F10</f>
        <v>44545</v>
      </c>
      <c r="G38" s="113"/>
      <c r="H38" s="123"/>
      <c r="I38" s="115" t="str">
        <f>+Comp_3!I10</f>
        <v>N/A</v>
      </c>
      <c r="J38" s="119"/>
      <c r="K38" s="117" t="str">
        <f>+Comp_3!K10</f>
        <v>Maritza Liliana Beltrán Albadán
Yaneth Burgos Duitama</v>
      </c>
      <c r="L38" s="153" t="str">
        <f>+Comp_3!L10</f>
        <v>Esta Actividad inicia a partir del junio 2021.</v>
      </c>
      <c r="N38" s="123"/>
      <c r="O38" s="115" t="str">
        <f>+Comp_3!O10</f>
        <v>N/A</v>
      </c>
      <c r="P38" s="119"/>
      <c r="Q38" s="117" t="str">
        <f>+Comp_3!Q10</f>
        <v>Maritza Liliana Beltrán Albadán
Yaneth Burgos Duitama</v>
      </c>
      <c r="R38" s="153" t="str">
        <f>+Comp_3!R10</f>
        <v>Actividad que se reportará en septiembre 2021.</v>
      </c>
      <c r="T38" s="123"/>
      <c r="U38" s="115" t="str">
        <f>+Comp_3!U10</f>
        <v>Cumplida (DT)</v>
      </c>
      <c r="V38" s="119"/>
      <c r="W38" s="117" t="str">
        <f>+Comp_3!W10</f>
        <v>Maritza Liliana Beltrán Albadán
Yaneth Burgos Duitama</v>
      </c>
      <c r="X38" s="153" t="str">
        <f>+Comp_3!X10</f>
        <v xml:space="preserve">Se cuenta con el contrato 1378 del 11/07/19 - con certificación de vigencias futuras como soporte para los años 2020-2022 (para el año 2022  se cuenta con un presupuesto de $2.851.542.211)  cuyo objeto es prestar el de  "Prestar el servicio de apoyo logístico necesario para la organización y realización de eventos institucionales de sensibilización, divulgación e implementación de las diferentes estrategias del ICBF" Por medio del cual se atendieron las siguientes mesas públicas a través del contrato del Operador Logístico de Eventos:
Evidencia:
- Mesa Pública CZ Mití - Agosto 20 de 2021 (Factura 1401)
- Mesa Pública Regional Casanare - Agosto 19 de 2021 (factura 1419)
- Mesa Pública Regional Chocó - Agosto 17 de 2021 (Factura 1423)
- Mesa Pública Regional Guajira - Agosto 26 de 2021 (Factura 1350)
- Mesa Pública Regional Chocó - Agosto 25 de 2021 (Factura 1353)
- Mesa Pública Regional Vichada - Agosto 25 de 2021 (Factura 1360) 
- Mesa Pública Regional Casanare - Septiembre 24 de 2021 (Factura 1487)
- Rendición Pública de Cuentas San Andrés (Factura 1546).
- Rendición de cuentas nivel nacional - Noviembre 10 de 2021 (Factura 1548)
- Soportes de Pago SIIF Relación de pagos relacionado en el Compromiso 221 </v>
      </c>
    </row>
    <row r="39" spans="1:24" ht="204" customHeight="1">
      <c r="A39" s="652">
        <f>+Comp_3!A11</f>
        <v>0</v>
      </c>
      <c r="B39" s="119">
        <f>+Comp_3!B11</f>
        <v>7</v>
      </c>
      <c r="C39" s="150" t="str">
        <f>+Comp_3!C11</f>
        <v>Generar boletín  de  análisis de PQRS</v>
      </c>
      <c r="D39" s="150" t="str">
        <f>+Comp_3!D11</f>
        <v>Publicar boletín con análisis de PQRS ,</v>
      </c>
      <c r="E39" s="151" t="str">
        <f>+Comp_3!E11</f>
        <v>Dirección de Servicios y Atención</v>
      </c>
      <c r="F39" s="154">
        <f>+Comp_3!F11</f>
        <v>44545</v>
      </c>
      <c r="G39" s="113"/>
      <c r="H39" s="123"/>
      <c r="I39" s="115" t="str">
        <f>+Comp_3!I11</f>
        <v>En Avance</v>
      </c>
      <c r="J39" s="119"/>
      <c r="K39" s="117" t="str">
        <f>+Comp_3!K11</f>
        <v>Maritza Liliana Beltrán Albadán
Yaneth Burgos Duitama</v>
      </c>
      <c r="L39" s="125" t="str">
        <f>+Comp_3!L11</f>
        <v xml:space="preserve">Se evidencia publicación de Informe de PQRS correspondiente a los meses de Diciembre 2020, Enero, febrero, marzo de 2021.
Evidencia:
Informes publicados en https://www.icbf.gov.co/servicios/informes-boletines-pqrds
</v>
      </c>
      <c r="N39" s="123"/>
      <c r="O39" s="115" t="str">
        <f>+Comp_3!O11</f>
        <v>En Avance</v>
      </c>
      <c r="P39" s="119"/>
      <c r="Q39" s="117" t="str">
        <f>+Comp_3!Q11</f>
        <v>Maritza Liliana Beltrán Albadán
Yaneth Burgos Duitama</v>
      </c>
      <c r="R39" s="125" t="str">
        <f>+Comp_3!R11</f>
        <v xml:space="preserve">Se evidencia Boletín de Peticiones, Quejas, Reclamos, Sugerencias y Reportes de Amenaza o Vulneración de Derechos, de los meses de abril, mayo, junio y julio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Evidencia:
https://www.icbf.gov.co/servicios/informes-boletines-pqrds. </v>
      </c>
      <c r="T39" s="123"/>
      <c r="U39" s="115" t="str">
        <f>+Comp_3!U11</f>
        <v>Cumplida (DT)</v>
      </c>
      <c r="V39" s="119"/>
      <c r="W39" s="117" t="str">
        <f>+Comp_3!W11</f>
        <v>Maritza Liliana Beltrán Albadán
Yaneth Burgos Duitama</v>
      </c>
      <c r="X39" s="125" t="str">
        <f>+Comp_3!X11</f>
        <v xml:space="preserve">Se evidencia Boletín de Peticiones, Quejas, Reclamos, Sugerencias y Reportes de Amenaza o Vulneración de Derechos, de los meses de agosto, septiembre, octubre, noviembre de 2021, fue publicado en la página Web en la ruta En el mismo, se realiza el análisis comparativo de cada uno de estos tipos de petición a nivel nacional, los canales por los que se reporta el mayor número de registros,  y los principales motivos por los cuales la ciudadanía puso en conocimiento hechos de vulneración, o expresaron algún tipo de sugerencia, reclamo o queja. Así mismo, se expone el resultado de las encuestas de satisfacción del cliente interno, según los resultados acopiados a través de los canales de atención administrados por el centro de contacto.
Evidencia:
https://www.icbf.gov.co/servicios/informes-boletines-pqrds. </v>
      </c>
    </row>
    <row r="40" spans="1:24" ht="339" customHeight="1">
      <c r="A40" s="652">
        <f>+Comp_3!A12</f>
        <v>0</v>
      </c>
      <c r="B40" s="152">
        <f>+Comp_3!B12</f>
        <v>8</v>
      </c>
      <c r="C40" s="150" t="str">
        <f>+Comp_3!C12</f>
        <v>Definir temática de la Mesa Publica</v>
      </c>
      <c r="D40" s="150" t="str">
        <f>+Comp_3!D12</f>
        <v>Temas definidos para dialogar con la comunidad en Mesas Públicas</v>
      </c>
      <c r="E40" s="151" t="str">
        <f>+Comp_3!E12</f>
        <v xml:space="preserve">Subdirección de  Monitoreo y Evaluación </v>
      </c>
      <c r="F40" s="154">
        <f>+Comp_3!F12</f>
        <v>44377</v>
      </c>
      <c r="G40" s="113"/>
      <c r="H40" s="123"/>
      <c r="I40" s="115" t="str">
        <f>+Comp_3!I12</f>
        <v>N/A</v>
      </c>
      <c r="J40" s="119"/>
      <c r="K40" s="117" t="str">
        <f>+Comp_3!K12</f>
        <v>Maritza Liliana Beltrán Albadán
Yaneth Burgos Duitama</v>
      </c>
      <c r="L40" s="153" t="str">
        <f>+Comp_3!L12</f>
        <v>Esta actividad tiene único reporte con fecha 30/06/21.</v>
      </c>
      <c r="N40" s="123"/>
      <c r="O40" s="115" t="str">
        <f>+Comp_3!O12</f>
        <v>Cumplida (DT)</v>
      </c>
      <c r="P40" s="119"/>
      <c r="Q40" s="117" t="str">
        <f>+Comp_3!Q12</f>
        <v>Maritza Liliana Beltrán Albadán
Yaneth Burgos Duitama</v>
      </c>
      <c r="R40" s="153" t="str">
        <f>+Comp_3!R12</f>
        <v xml:space="preserve">En cumplimiento de la actividad establecida en el Plan Anticorrupción y Atención al Ciudadano – para la vigencia 2021, se recibieron 98.370 respuestas a la encuestas de consulta previa para definir los temas de interés de las mesas públicas de manera participativa. 
Se presenta el reporte de los temas definidos en los 215 centros zonales resaltando que 169 centro zonales  definieron como tema  Políticas y líneas de acción para la atención integral de niños y niñas de 0 a 5 
Evidencia:
Act 8 TEMAS DE INTERES MP 2021
Anexo 8 Informe de Seguimiento RPC y MP  Segundo Trimestre 2021
Ruta: https://icbfgob.sharepoint.com/:b:/r/sites/MICROSITIOPLANANTICORRUPCINYDEATENCINALCIUDADANO2021/Documentos%20compartidos/COMPONENTE%203-%20RENDICI%C3%93N%20DE%20CUENTAS/I.%20Fase%20de%20alistamiento/8/Anexo%208%20Informe%20de%20Seguimiento%20RPC%20y%20MP%20%20Segundo%20Trimestre%202021.pdf?csf=1&amp;web=1&amp;e=Lms8i7
</v>
      </c>
      <c r="T40" s="123"/>
      <c r="U40" s="115" t="str">
        <f>+Comp_3!U12</f>
        <v>Cumplida (DT)</v>
      </c>
      <c r="V40" s="119"/>
      <c r="W40" s="117" t="str">
        <f>+Comp_3!W12</f>
        <v>Maritza Liliana Beltrán Albadán
Yaneth Burgos Duitama</v>
      </c>
      <c r="X40" s="153" t="str">
        <f>+Comp_3!X12</f>
        <v>Actividad Cumplida al corte 30 de septiembre 2021</v>
      </c>
    </row>
    <row r="41" spans="1:24" ht="167" customHeight="1" thickBot="1">
      <c r="A41" s="653">
        <f>+Comp_3!A13</f>
        <v>0</v>
      </c>
      <c r="B41" s="152">
        <f>+Comp_3!B13</f>
        <v>9</v>
      </c>
      <c r="C41" s="150" t="str">
        <f>+Comp_3!C13</f>
        <v>Actualizar y publicar el time line de mesas públicas y rendición pública de cuentas de la entidad  en la pagina WEB de la entidad.</v>
      </c>
      <c r="D41" s="150" t="str">
        <f>+Comp_3!D13</f>
        <v>Calendario de eventos de mesas públicas y rendición pública de cuentas publicado en la pagina WEB de la entidad.</v>
      </c>
      <c r="E41" s="151" t="str">
        <f>+Comp_3!E13</f>
        <v xml:space="preserve">Subdirección de  Monitoreo y Evaluación </v>
      </c>
      <c r="F41" s="154">
        <f>+Comp_3!F13</f>
        <v>44500</v>
      </c>
      <c r="G41" s="113"/>
      <c r="H41" s="123"/>
      <c r="I41" s="115" t="str">
        <f>+Comp_3!I13</f>
        <v>N/A</v>
      </c>
      <c r="J41" s="119"/>
      <c r="K41" s="117" t="str">
        <f>+Comp_3!K13</f>
        <v>Maritza Liliana Beltrán Albadán
Yaneth Burgos Duitama</v>
      </c>
      <c r="L41" s="153" t="str">
        <f>+Comp_3!L13</f>
        <v xml:space="preserve">Esta Actividad tiene fecha programada 31/10/2021 con un único reporte.
</v>
      </c>
      <c r="N41" s="123"/>
      <c r="O41" s="115" t="str">
        <f>+Comp_3!O13</f>
        <v>N/A</v>
      </c>
      <c r="P41" s="119"/>
      <c r="Q41" s="117" t="str">
        <f>+Comp_3!Q13</f>
        <v>Maritza Liliana Beltrán Albadán
Yaneth Burgos Duitama</v>
      </c>
      <c r="R41" s="153" t="str">
        <f>+Comp_3!R13</f>
        <v xml:space="preserve">Esta Actividad tiene fecha programada 31/10/2021 con un único reporte.
</v>
      </c>
      <c r="T41" s="123"/>
      <c r="U41" s="115" t="str">
        <f>+Comp_3!U13</f>
        <v>Cumplida (DT)</v>
      </c>
      <c r="V41" s="119"/>
      <c r="W41" s="117" t="str">
        <f>+Comp_3!W13</f>
        <v>Maritza Liliana Beltrán Albadán
Yaneth Burgos Duitama</v>
      </c>
      <c r="X41" s="153" t="str">
        <f>+Comp_3!X13</f>
        <v>Se evidecia calendario de eventos de mesas públicas y rendición pública de cuentas para la vigencia 2021.
Evidencia: 
Pantallazos de Calendario de eventos de mesas públicas y rendición de cuentas por cada departamento en el enlace: https://www.icbf.gov.co/rendicion-de-cuentas-icbf#rc2</v>
      </c>
    </row>
    <row r="42" spans="1:24" ht="31.5" thickBot="1">
      <c r="A42" s="637" t="str">
        <f>+Comp_3!A14</f>
        <v>Subcomponente 1</v>
      </c>
      <c r="B42" s="103"/>
      <c r="C42" s="256" t="str">
        <f>+Comp_3!C14</f>
        <v>Información de calidad y en lenguaje comprensible</v>
      </c>
      <c r="D42" s="103"/>
      <c r="E42" s="103"/>
      <c r="F42" s="149"/>
      <c r="G42" s="96"/>
      <c r="H42" s="104">
        <f>+Comp_3!H14</f>
        <v>2</v>
      </c>
      <c r="I42" s="105">
        <f>+Comp_3!I14</f>
        <v>0</v>
      </c>
      <c r="J42" s="106">
        <f>+Comp_3!J14</f>
        <v>0</v>
      </c>
      <c r="K42" s="107">
        <f>+Comp_3!K14</f>
        <v>0</v>
      </c>
      <c r="L42" s="108"/>
      <c r="N42" s="104">
        <f>+Comp_3!N14</f>
        <v>2</v>
      </c>
      <c r="O42" s="105">
        <f>+Comp_3!O14</f>
        <v>0</v>
      </c>
      <c r="P42" s="106">
        <f>+Comp_3!P14</f>
        <v>0</v>
      </c>
      <c r="Q42" s="107">
        <f>+Comp_3!Q14</f>
        <v>0</v>
      </c>
      <c r="R42" s="108"/>
      <c r="T42" s="104">
        <f>+Comp_3!T14</f>
        <v>2</v>
      </c>
      <c r="U42" s="105">
        <f>+Comp_3!U14</f>
        <v>2</v>
      </c>
      <c r="V42" s="106">
        <f>+Comp_3!V14</f>
        <v>1</v>
      </c>
      <c r="W42" s="107"/>
      <c r="X42" s="108"/>
    </row>
    <row r="43" spans="1:24" ht="183" customHeight="1">
      <c r="A43" s="638">
        <f>+Comp_3!A15</f>
        <v>0</v>
      </c>
      <c r="B43" s="121">
        <f>+Comp_3!B15</f>
        <v>10</v>
      </c>
      <c r="C43" s="150" t="str">
        <f>+Comp_3!C15</f>
        <v>Producir la información que se utilizara en Rendición Pública de Cuentas y Mesas Publicas de cada Regional / CZ</v>
      </c>
      <c r="D43" s="150" t="str">
        <f>+Comp_3!D15</f>
        <v>Información en su medio de soporte construida para la Rendición Pública de Cuentas y Mesas Públicas en cada Regional / CZ</v>
      </c>
      <c r="E43" s="151" t="str">
        <f>+Comp_3!E15</f>
        <v xml:space="preserve">Subdirección de  Monitoreo y Evaluación </v>
      </c>
      <c r="F43" s="140">
        <f>+Comp_3!F15</f>
        <v>44545</v>
      </c>
      <c r="G43" s="113"/>
      <c r="H43" s="123"/>
      <c r="I43" s="115" t="str">
        <f>+Comp_3!I15</f>
        <v>N/A</v>
      </c>
      <c r="J43" s="119"/>
      <c r="K43" s="117" t="str">
        <f>+Comp_3!K15</f>
        <v>Maritza Liliana Beltrán Albadán
Yaneth Burgos Duitama</v>
      </c>
      <c r="L43" s="153" t="str">
        <f>+Comp_3!L15</f>
        <v>Esta actividad inicia el 30 de junio 2021.</v>
      </c>
      <c r="N43" s="123"/>
      <c r="O43" s="115" t="str">
        <f>+Comp_3!O15</f>
        <v>N/A</v>
      </c>
      <c r="P43" s="119"/>
      <c r="Q43" s="117" t="str">
        <f>+Comp_3!Q15</f>
        <v>Maritza Liliana Beltrán Albadán
Yaneth Burgos Duitama</v>
      </c>
      <c r="R43" s="153" t="str">
        <f>+Comp_3!R15</f>
        <v>La primera medición se realizará el 30 de septiembre/21.  A la fecha no se reportan avances.</v>
      </c>
      <c r="T43" s="123"/>
      <c r="U43" s="115" t="str">
        <f>+Comp_3!U15</f>
        <v>Cumplida (DT)</v>
      </c>
      <c r="V43" s="119"/>
      <c r="W43" s="117" t="str">
        <f>+Comp_3!W15</f>
        <v>Maritza Liliana Beltrán Albadán
Yaneth Burgos Duitama</v>
      </c>
      <c r="X43" s="153" t="str">
        <f>+Comp_3!X15</f>
        <v xml:space="preserve">Se evidencia las 248 presentaciones y análisis de consultas previas, información contruida y analizada para la realización de los diferentes escenarios de mesas públicas y ejercicios de rendición de cuentas.
Evidencia:
https://www.icbf.gov.co/rendicion-de-cuentas-icbf/audiencias-publicas-de-rendicion-de-cuentas
File server ruta \\icbf.gov.co\FS_DPC\DPC\RPC_y_MP\2021\
</v>
      </c>
    </row>
    <row r="44" spans="1:24" ht="195" customHeight="1" thickBot="1">
      <c r="A44" s="639">
        <f>+Comp_3!A16</f>
        <v>0</v>
      </c>
      <c r="B44" s="121">
        <f>+Comp_3!B16</f>
        <v>11</v>
      </c>
      <c r="C44" s="150" t="str">
        <f>+Comp_3!C16</f>
        <v>Publicar en la pagina WEB la información correspondiente a cada Rendición Pública de Cuentas y Mesas Públicas.</v>
      </c>
      <c r="D44" s="150" t="str">
        <f>+Comp_3!D16</f>
        <v>Documentos en pagina WEB institucional</v>
      </c>
      <c r="E44" s="151" t="str">
        <f>+Comp_3!E16</f>
        <v xml:space="preserve">Subdirección de  Monitoreo y Evaluación </v>
      </c>
      <c r="F44" s="154">
        <f>+Comp_3!F16</f>
        <v>44545</v>
      </c>
      <c r="G44" s="113"/>
      <c r="H44" s="123"/>
      <c r="I44" s="115" t="str">
        <f>+Comp_3!I16</f>
        <v>N/A</v>
      </c>
      <c r="J44" s="119"/>
      <c r="K44" s="117" t="str">
        <f>+Comp_3!K16</f>
        <v>Maritza Liliana Beltrán Albadán
Yaneth Burgos Duitama</v>
      </c>
      <c r="L44" s="153" t="str">
        <f>+Comp_3!L16</f>
        <v>Esta actividad inicia el 30 de junio 2021.</v>
      </c>
      <c r="N44" s="123"/>
      <c r="O44" s="115" t="str">
        <f>+Comp_3!O16</f>
        <v>En Avance</v>
      </c>
      <c r="P44" s="119"/>
      <c r="Q44" s="117" t="str">
        <f>+Comp_3!Q16</f>
        <v>Maritza Liliana Beltrán Albadán
Yaneth Burgos Duitama</v>
      </c>
      <c r="R44" s="153" t="str">
        <f>+Comp_3!R16</f>
        <v>Se evidencia len la página la Presentación de la Mesa pública - informe de resultados de las mesas adelantadas en el cuatrimestre.
Evidencia:
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
Recomendación:  Complementar las presentaciones cargadas con la demás documentación (actas y compromisos como mínimo) que se pueda cargar que de cuenta dela realización de las mesas.  Lo anterior teniendo en cuenta que nela actualidad los documentos reposan en la ruta del File Server \icbf.gov.co\FS_DPC\DPC\RPC_y_MP\2021\Evidencias_RPC_y_MP_2021</v>
      </c>
      <c r="T44" s="123"/>
      <c r="U44" s="115" t="str">
        <f>+Comp_3!U16</f>
        <v>Cumplida (DT)</v>
      </c>
      <c r="V44" s="119"/>
      <c r="W44" s="117" t="str">
        <f>+Comp_3!W16</f>
        <v>Maritza Liliana Beltrán Albadán
Yaneth Burgos Duitama</v>
      </c>
      <c r="X44" s="153" t="str">
        <f>+Comp_3!X16</f>
        <v xml:space="preserve">Se evidencia las 248 presentaciones y análisis de consultas previas, información contruida y analizada para la realización de los diferentes escenarios de mesas públicas y ejercicios de rendición de cuentas.
Evidencia:
https://www.icbf.gov.co/rendicion-de-cuentas-icbf/rendicion-de-cuentas-en-regiones?f%5B0%5D=field_date%3A2020
</v>
      </c>
    </row>
    <row r="45" spans="1:24" ht="47" thickBot="1">
      <c r="A45" s="637" t="str">
        <f>+Comp_3!A17</f>
        <v>Subcomponente 2</v>
      </c>
      <c r="B45" s="103"/>
      <c r="C45" s="256" t="str">
        <f>+Comp_3!C17</f>
        <v>Diálogo de doble vía con la ciudadanía y sus organizaciones</v>
      </c>
      <c r="D45" s="103"/>
      <c r="E45" s="103"/>
      <c r="F45" s="149"/>
      <c r="G45" s="96"/>
      <c r="H45" s="104">
        <f>+Comp_3!H17</f>
        <v>2</v>
      </c>
      <c r="I45" s="105">
        <f>+Comp_3!I17</f>
        <v>0</v>
      </c>
      <c r="J45" s="106">
        <f>+Comp_3!J17</f>
        <v>0</v>
      </c>
      <c r="K45" s="107">
        <f>+Comp_3!K17</f>
        <v>0</v>
      </c>
      <c r="L45" s="108"/>
      <c r="N45" s="104">
        <f>+Comp_3!N17</f>
        <v>2</v>
      </c>
      <c r="O45" s="105">
        <f>+Comp_3!O17</f>
        <v>0</v>
      </c>
      <c r="P45" s="106">
        <f>+Comp_3!P17</f>
        <v>0</v>
      </c>
      <c r="Q45" s="107">
        <f>+Comp_3!Q17</f>
        <v>0</v>
      </c>
      <c r="R45" s="108"/>
      <c r="T45" s="104">
        <f>+Comp_3!T17</f>
        <v>2</v>
      </c>
      <c r="U45" s="105">
        <f>+Comp_3!U17</f>
        <v>2</v>
      </c>
      <c r="V45" s="106">
        <f>+Comp_3!V17</f>
        <v>1</v>
      </c>
      <c r="W45" s="107"/>
      <c r="X45" s="108"/>
    </row>
    <row r="46" spans="1:24" ht="142.5" customHeight="1">
      <c r="A46" s="638">
        <f>+Comp_3!A18</f>
        <v>0</v>
      </c>
      <c r="B46" s="121">
        <f>+Comp_3!B18</f>
        <v>2.1</v>
      </c>
      <c r="C46" s="150" t="str">
        <f>+Comp_3!C18</f>
        <v>Convocar a las partes interesadas</v>
      </c>
      <c r="D46" s="150" t="str">
        <f>+Comp_3!D18</f>
        <v>Actores involucrados convocados e invitados a participar en las Mesas Públicas y Rendición Pública de Cuentas verificable a partir de oficios, correos electrónicos e imágenes de invitaciones dispuestas en carteleras físicas.</v>
      </c>
      <c r="E46" s="151" t="str">
        <f>+Comp_3!E18</f>
        <v xml:space="preserve">Subdirección de  Monitoreo y Evaluación </v>
      </c>
      <c r="F46" s="154">
        <f>+Comp_3!F18</f>
        <v>44545</v>
      </c>
      <c r="G46" s="113"/>
      <c r="H46" s="123"/>
      <c r="I46" s="115" t="str">
        <f>+Comp_3!I18</f>
        <v>N/A</v>
      </c>
      <c r="J46" s="119"/>
      <c r="K46" s="117" t="str">
        <f>+Comp_3!K18</f>
        <v>Maritza Liliana Beltrán Albadán
Yaneth Burgos Duitama</v>
      </c>
      <c r="L46" s="153" t="str">
        <f>+Comp_3!L18</f>
        <v>Esta actividad inicia el 30 de junio 2021.</v>
      </c>
      <c r="N46" s="123"/>
      <c r="O46" s="115" t="str">
        <f>+Comp_3!O18</f>
        <v>En Avance</v>
      </c>
      <c r="P46" s="119"/>
      <c r="Q46" s="117" t="str">
        <f>+Comp_3!Q18</f>
        <v>Maritza Liliana Beltrán Albadán
Yaneth Burgos Duitama</v>
      </c>
      <c r="R46" s="153" t="str">
        <f>+Comp_3!R18</f>
        <v xml:space="preserve">Se evidencia convocatoria para que los diferentes actores involucrados asistan a las MP.
Evidencia:
Archivo PDF con enlaces CZ Barrios Unidos , CZ Creer(Bogotá), CZ Aburrá Sur (Antioquia) y CZ Cocuy (Boyacá) en los que se evidencias las invitaciones de particiación a la mesas públicas.
</v>
      </c>
      <c r="T46" s="123"/>
      <c r="U46" s="115" t="str">
        <f>+Comp_3!U18</f>
        <v>Cumplida (DT)</v>
      </c>
      <c r="V46" s="119"/>
      <c r="W46" s="117" t="str">
        <f>+Comp_3!W18</f>
        <v>Maritza Liliana Beltrán Albadán
Yaneth Burgos Duitama</v>
      </c>
      <c r="X46" s="153" t="str">
        <f>+Comp_3!X18</f>
        <v xml:space="preserve">Se evidencia las 248 carpetas con invitaciones presentaciones y análisis de consultas previas, información contruida y analizada para la realización de los diferentes escenarios de mesas públicas y ejercicios de rendición de cuentas.
Evidencia:
https://www.icbf.gov.co/rendicion-de-cuentas-icbf/audiencias-publicas-de-rendicion-de-cuentas
File server ruta \\icbf.gov.co\FS_DPC\DPC\RPC_y_MP\2021\
</v>
      </c>
    </row>
    <row r="47" spans="1:24" ht="216" customHeight="1" thickBot="1">
      <c r="A47" s="639">
        <f>+Comp_3!A19</f>
        <v>0</v>
      </c>
      <c r="B47" s="121">
        <f>+Comp_3!B19</f>
        <v>2.2000000000000002</v>
      </c>
      <c r="C47" s="150" t="str">
        <f>+Comp_3!C19</f>
        <v>Realizar audiencias publicas participativas</v>
      </c>
      <c r="D47" s="150" t="str">
        <f>+Comp_3!D19</f>
        <v>Mesas Públicas y Rendición Pública de Cuentas realizadas</v>
      </c>
      <c r="E47" s="151" t="str">
        <f>+Comp_3!E19</f>
        <v xml:space="preserve">Subdirección de  Monitoreo y Evaluación </v>
      </c>
      <c r="F47" s="154">
        <f>+Comp_3!F19</f>
        <v>44545</v>
      </c>
      <c r="G47" s="113"/>
      <c r="H47" s="123"/>
      <c r="I47" s="115" t="str">
        <f>+Comp_3!I19</f>
        <v>N/A</v>
      </c>
      <c r="J47" s="119"/>
      <c r="K47" s="117" t="str">
        <f>+Comp_3!K19</f>
        <v>Maritza Liliana Beltrán Albadán
Yaneth Burgos Duitama</v>
      </c>
      <c r="L47" s="153" t="str">
        <f>+Comp_3!L19</f>
        <v>Esta actividad inicia el 30 de junio 2021.</v>
      </c>
      <c r="N47" s="123"/>
      <c r="O47" s="115" t="str">
        <f>+Comp_3!O19</f>
        <v>En Avance</v>
      </c>
      <c r="P47" s="119"/>
      <c r="Q47" s="117" t="str">
        <f>+Comp_3!Q19</f>
        <v>Maritza Liliana Beltrán Albadán
Yaneth Burgos Duitama</v>
      </c>
      <c r="R47" s="153" t="str">
        <f>+Comp_3!R19</f>
        <v>Se evidenció la realización de mesas públicas.
Evidencia:
https://www.icbf.gov.co/rendicion-de-cuentas-icbf/rendicion-de-cuentas-en-regiones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v>
      </c>
      <c r="T47" s="123"/>
      <c r="U47" s="115" t="str">
        <f>+Comp_3!U19</f>
        <v>Cumplida (DT)</v>
      </c>
      <c r="V47" s="119"/>
      <c r="W47" s="117" t="str">
        <f>+Comp_3!W19</f>
        <v>Maritza Liliana Beltrán Albadán
Yaneth Burgos Duitama</v>
      </c>
      <c r="X47" s="153" t="str">
        <f>+Comp_3!X19</f>
        <v>Se realizaron 215 audiencias públicas participativas de mesas públicas correspondientes a cada uno de los centros  zonlaes del ICBF y de 33 audiencias para la rendición pública de cuentas en las regionales , de las cuales se obtuvo la evidencia de realización  a traves de los listados de asistencia utilizando la metodologia presencial , virtual en su mayoria  o mixta 
Evidencias
ruta File server  carpeta evidencias regional   Subcarpeta  7_Lista_asistencia 
\\icbf.gov.co\FS_DPC\DPC\RPC_y_MP\2021\  se tienen evidencias del componente de participación de  42.298 ciudadanos  detallados así: Usuarios  13.911; Estado 8.070; Proveedores 2.984; Aliados Estratégicos 10.450; Comunidad 5.901; Sociedad (veedurias, medio-comunicacion) 982.</v>
      </c>
    </row>
    <row r="48" spans="1:24" ht="47" thickBot="1">
      <c r="A48" s="637" t="str">
        <f>+Comp_3!A20</f>
        <v>Subcomponente 3</v>
      </c>
      <c r="B48" s="103">
        <f>+Comp_3!B20</f>
        <v>0</v>
      </c>
      <c r="C48" s="256" t="str">
        <f>+Comp_3!C20</f>
        <v>Incentivos para motivar la cultura de la rendición y petición de cuentas</v>
      </c>
      <c r="D48" s="103"/>
      <c r="E48" s="103"/>
      <c r="F48" s="149"/>
      <c r="G48" s="96"/>
      <c r="H48" s="104">
        <f>+Comp_3!H20</f>
        <v>3</v>
      </c>
      <c r="I48" s="105">
        <f>+Comp_3!I20</f>
        <v>1</v>
      </c>
      <c r="J48" s="106">
        <f>+Comp_3!J20</f>
        <v>0.33333333333333331</v>
      </c>
      <c r="K48" s="107">
        <f>+Comp_3!K20</f>
        <v>0</v>
      </c>
      <c r="L48" s="108"/>
      <c r="N48" s="104">
        <f>+Comp_3!N20</f>
        <v>3</v>
      </c>
      <c r="O48" s="105">
        <f>+Comp_3!O20</f>
        <v>1</v>
      </c>
      <c r="P48" s="106">
        <f>+Comp_3!P20</f>
        <v>0.33333333333333331</v>
      </c>
      <c r="Q48" s="107">
        <f>+Comp_3!Q20</f>
        <v>0</v>
      </c>
      <c r="R48" s="108"/>
      <c r="T48" s="104">
        <f>+Comp_3!T20</f>
        <v>2</v>
      </c>
      <c r="U48" s="105">
        <f>+Comp_3!U20</f>
        <v>2</v>
      </c>
      <c r="V48" s="106">
        <f>+Comp_3!V20</f>
        <v>1</v>
      </c>
      <c r="W48" s="107"/>
      <c r="X48" s="108"/>
    </row>
    <row r="49" spans="1:24" ht="299.25" customHeight="1">
      <c r="A49" s="638">
        <f>+Comp_3!A21</f>
        <v>0</v>
      </c>
      <c r="B49" s="121" t="str">
        <f>+Comp_3!B21</f>
        <v>3.1</v>
      </c>
      <c r="C49" s="150" t="str">
        <f>+Comp_3!C21</f>
        <v>Fortalecer la temática Rendición de Cuentas en el Aula Virtual Estrategia de Transparencia, Participación y Buen Gobierno</v>
      </c>
      <c r="D49" s="150" t="str">
        <f>+Comp_3!D21</f>
        <v>Aula virtual con información actualizada</v>
      </c>
      <c r="E49" s="151" t="str">
        <f>+Comp_3!E21</f>
        <v xml:space="preserve">Subdirección de  Monitoreo y Evaluación </v>
      </c>
      <c r="F49" s="154">
        <f>+Comp_3!F21</f>
        <v>44316</v>
      </c>
      <c r="G49" s="113"/>
      <c r="H49" s="123"/>
      <c r="I49" s="115" t="str">
        <f>+Comp_3!I21</f>
        <v>Cumplida (DT)</v>
      </c>
      <c r="J49" s="119"/>
      <c r="K49" s="117" t="str">
        <f>+Comp_3!K21</f>
        <v>Maritza Liliana Beltrán Albadán
Yaneth Burgos Duitama</v>
      </c>
      <c r="L49" s="118" t="str">
        <f>+Comp_3!L21</f>
        <v xml:space="preserve">Se evidenció la presentación, en un espacio del sharepoint "llamado Aula Virtual" evidencia del 08/02/21
Evidencias
-https://icbfgob.sharepoint.com/:p:/r/sites/AULADETRANSPARENCIA2021/_layouts/15/Doc.aspx?sourcedoc=%7BB73C7377-2CF5-4CAA-ACE6-7574C85FAAFB%7D&amp;file=AULA%20ACTUALIZADA%202021.pptx&amp;action=edit&amp;mobileredirect=true
- Presentación PP "Aula Virtual : COMPONENTE 3: RENDICIÓN DE CUENTAS"  Diapositivas 60 a la 66
- Correo electrónico del 16/03/21 de Gestión Humana comn oferta.para colaboradores ICBF.
</v>
      </c>
      <c r="N49" s="123"/>
      <c r="O49" s="115" t="str">
        <f>+Comp_3!O21</f>
        <v>Cumplida (DT)</v>
      </c>
      <c r="P49" s="119"/>
      <c r="Q49" s="117" t="str">
        <f>+Comp_3!Q21</f>
        <v>Maritza Liliana Beltrán Albadán
Yaneth Burgos Duitama</v>
      </c>
      <c r="R49" s="125" t="str">
        <f>+Comp_3!R21</f>
        <v>Actividad cumplida en el primer cuatrimestre.</v>
      </c>
      <c r="T49" s="123"/>
      <c r="U49" s="115" t="str">
        <f>+Comp_3!U21</f>
        <v>Cumplida (DT)</v>
      </c>
      <c r="V49" s="119"/>
      <c r="W49" s="117" t="str">
        <f>+Comp_3!W21</f>
        <v>Maritza Liliana Beltrán Albadán
Yaneth Burgos Duitama</v>
      </c>
      <c r="X49" s="125" t="str">
        <f>+Comp_3!X21</f>
        <v>Actividad cumplida en el corte 30 abril 2021</v>
      </c>
    </row>
    <row r="50" spans="1:24" ht="409.5" customHeight="1" thickBot="1">
      <c r="A50" s="638">
        <f>+Comp_3!A22</f>
        <v>0</v>
      </c>
      <c r="B50" s="121" t="str">
        <f>+Comp_3!B22</f>
        <v>3.2</v>
      </c>
      <c r="C50" s="150" t="str">
        <f>+Comp_3!C22</f>
        <v xml:space="preserve">Socializar y visibilizar la información </v>
      </c>
      <c r="D50" s="150" t="str">
        <f>+Comp_3!D22</f>
        <v xml:space="preserve">Estrategia de Comunicación: de transparencia verificable a partir de boletines ICBF, correos electrónicos o mensajes en redes sociales. </v>
      </c>
      <c r="E50" s="151" t="str">
        <f>+Comp_3!E22</f>
        <v>Oficina Asesora de Comunicaciones</v>
      </c>
      <c r="F50" s="154">
        <f>+Comp_3!F22</f>
        <v>44545</v>
      </c>
      <c r="G50" s="113"/>
      <c r="H50" s="123"/>
      <c r="I50" s="115" t="str">
        <f>+Comp_3!I22</f>
        <v>En Avance</v>
      </c>
      <c r="J50" s="119"/>
      <c r="K50" s="117" t="str">
        <f>+Comp_3!K22</f>
        <v>Maritza Liliana Beltrán Albadán
Yaneth Burgos Duitama</v>
      </c>
      <c r="L50" s="155" t="str">
        <f>+Comp_3!L22</f>
        <v>Se evidenciaron piezas de comunicación de Rendición de Cuentas.
Evidencias:
Febrero
-Boletín Interno Vive ICBF No. 140 del 19/02/21, pieza de Rendición de Cuentas sobre: Actualízate sobre los resultados de la Rendición Pública de Cuentas del ICBF. https://www.icbf.gov.co/system/files/vive_icbf_140.pdf
Marzo
- Boletín Interno Vive ICBF No. 145 del 26/03/21, pieza de Rendición de Cuentas: Informe de resultados  de la Estrategia Rendición de Cuentas 2020 - Conoce los componentes que permiten garantizar la responsabilidad pública de las autoridades y el derecho ciudadano a participar y vigilar la gestión. https://www.icbf.gov.co/system/files/trnasparencia_26_de_marzoi.pdf
Abril
- Boletín Interno Vive ICBF No. 147 del 16/04/21, pieza de Rendición de Cuentas y Mesas Publicas sobre: Temas de consulta previa en las mesas públicas para la vigencia 2021 - https://www.icbf.gov.co/system/files/vive_icbf_147.pdf</v>
      </c>
      <c r="N50" s="123"/>
      <c r="O50" s="115" t="str">
        <f>+Comp_3!O22</f>
        <v>En Avance</v>
      </c>
      <c r="P50" s="119"/>
      <c r="Q50" s="117" t="str">
        <f>+Comp_3!Q22</f>
        <v>Maritza Liliana Beltrán Albadán
Yaneth Burgos Duitama</v>
      </c>
      <c r="R50" s="163" t="str">
        <f>+Comp_3!R22</f>
        <v>Se evidenciaron piezas de comunicación de Rendición de Cuentas durante los meses del cuatrimestre
Evidencias:
mayo
-Publicación el Twitter post de Rendición de Cuentas de Sector de la inclusión Social y la Reconciliación del 28/05/21 https://twitter.com/ICBFColombia/status/1398308464875745282
- Publicación en la página Web de pieza de comunicación "rendición de cuentas sobre: Infórmate de las acciones de cumplimiento en la implementación del Acuerdo de Paz: Informe de Rendición de cuentas Enero-diciembre de 2020" del 14/05/21 https://www.icbf.gov.co/sites/default/files/informe_rendicion_de_cuentas_acuerdo_paz_marzo2021_2.pdf
- Boletín ICBF # 151 del 14/05/21 "Participación Ciudadana -Sabes qué espacios de participación para la infancia y la adolescencia promueveel ICBF?"
Rendicion de cuentas Boletin 151_14 de mayo
junio
- Pieza de comunicación en twitter realización "Rendición de Cuentas Sector de la Inclusión Social y la Reconciliación"  25/06/21
http://icbf.gov.co
https://twitter.com/ICBFColombia/status/1408552372561907717
julio
Boletin ICBF # 159 del 9/07/21 con pieza de Rendición de Cuentas sobre: comunicación de participación por departamento de respuestas a la consulta previa para definir los temas de
interés de las mesas públicas de manera participativa. https://www.icbf.gov.co/system/files/vive_icbf_159.pdf
Agosto
- Boletín ICBF #164 "Rendición de Cuentas sobre: ¿Qué es, cómo se realiza y por qué es importante para el ICBF?" https://www.icbf.gov.co/system/files/vive_icbf_164_0.pdf</v>
      </c>
      <c r="T50" s="123"/>
      <c r="U50" s="115" t="str">
        <f>+Comp_3!U22</f>
        <v>Cumplida (DT)</v>
      </c>
      <c r="V50" s="119"/>
      <c r="W50" s="117" t="str">
        <f>+Comp_3!W22</f>
        <v>Maritza Liliana Beltrán Albadán
Yaneth Burgos Duitama</v>
      </c>
      <c r="X50" s="163" t="str">
        <f>+Comp_3!X22</f>
        <v>Se evidencia la publicación de informaciòn relacionada con incentivar  la cultura de la rendiciòn de cuentas por medio de la Estrategia de comunicación. 
Evidencias:
Septiembre
Boletín interno No. 168 del 10 de septiembre " Principios rectores del Sistema Nacional de Rendición de Cuentas  El Decreto 230 de 2021 crea y organiza el Sistema Nacional de Rendición de Cuentas" .https://www.icbf.gov.co/system/files/transparencia_10_septiembre_0.pdf
Octubre
Boletín interno No. 172 del 8 de octubre de 2021 "El ICBF rinde cuentas con transparencia - reportes generados acuerdos de paz"
El 25 de octubre se publica en Facebook y pagina web "Invitamos a toda la ciudadanía a participar y decidir los temas que se desarrollarán durante la rendición de cuentas 2020-2021 del #ICBF. Entre todos trabajamos porque Colombia siga siendo #ElPaísDeLaNiñez".
Noviembre
Boletín Vive ICBF No. 177 del 12 de noviembre "ICBF rinde cuentas con transparencia Nuestro compromiso es contigo Así vamos" - Resultados componente de dialogo, participaciòn  e información.
Diciembre
Boletín inteno No. 181 del 10 de diciembre "Resultados Preliminares de la Rendición de Cuentas"</v>
      </c>
    </row>
    <row r="51" spans="1:24" ht="31.5" thickBot="1">
      <c r="A51" s="637" t="str">
        <f>+Comp_3!A24</f>
        <v>Subcomponente 4</v>
      </c>
      <c r="B51" s="103"/>
      <c r="C51" s="256" t="str">
        <f>+Comp_3!C23</f>
        <v>Evaluación y retroalimentación a la gestión institucional</v>
      </c>
      <c r="D51" s="103"/>
      <c r="E51" s="103"/>
      <c r="F51" s="149"/>
      <c r="G51" s="96"/>
      <c r="H51" s="104">
        <f>+Comp_3!H23</f>
        <v>7</v>
      </c>
      <c r="I51" s="105">
        <f>+Comp_3!I23</f>
        <v>1</v>
      </c>
      <c r="J51" s="106">
        <f>+Comp_3!J23</f>
        <v>0.14285714285714285</v>
      </c>
      <c r="K51" s="107">
        <f>+Comp_3!K23</f>
        <v>0</v>
      </c>
      <c r="L51" s="108"/>
      <c r="N51" s="104">
        <f>+Comp_3!N23</f>
        <v>7</v>
      </c>
      <c r="O51" s="105">
        <f>+Comp_3!O23</f>
        <v>1</v>
      </c>
      <c r="P51" s="106">
        <f>+Comp_3!P23</f>
        <v>0.14285714285714285</v>
      </c>
      <c r="Q51" s="107">
        <f>+Comp_3!Q23</f>
        <v>0</v>
      </c>
      <c r="R51" s="108"/>
      <c r="T51" s="104">
        <f>+Comp_3!T23</f>
        <v>7</v>
      </c>
      <c r="U51" s="105">
        <f>+Comp_3!U23</f>
        <v>6</v>
      </c>
      <c r="V51" s="106">
        <f>+Comp_3!V23</f>
        <v>0.8571428571428571</v>
      </c>
      <c r="W51" s="107"/>
      <c r="X51" s="108"/>
    </row>
    <row r="52" spans="1:24" ht="262.5" customHeight="1">
      <c r="A52" s="638" t="e">
        <f>+Comp_3!#REF!</f>
        <v>#REF!</v>
      </c>
      <c r="B52" s="121" t="str">
        <f>+Comp_3!B24</f>
        <v>4.1</v>
      </c>
      <c r="C52" s="150" t="str">
        <f>+Comp_3!C24</f>
        <v>Realizar seguimiento a la gestión de los eventos de Rendición Pública de Cuentas y Mesas Públicas</v>
      </c>
      <c r="D52" s="150" t="str">
        <f>+Comp_3!D24</f>
        <v xml:space="preserve">(4) Informe trimestral de Rendición de Cuentas y Mesas Públicas realizadas </v>
      </c>
      <c r="E52" s="151" t="str">
        <f>+Comp_3!E24</f>
        <v xml:space="preserve">Subdirección de  Monitoreo y Evaluación </v>
      </c>
      <c r="F52" s="154">
        <f>+Comp_3!F24</f>
        <v>44560</v>
      </c>
      <c r="G52" s="113"/>
      <c r="H52" s="123"/>
      <c r="I52" s="115" t="str">
        <f>+Comp_3!I24</f>
        <v>En Avance</v>
      </c>
      <c r="J52" s="119"/>
      <c r="K52" s="117" t="str">
        <f>+Comp_3!K24</f>
        <v>Maritza Liliana Beltrán Albadán
Yaneth Burgos Duitama</v>
      </c>
      <c r="L52" s="134" t="str">
        <f>+Comp_3!L24</f>
        <v xml:space="preserve">Se evidencia Informe Trimestral de Rendición y Cuentas, con corte a 31 de Marzo 2021.
Evidencias:
https://www.icbf.gov.co/system/files/informe_de_seguimiento_rpc_y_mp_primer_trimestre_2021.pdf
https://www.icbf.gov.co/rendicion-de-cuentas-icbf/sede-direccion-general
</v>
      </c>
      <c r="N52" s="123"/>
      <c r="O52" s="115" t="str">
        <f>+Comp_3!O24</f>
        <v>En Avance</v>
      </c>
      <c r="P52" s="119"/>
      <c r="Q52" s="117" t="str">
        <f>+Comp_3!Q24</f>
        <v>Maritza Liliana Beltrán Albadán
Yaneth Burgos Duitama</v>
      </c>
      <c r="R52" s="134" t="str">
        <f>+Comp_3!R24</f>
        <v>Se evidencia Informe Trimestral de Rendición y Cuentas, con corte a 30 de junio 2021.
Evidencias:
https://www.icbf.gov.co/rendicion-de-cuentas-icbf/sede-direccion-general
https://www.icbf.gov.co/system/files/informe_de_seguimiento_rpc_y_mp_segundo_trimestre_2021.pdf</v>
      </c>
      <c r="T52" s="123"/>
      <c r="U52" s="115" t="str">
        <f>+Comp_3!U24</f>
        <v>Cumplida (DT)</v>
      </c>
      <c r="V52" s="119"/>
      <c r="W52" s="117" t="str">
        <f>+Comp_3!W24</f>
        <v>Maritza Liliana Beltrán Albadán
Yaneth Burgos Duitama</v>
      </c>
      <c r="X52" s="134" t="str">
        <f>+Comp_3!X24</f>
        <v xml:space="preserve">Se evidencian los informes trimestrales de Rendición de Cuentas y Mesas Públicas realizados durante el tercer cuatrimestre.  En estos se puede evidenciar el enlace a la información de cada uno de los ejercicios ya sea de Mesas Públicas o Rendición de Cuentas.
Evidencias:
https://www.icbf.gov.co/informe-de-seguimiento-rpc-y-mp-tercer-trimestre-2021
https://www.icbf.gov.co/system/files/informe_de_seguimiento_rpc_y_mp_cuarto_trimestre_2021_.pdf
Recomendación:  Ubicar conforme a lo determinado en la Resolución 1519 de 2020 de MinTic los informes trimestrales de Rendición Pública de Cuentas: Transperencia y Acceso a la Información &lt; 4 planeacion presupuesto e informes &lt; 4.7.3. Informe de Rendición de Cuentas </v>
      </c>
    </row>
    <row r="53" spans="1:24" ht="210" customHeight="1">
      <c r="A53" s="638">
        <f>+Comp_3!A25</f>
        <v>0</v>
      </c>
      <c r="B53" s="121" t="str">
        <f>+Comp_3!B25</f>
        <v>4.2</v>
      </c>
      <c r="C53" s="150" t="str">
        <f>+Comp_3!C25</f>
        <v>Realizar encuestas de evaluación del evento en cada una de las actividades de Rendición Pública de Cuentas y Mesas Públicas</v>
      </c>
      <c r="D53" s="150" t="str">
        <f>+Comp_3!D25</f>
        <v>Encuestas de evaluación del evento</v>
      </c>
      <c r="E53" s="151" t="str">
        <f>+Comp_3!E25</f>
        <v xml:space="preserve">Subdirección de  Monitoreo y Evaluación </v>
      </c>
      <c r="F53" s="154">
        <f>+Comp_3!F25</f>
        <v>44545</v>
      </c>
      <c r="G53" s="113"/>
      <c r="H53" s="123"/>
      <c r="I53" s="115" t="str">
        <f>+Comp_3!I25</f>
        <v>N/A</v>
      </c>
      <c r="J53" s="119"/>
      <c r="K53" s="117" t="str">
        <f>+Comp_3!K25</f>
        <v>Maritza Liliana Beltrán Albadán
Yaneth Burgos Duitama</v>
      </c>
      <c r="L53" s="134" t="str">
        <f>+Comp_3!L25</f>
        <v>Esta actividad inicia el 30 de junio 2021.</v>
      </c>
      <c r="N53" s="123"/>
      <c r="O53" s="115" t="str">
        <f>+Comp_3!O25</f>
        <v>En Avance</v>
      </c>
      <c r="P53" s="119"/>
      <c r="Q53" s="117" t="str">
        <f>+Comp_3!Q25</f>
        <v>Maritza Liliana Beltrán Albadán
Yaneth Burgos Duitama</v>
      </c>
      <c r="R53" s="134" t="str">
        <f>+Comp_3!R25</f>
        <v>Se evidenció la realización de encuesta y la tabulacipon del resultado y análisis del resultado (Formato F10.P2.MS Análisis Evaluación) 
Evidencia:
Se realizaron las mesas públicas correspondientes a los CZ Creer (22/07/21), CZ Usaquén (23/07/21),CZ Norte (22/07/21),CZ Occidente,CZ Sur Oriente,CZ indígena(13/07/21),CZ Bahía Solano (13/07/21),CZ Riosucio (22/07/21) (23/07/21),CZ El Banco (30/07/21)
CZ Armenia Norte (22/07/21),CZ Los Almendros (7/07/21),CZ Espinal(29/07/21),CZ Buga(23/07/21),CZ Sevilla(22/07/21)
CZ El Cocuy (19/08/21),  CZ Lorica (12/08/21), CZ Acacias (04/08/21),CZ Buenaventura (18/08/21); entre otras</v>
      </c>
      <c r="T53" s="123"/>
      <c r="U53" s="115" t="str">
        <f>+Comp_3!U25</f>
        <v>Cumplida (DT)</v>
      </c>
      <c r="V53" s="119"/>
      <c r="W53" s="117" t="str">
        <f>+Comp_3!W25</f>
        <v>Maritza Liliana Beltrán Albadán
Yaneth Burgos Duitama</v>
      </c>
      <c r="X53" s="134" t="str">
        <f>+Comp_3!X25</f>
        <v>Se evidenció la aplicación de las encuestas para cada una de las mesas Públicas (215) y Rendición de cuentas (33)
Evidencia:
Se reportan los resultados de la encuesta virtual con reporte de  12.736  en estos se puede evidenciar el enlace a la información de cada uno de los ejercicios ya sea de Mesas Públicas o Rendición de Cuentas.
\\icbf.gov.co\FS_DPC\DPC\RPC_y_MP\2021\ carpeta No. 7 de cada una de las Regionales y centros Zonales (248 en total)</v>
      </c>
    </row>
    <row r="54" spans="1:24" ht="242.5" customHeight="1">
      <c r="A54" s="638">
        <f>+Comp_3!A26</f>
        <v>0</v>
      </c>
      <c r="B54" s="121" t="str">
        <f>+Comp_3!B26</f>
        <v>4.3</v>
      </c>
      <c r="C54" s="150" t="str">
        <f>+Comp_3!C26</f>
        <v>Realizar seguimiento a los compromisos adquiridos con las comunidades en el desarrollo de las mesas públicas.</v>
      </c>
      <c r="D54" s="150" t="str">
        <f>+Comp_3!D26</f>
        <v>Reporte indicador PA 98, de acuerdo con los cortes del aplicativo SIMEI,  se tendra en cuentra pare el último bimestre de la vigencia 2021 el reporte parcial del grupo de monitoreo dado que el cierre oficial de indicadores se realiza en el mes de enero de 2022</v>
      </c>
      <c r="E54" s="151" t="str">
        <f>+Comp_3!E26</f>
        <v xml:space="preserve">Subdirección de  Monitoreo y Evaluación </v>
      </c>
      <c r="F54" s="154">
        <f>+Comp_3!F26</f>
        <v>44561</v>
      </c>
      <c r="G54" s="113"/>
      <c r="H54" s="123"/>
      <c r="I54" s="115" t="str">
        <f>+Comp_3!I26</f>
        <v>N/A</v>
      </c>
      <c r="J54" s="119"/>
      <c r="K54" s="117" t="str">
        <f>+Comp_3!K26</f>
        <v>Maritza Liliana Beltrán Albadán
Yaneth Burgos Duitama</v>
      </c>
      <c r="L54" s="134" t="str">
        <f>+Comp_3!L26</f>
        <v>Esta actividad inicia el Agosto 2021.</v>
      </c>
      <c r="N54" s="123"/>
      <c r="O54" s="115" t="str">
        <f>+Comp_3!O26</f>
        <v>En Avance</v>
      </c>
      <c r="P54" s="119"/>
      <c r="Q54" s="117" t="str">
        <f>+Comp_3!Q26</f>
        <v>Maritza Liliana Beltrán Albadán
Yaneth Burgos Duitama</v>
      </c>
      <c r="R54" s="134" t="str">
        <f>+Comp_3!R26</f>
        <v>Se evidencia archivo Excel con el reporte SIMEI correspondiente a los compromisos del mes de agosto (12) Tolima, Cesar, Santander, Nariño Valle y Quindío, los cuales se encuentran reportados como "Ejecutados".
Evidencia:
Act 4.3 SIMEI REPORTES_COMPROMISOS_MP_AGOSTO</v>
      </c>
      <c r="T54" s="123"/>
      <c r="U54" s="115" t="str">
        <f>+Comp_3!U26</f>
        <v>Cumplida (DT)</v>
      </c>
      <c r="V54" s="119"/>
      <c r="W54" s="117" t="str">
        <f>+Comp_3!W26</f>
        <v>Maritza Liliana Beltrán Albadán
Yaneth Burgos Duitama</v>
      </c>
      <c r="X54" s="134" t="str">
        <f>+Comp_3!X26</f>
        <v xml:space="preserve">Se evidencia el seguimiento realizado a los compromisos por medio del archivo Excel con el reporte SIMEI correspondiente al indicador PA 98 Porcentaje de cumplimiento de compromisos formulados en las mesas públicas y rendición pública de cuentas el cual refleja la ejecución de los 197 compromisos (179 de mesas públicas y 18 de Rendición de cuentas).
Evidencia:
Correo electrónico 22/12/21 del profesional 
Copia de REPORTES_COMPROMISOS_RPC_22122021
Copia de REPORTES_COMPROMISOS_MP_DIC_22122021
</v>
      </c>
    </row>
    <row r="55" spans="1:24" ht="409.5" customHeight="1">
      <c r="A55" s="638" t="str">
        <f>+Comp_3!A27</f>
        <v>5. Acuerdo de Paz</v>
      </c>
      <c r="B55" s="121">
        <f>+Comp_3!B27</f>
        <v>5.0999999999999996</v>
      </c>
      <c r="C55" s="150" t="str">
        <f>+Comp_3!C27</f>
        <v xml:space="preserve">Elaborar un informe individual de rendición de cuentas  sobre la gestión de implementación del Acuerdo de Paz con corte a 31 de diciembre de 2020 y publicarlo en la página Web en la seccion "Transparencia y acceso a la información pública" </v>
      </c>
      <c r="D55" s="150" t="str">
        <f>+Comp_3!D27</f>
        <v>Informe</v>
      </c>
      <c r="E55" s="151" t="str">
        <f>+Comp_3!E27</f>
        <v xml:space="preserve">Subdirección General ICBF </v>
      </c>
      <c r="F55" s="154">
        <f>+Comp_3!F27</f>
        <v>44285</v>
      </c>
      <c r="G55" s="113"/>
      <c r="H55" s="123"/>
      <c r="I55" s="115" t="str">
        <f>+Comp_3!I27</f>
        <v>Cumplida (DT)</v>
      </c>
      <c r="J55" s="119"/>
      <c r="K55" s="117" t="str">
        <f>+Comp_3!K27</f>
        <v>Maritza Liliana Beltrán Albadán
Yaneth Burgos Duitama</v>
      </c>
      <c r="L55" s="134" t="str">
        <f>+Comp_3!L27</f>
        <v xml:space="preserve">Se evidenció informe de Rendición de Cuentas sobre la implementación del acuerdo de Paz Enero - Diciembre 2020.
Evidencias 
https://www.icbf.gov.co/sites/default/files/informe_rendicion_de_cuentas_acuerdo_paz_marzo2021_2.pdf
https://www.icbf.gov.co/acuerdos-de-paz
</v>
      </c>
      <c r="N55" s="123"/>
      <c r="O55" s="115" t="str">
        <f>+Comp_3!O27</f>
        <v>Cumplida (DT)</v>
      </c>
      <c r="P55" s="119"/>
      <c r="Q55" s="117" t="str">
        <f>+Comp_3!Q27</f>
        <v>Maritza Liliana Beltrán Albadán
Yaneth Burgos Duitama</v>
      </c>
      <c r="R55" s="134" t="str">
        <f>+Comp_3!R27</f>
        <v>Actividad cumplida en el primer cuatrimestre.</v>
      </c>
      <c r="T55" s="123"/>
      <c r="U55" s="115" t="str">
        <f>+Comp_3!U27</f>
        <v>Cumplida (DT)</v>
      </c>
      <c r="V55" s="119"/>
      <c r="W55" s="117" t="str">
        <f>+Comp_3!W27</f>
        <v>Maritza Liliana Beltrán Albadán
Yaneth Burgos Duitama</v>
      </c>
      <c r="X55" s="134" t="str">
        <f>+Comp_3!X27</f>
        <v>Actividad cumplida en el corte 30 abril 2021</v>
      </c>
    </row>
    <row r="56" spans="1:24" ht="170" customHeight="1">
      <c r="A56" s="638">
        <f>+Comp_3!A28</f>
        <v>0</v>
      </c>
      <c r="B56" s="121">
        <f>+Comp_3!B28</f>
        <v>5.2</v>
      </c>
      <c r="C56" s="150" t="str">
        <f>+Comp_3!C28</f>
        <v>Producir y documentar de manera permanente en el año 2021 la información sobre los avances de la gestión en la implementación del Acuerdo de Paz bajo los lineamientos del Sistema de Rendición de Cuentas a cargo del Departamento Adminsitrativo de la Función Pública.</v>
      </c>
      <c r="D56" s="150" t="str">
        <f>+Comp_3!D28</f>
        <v>Infografía o informe ejecutivo</v>
      </c>
      <c r="E56" s="151" t="str">
        <f>+Comp_3!E28</f>
        <v>Subdirección General ICBF</v>
      </c>
      <c r="F56" s="140">
        <f>+Comp_3!F28</f>
        <v>44561</v>
      </c>
      <c r="G56" s="113"/>
      <c r="H56" s="123"/>
      <c r="I56" s="115" t="str">
        <f>+Comp_3!I28</f>
        <v>N/A</v>
      </c>
      <c r="J56" s="119"/>
      <c r="K56" s="117" t="str">
        <f>+Comp_3!K28</f>
        <v>Maritza Liliana Beltrán Albadán
Yaneth Burgos Duitama</v>
      </c>
      <c r="L56" s="134" t="str">
        <f>+Comp_3!L28</f>
        <v>Esta actividad inicia el 30 de junio 2021.</v>
      </c>
      <c r="N56" s="123"/>
      <c r="O56" s="115" t="str">
        <f>+Comp_3!O28</f>
        <v>En Avance</v>
      </c>
      <c r="P56" s="119"/>
      <c r="Q56" s="117" t="str">
        <f>+Comp_3!Q28</f>
        <v>Maritza Liliana Beltrán Albadán
Yaneth Burgos Duitama</v>
      </c>
      <c r="R56" s="134" t="str">
        <f>+Comp_3!R28</f>
        <v>Se evidenicó  Informe ejecutivo primer semestre 2021 (30/06/21) ¡El ICBF avanza en la implementación del Acuerdo de Paz!.
Evidencia:
-   https://www.icbf.gov.co/sites/default/files/v1._1erinforme_posconflicto_junio_2021.pdf 
- Correo electronico  enviado por la referente  con la autorizacion de la Subdirectora general para publicar miércoles, 30 de junio de 2021 9:05 p. m.</v>
      </c>
      <c r="T56" s="123"/>
      <c r="U56" s="115" t="str">
        <f>+Comp_3!U28</f>
        <v>Cumplida (DT)</v>
      </c>
      <c r="V56" s="119"/>
      <c r="W56" s="117" t="str">
        <f>+Comp_3!W28</f>
        <v>Maritza Liliana Beltrán Albadán
Yaneth Burgos Duitama</v>
      </c>
      <c r="X56" s="134" t="str">
        <f>+Comp_3!X28</f>
        <v xml:space="preserve">Se evidencia informe ejecutivo correspondiente al segundo semestre del 2021 llamado "¡El ICBF avanza en la implementación del Acuerdo de Paz!" 
Evidencia:
Informe ejecutivo publicado el 22/12/21en la página web de ICBF URL https://www.icbf.gov.co/sites/default/files/2do_informe_posconflicto_diciembre_2021.pdf
Recomendación:  Relacionar el enlace Web que dirija a la página Web y no solamente al archivo para complementar la evidencia. </v>
      </c>
    </row>
    <row r="57" spans="1:24" ht="409.6" customHeight="1">
      <c r="A57" s="638">
        <f>+Comp_3!A29</f>
        <v>0</v>
      </c>
      <c r="B57" s="121" t="str">
        <f>+Comp_3!B29</f>
        <v>5.3</v>
      </c>
      <c r="C57" s="150" t="str">
        <f>+Comp_3!C29</f>
        <v>Divulgación de los avances de las entidad respecto a la implementación del Acuerdo de Paz</v>
      </c>
      <c r="D57" s="150" t="str">
        <f>+Comp_3!D29</f>
        <v>Divulgación en medios institucionales</v>
      </c>
      <c r="E57" s="151" t="str">
        <f>+Comp_3!E29</f>
        <v>Oficina Asesora de Comunicaciones</v>
      </c>
      <c r="F57" s="154">
        <f>+Comp_3!F29</f>
        <v>44561</v>
      </c>
      <c r="G57" s="113"/>
      <c r="H57" s="123"/>
      <c r="I57" s="115" t="str">
        <f>+Comp_3!I29</f>
        <v>En Avance</v>
      </c>
      <c r="J57" s="119"/>
      <c r="K57" s="117" t="str">
        <f>+Comp_3!K29</f>
        <v>Maritza Liliana Beltrán Albadán
Yaneth Burgos Duitama</v>
      </c>
      <c r="L57" s="134" t="str">
        <f>+Comp_3!L29</f>
        <v>Se evidenció divulgacion en medios institucionales de los avances de la implemenentacion del acuerdo de paz para el primer cuatrimestre.
Evidencias:
Redes: 
Seminario de Paz con Legalidad.  24 febrero 2021. https://twitter.com/ICBFColombia/status/1364748980303892480?s=20
Página WEB - Noticias: 
-ICBF cierra brechas de equidad con la atención de niños y adolescentes en zonas rurales y rurales dispersas. 24 de Febrero de 2021 - 07:49 PM
-ICBF benefició a más de 578 mil menores de edad en los territorios PDET en 2020.  10 de Abril de 2021 - 08:15 PM</v>
      </c>
      <c r="N57" s="123"/>
      <c r="O57" s="115" t="str">
        <f>+Comp_3!O29</f>
        <v>En Avance</v>
      </c>
      <c r="P57" s="119"/>
      <c r="Q57" s="117" t="str">
        <f>+Comp_3!Q29</f>
        <v>Maritza Liliana Beltrán Albadán
Yaneth Burgos Duitama</v>
      </c>
      <c r="R57" s="134" t="str">
        <f>+Comp_3!R29</f>
        <v xml:space="preserve">Divulgacion en medios institucionales de los avances de la implemenentacion del acuerdo de paz, 
Evidencias:
Pagina Web ICBF - Noticias
MAYO
ICBF brinda acompañamiento psicosocial en Territorios PDET de La Guajira
https://www.icbf.gov.co/noticias/icbf-brinda-acompanamiento-psicosocial-enterritorios-pdet-de-la-guajira
Más de 7.000 niños en los municipios PDET han sido beneficiados en Arauca
https://www.icbf.gov.co/noticias/mas-de-7000-ninos-en-los-municipios-pdet-han-sidobeneficiados-en-arauca
ICBF atiende más de 20.000 niños y niñas de primera infancia en los municipios PDET de
Bolívar
https://www.icbf.gov.co/noticias/icbf-atiende-mas-de-20000-ninos-y-ninas-de-primerainfancia-en-los-municipios-pdet-de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ICBF avanza en el cumplimiento de los compromisos en municipios PDET de Antioquia
https://www.icbf.gov.co/noticias/icbf-avanza-en-el-cumplimiento-de-los-compromisosen-municipios-pdet-de-antioquia
JUNIO
ICBF beneficia a la primera infancia en territorios PDET en Caquetá
https://www.icbf.gov.co/noticias/icbf-beneficia-la-primera-infancia-en-territorios-pdeten-caqueta
ICBF previene la desnutrición de niños y niñas en municipios PDET de Cesar
https://www.icbf.gov.co/noticias/icbf-previene-la-desnutricion-de-ninos-y-ninas-enmunicipios-pdet-de-cesar
ICBF brinda atención psicosocial a familias ubicadas en municipios PDET de Sucre
https://www.icbf.gov.co/noticias/icbf-brinda-atencion-psicosocial-familias-ubicadas-enmunicipios-pdet-de-sucre
ICBF atiende a más de 29 mil niños y niñas de primera infancia en los 16 municipios
PDET de Nariño
https://www.icbf.gov.co/noticias/icbf-atiende-mas-de-29-mil-ninos-y-ninas-de-primerainfancia-en-los-16-municipios-pdet-de
REDES SOCIALES:
https://twitter.com/linaarbelaez/status/1384181702235365382?s=20
https://twitter.com/linaarbelaez/status/1384246798043140097?s=20
https://twitter.com/ICBFColombia/status/1408100252943593480?s=20
https://twitter.com/ICBFColombia/status/1409993836525457411?s=20
Informe publicaciones PDET julio y agosto 2021
JULIO
En Guaviare ICBF beneficia a la primera infancia en territorios PDET
https://www.icbf.gov.co/noticias/en-guaviare-icbf-beneficia-la-primera-infancia-en-territoriospdet
ICBF avanza en el cumplimiento de los compromisos en municipios PDET de Antioquia
https://www.icbf.gov.co/noticias/icbf-avanza-en-el-cumplimiento-de-los-compromisos-enmunicipios-pdet-de-antioquia
ICBF se vincula a Plan de Acción Integral que atenderá algunos municipios PDET
priorizados por el Ministerio de Defensa
https://www.icbf.gov.co/noticias/icbf-se-vincula-plan-de-accion-integral-que-atendera-algunosmunicipios-pdet-priorizados
AGOSTO
ICBF brinda acompañamiento psicosocial en Territorios PDET de La Guajira
https://www.icbf.gov.co/noticias/icbf-brinda-acompanamiento-psicosocial-enterritorios-pdet-de-la-guajira
ICBF avanza en la atención a niñas, niños y adolescentes en territorios PDET
https://www.icbf.gov.co/noticias/icbf-avanza-en-la-atencion-ninas-ninos-yadolescentes-en-territorios-pdet
ICBF ha beneficiado a más de 7 mil personas en los territorios PDET de Tolima
https://www.icbf.gov.co/noticias/icbf-ha-beneficado-mas-de-7-mil-personas-en-losterritorios-pdet-de-tolima
Las jóvenes víctimas del conflicto deben ser una prioridad en el Pacto: Colombia con las
Juventudes
https://www.icbf.gov.co/noticias/las-jovenes-victimas-del-conflicto-deben-ser-unaprioridad-en-el-pacto-colombia-con-las
ICBF garantiza atención en territorios PDET en el departamento del Chocó
https://www.icbf.gov.co/noticias/icbf-garantiza-atencion-en-territorios-pdet-en-eldepartamento-del-choco
ICBF invierte más de 56.000 millones en 20 municipios PDET del Cauca
https://www.icbf.gov.co/noticias/icbf-invierte-mas-de-56000-millones-en-20-
municipios-pdet-del-cauca
ICBF prioriza atención a la primera infancia en territorios PDET en Valle del Cauca
https://www.icbf.gov.co/noticias/icbf-prioriza-atencion-la-primera-infancia-enterritorios-pdet-en-valle-del-cauca
ICBF beneficia más de 35.800 niños en municipios PDET en el Magdalena
https://www.icbf.gov.co/noticias/icbf-beneficia-mas-de-35800-ninos-en-municipiospdet-en-el-magdalena
ICBF avanza en la atención de niñas y niños en municipios PDET de Córdoba
https://www.icbf.gov.co/noticias/icbf-avanza-en-la-atencion-de-ninas-y-ninos-enmunicipios-pdet-de-cordoba
REDES SOCIALES:
https://twitter.com/ICBFColombia/status/1416487890914353153?s=20
https://twitter.com/PosconflictoCO/status/1426201779214196749?s=20
https://twitter.com/linaarbelaez/status/1426236645855145990?s=20
https://twitter.com/PosconflictoCO/status/1426241773966348292?s=20
https://www.facebook.com/277742535585449/posts/6611651342194505/?d=n
</v>
      </c>
      <c r="T57" s="123"/>
      <c r="U57" s="115" t="str">
        <f>+Comp_3!U29</f>
        <v>Cumplida (DT)</v>
      </c>
      <c r="V57" s="119"/>
      <c r="W57" s="117" t="str">
        <f>+Comp_3!W29</f>
        <v>Maritza Liliana Beltrán Albadán
Yaneth Burgos Duitama</v>
      </c>
      <c r="X57" s="134" t="str">
        <f>+Comp_3!X29</f>
        <v>Para el tercer cuatrimestre se evidencia la divulgación en los diferentes medios institucionales respecto a los avances respecto a la implementación del acuerdo de paz.
Evidencia:
Página Web - Noticias
- ICBF avanza en la atención de niños y adolescentes en municipios PDET de Putumayo - El Instituto Colombiano de Bienestar Familiar (ICBF) acompaña a los 9 municipios que se encuentran bajo el Plan de Desarrollo con Enfoque Territorial (PDET) en pilares como la educación rural y primera infancia, derecho a la alimentación y a la seguridad alimentaria de los niños, niñas y adolescentes en el departamento de Putumayo publicación del 09/09/21 
https://www.icbf.gov.co/noticias/icbf-avanza-en-la-atencion-de-ninos-y-adolescentes-en-municipios-pdet-de-putumayo
- ICBF prioriza atención a la primera infancia en municipios PDET en Córdoba- El Instituto Colombiano de Bienestar Familiar (ICBF) atiende a 13.063 niños y niñas menores de cinco años que se encuentran en los municipios priorizados por los Programas de Desarrollo con Enfoque Territorial (PDET) en el departamento de Córdoba. Publicación del 26/10/21
https://www.icbf.gov.co/noticias/icbf-prioriza-atencion-la-primera-infancia-en-municipios-pdet-en-cordoba
- ICBF garantiza atención de niñas y niños en municipios PDET de Guaviare - El Instituto Colombiano de Bienestar Familiar (ICBF) acompaña a los 4 municipios que se encuentran bajo el Plan de Desarrollo con Enfoque Territorial (PDET) en pilares como la educación rural y primera infancia, derecho a la alimentación y a la seguridad alimentaria de niñas, niñas y adolescentes en el departamento de Guaviare.  Publicación del 22/10/21
https://www.icbf.gov.co/noticias/icbf-garantiza-atencion-de-ninas-y-ninos-en-municipios-pdet-de-guaviare
-- ICBF prioriza atención a la primera infancia en municipios PDET del Cesar - Con el objetivo de cumplir con los compromisos pactados por el Gobierno Nacional en el marco de los acuerdos de paz, el Instituto Colombiano de Bienestar Familiar (ICBF) adelanta acciones en favor de la primera infancia que reside en el Espacio Territorial de Capacitación y Reincorporación de la vereda Tierra Grata, municipio de Manaure, Cesar.  Publicación del 06/10/21
https://www.icbf.gov.co/noticias/icbf-prioriza-atencion-la-primera-infancia-en-municipios-pdet-del-cesar
- ICBF atiende a la primera infancia en municipios PDET de Caquetá - El Instituto Colombiano de Bienestar Familiar (ICBF) acompaña a los 16 municipios PDET, es decir, que cuentan con Programas de Desarrollo con Enfoque Territorial en pilares como la educación rural y primera infancia, derecho a la alimentación y a la seguridad alimentaria de los niños, niñas y adolescentes en el departamento del Caquetá.  Publicación del 05/11/21.
https://www.icbf.gov.co/noticias/icbf-atiende-la-primera-infancia-en-municipios-pdet-de-caqueta
- ICBF avanza en la atención en municipios PDET en Antioquia - El Instituto Colombiano de Bienestar Familiar (ICBF) en Antioquia cuenta con 24 municipios priorizados dentro de los Programas de Desarrollo con Enfoque Territorial (PDET) donde se brinda la oferta de prevención y promoción a 46.946 beneficiarios en las modalidades de Primera Infancia: institucional, comunitaria, propia e intercultural y comunitaria para el fortalecimiento de los entornos protectores como espacios que promueven y potencian el desarrollo integral de niñas y niños a través de los servicios de educación inicial en el marco de la atención integral.  Publicación del 02/11/21.
https://www.icbf.gov.co/noticias/icbf-avanza-en-la-atencion-en-municipios-pdet-en-antioquia
- ICBF beneficia a 2.430 adolescentes y jóvenes en municipios PDET del Chocó - El Instituto Colombiano de Bienestar Familiar (ICBF) acompaña y brinda atención a 2.430 adolescentes y jóvenes de los municipios priorizados en los Programas de Desarrollo con Enfoque Territorial (PDET) del departamento de Chocó. Publicación del 01/12/21.
https://www.icbf.gov.co/noticias/icbf-beneficia-2430-adolescentes-y-jovenes-en-municipios-pdet-del-choco
Redes Sociales: 
https://twitter.com/MiPutumayo/status/1438122592108519427?s=20
https://twitter.com/MaravillaSt1057/status/1446117007552745482?s=20
https://twitter.com/BertulioCabrera/status/1457739103181721604?s=20
https://twitter.com/ICBFColombia/status/1437130177117630465?s=20
https://twitter.com/linaarbelaez/status/1463325090687369222?s=20
https://twitter.com/ICBFColombia/status/1451600092780285953?s=20
https://twitter.com/ICBFColombia/status/1451605979506819084?s=20
https://twitter.com/ICBFColombia/status/1451613730945568796?s=20
https://twitter.com/ICBFColombia/status/1451613797035266050?s=20
https://twitter.com/revistachoco1/status/1466196251620302860?s=20</v>
      </c>
    </row>
    <row r="58" spans="1:24" ht="64.5" customHeight="1" thickBot="1">
      <c r="X58" s="267"/>
    </row>
    <row r="59" spans="1:24" ht="45.75" customHeight="1" thickBot="1">
      <c r="A59" s="640" t="str">
        <f>+Comp_4!A1</f>
        <v>Plan Anticorrupción y de Atención al Ciudadano</v>
      </c>
      <c r="B59" s="641">
        <f>+Comp_4!B1</f>
        <v>0</v>
      </c>
      <c r="C59" s="641">
        <f>+Comp_4!C1</f>
        <v>0</v>
      </c>
      <c r="D59" s="641">
        <f>+Comp_4!D1</f>
        <v>0</v>
      </c>
      <c r="E59" s="641">
        <f>+Comp_4!E1</f>
        <v>0</v>
      </c>
      <c r="F59" s="642">
        <f>+Comp_4!F1</f>
        <v>0</v>
      </c>
      <c r="G59" s="93"/>
      <c r="H59" s="635" t="str">
        <f>+Comp_4!H1</f>
        <v>Seguimiento 1 OCI
Componente 4: MECANISMOS PARA LA ATENCIÓN AL CIUDADANO</v>
      </c>
      <c r="I59" s="631">
        <f>+Comp_4!I1</f>
        <v>0</v>
      </c>
      <c r="J59" s="631">
        <f>+Comp_4!J1</f>
        <v>0</v>
      </c>
      <c r="K59" s="631">
        <f>+Comp_4!K1</f>
        <v>0</v>
      </c>
      <c r="L59" s="632">
        <f>+Comp_4!L1</f>
        <v>0</v>
      </c>
      <c r="N59" s="635" t="str">
        <f>+Comp_4!N1</f>
        <v>Seguimiento 2 OCI
Componente 4: MECANISMOS PARA LA ATENCIÓN AL CIUDADANO</v>
      </c>
      <c r="O59" s="631">
        <f>+Comp_4!O1</f>
        <v>0</v>
      </c>
      <c r="P59" s="631">
        <f>+Comp_4!P1</f>
        <v>0</v>
      </c>
      <c r="Q59" s="631">
        <f>+Comp_4!Q1</f>
        <v>0</v>
      </c>
      <c r="R59" s="632">
        <f>+Comp_4!R1</f>
        <v>0</v>
      </c>
      <c r="T59" s="635" t="str">
        <f>+Comp_4!T1</f>
        <v>Seguimiento 3 OCI
Componente 4: MECANISMOS PARA LA ATENCIÓN AL CIUDADANO</v>
      </c>
      <c r="U59" s="631">
        <f>+Comp_4!U1</f>
        <v>0</v>
      </c>
      <c r="V59" s="631">
        <f>+Comp_4!V1</f>
        <v>0</v>
      </c>
      <c r="W59" s="631">
        <f>+Comp_4!W1</f>
        <v>0</v>
      </c>
      <c r="X59" s="632">
        <f>+Comp_4!X1</f>
        <v>0</v>
      </c>
    </row>
    <row r="60" spans="1:24" ht="103.5" customHeight="1" thickBot="1">
      <c r="A60" s="95" t="str">
        <f>+Comp_4!A2</f>
        <v>Componente 4:</v>
      </c>
      <c r="B60" s="643" t="str">
        <f>+Comp_4!B2</f>
        <v xml:space="preserve">Mecanismos para mejorar la atención al Ciudadano
Objetivo: 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v>
      </c>
      <c r="C60" s="644">
        <f>+Comp_4!C2</f>
        <v>0</v>
      </c>
      <c r="D60" s="644">
        <f>+Comp_4!D2</f>
        <v>0</v>
      </c>
      <c r="E60" s="644">
        <f>+Comp_4!E2</f>
        <v>0</v>
      </c>
      <c r="F60" s="645">
        <f>+Comp_4!F2</f>
        <v>0</v>
      </c>
      <c r="G60" s="148"/>
      <c r="H60" s="646" t="str">
        <f>+Comp_4!H2</f>
        <v xml:space="preserve">             Fecha seguimiento: 30/04/2021</v>
      </c>
      <c r="I60" s="647"/>
      <c r="J60" s="648"/>
      <c r="K60" s="626" t="str">
        <f>+Comp_4!K2</f>
        <v>Responsable del Seguimiento</v>
      </c>
      <c r="L60" s="626" t="str">
        <f>+Comp_4!L2</f>
        <v>Observaciones</v>
      </c>
      <c r="N60" s="630" t="str">
        <f>+Comp_4!N2</f>
        <v xml:space="preserve">             Fecha seguimiento: 31/08/2021</v>
      </c>
      <c r="O60" s="631"/>
      <c r="P60" s="632"/>
      <c r="Q60" s="626" t="str">
        <f>+Comp_4!Q2</f>
        <v>Responsable del Seguimiento</v>
      </c>
      <c r="R60" s="626" t="str">
        <f>+Comp_4!R2</f>
        <v>Observaciones</v>
      </c>
      <c r="T60" s="630" t="str">
        <f>+Comp_4!T2</f>
        <v>Fecha seguimiento: 31/12/2021</v>
      </c>
      <c r="U60" s="631"/>
      <c r="V60" s="632"/>
      <c r="W60" s="626" t="str">
        <f>+Comp_4!W2</f>
        <v>Responsable del Seguimiento</v>
      </c>
      <c r="X60" s="626" t="str">
        <f>+Comp_4!X2</f>
        <v>Observaciones</v>
      </c>
    </row>
    <row r="61" spans="1:24" ht="62.5" thickBot="1">
      <c r="A61" s="98" t="str">
        <f>+Comp_4!A3</f>
        <v>Subcomponente</v>
      </c>
      <c r="B61" s="640" t="str">
        <f>+Comp_4!B3</f>
        <v>Objetivos y Actividades</v>
      </c>
      <c r="C61" s="642">
        <f>+Comp_4!C3</f>
        <v>0</v>
      </c>
      <c r="D61" s="99" t="str">
        <f>+Comp_4!D3</f>
        <v>Meta</v>
      </c>
      <c r="E61" s="99" t="str">
        <f>+Comp_4!E3</f>
        <v xml:space="preserve">Responsable </v>
      </c>
      <c r="F61" s="100" t="str">
        <f>+Comp_4!F3</f>
        <v>Fecha programada</v>
      </c>
      <c r="G61" s="113"/>
      <c r="H61" s="102" t="str">
        <f>+Comp_4!H3</f>
        <v>Actividades programadas</v>
      </c>
      <c r="I61" s="257" t="str">
        <f>+Comp_4!I3</f>
        <v>Actividades cumplidas</v>
      </c>
      <c r="J61" s="257" t="str">
        <f>+Comp_4!J3</f>
        <v>% de avance por objetivo</v>
      </c>
      <c r="K61" s="627">
        <f>+Comp_4!K3</f>
        <v>0</v>
      </c>
      <c r="L61" s="627">
        <f>+Comp_4!L3</f>
        <v>0</v>
      </c>
      <c r="N61" s="102" t="str">
        <f>+Comp_4!N3</f>
        <v>Actividades programadas</v>
      </c>
      <c r="O61" s="257" t="str">
        <f>+Comp_4!O3</f>
        <v>Actividades cumplidas</v>
      </c>
      <c r="P61" s="257" t="str">
        <f>+Comp_4!P3</f>
        <v>% de avance por objetivo</v>
      </c>
      <c r="Q61" s="627">
        <f>+Comp_4!Q3</f>
        <v>0</v>
      </c>
      <c r="R61" s="627">
        <f>+Comp_4!R3</f>
        <v>0</v>
      </c>
      <c r="T61" s="102" t="str">
        <f>+Comp_4!T3</f>
        <v>Actividades programadas</v>
      </c>
      <c r="U61" s="621" t="str">
        <f>+Comp_4!U3</f>
        <v>Actividades cumplidas</v>
      </c>
      <c r="V61" s="621" t="str">
        <f>+Comp_4!V3</f>
        <v>% de avance por objetivo</v>
      </c>
      <c r="W61" s="627">
        <f>+Comp_4!W3</f>
        <v>0</v>
      </c>
      <c r="X61" s="627">
        <f>+Comp_4!X3</f>
        <v>0</v>
      </c>
    </row>
    <row r="62" spans="1:24" ht="77.25" customHeight="1" thickBot="1">
      <c r="A62" s="637" t="str">
        <f>+Comp_4!A4</f>
        <v>Subcomponente 1.
Estructura Administrativa y Direccionamiento Estratégico</v>
      </c>
      <c r="B62" s="103"/>
      <c r="C62" s="256" t="str">
        <f>+Comp_4!C4</f>
        <v>Estructura Administrativa y Direccionamiento Estratégico</v>
      </c>
      <c r="D62" s="103"/>
      <c r="E62" s="103"/>
      <c r="F62" s="149"/>
      <c r="G62" s="96"/>
      <c r="H62" s="104">
        <f>+Comp_4!H4</f>
        <v>1</v>
      </c>
      <c r="I62" s="105">
        <f>+Comp_4!I4</f>
        <v>0</v>
      </c>
      <c r="J62" s="106">
        <f>+Comp_4!J4</f>
        <v>0</v>
      </c>
      <c r="K62" s="107"/>
      <c r="L62" s="108"/>
      <c r="N62" s="104">
        <f>+Comp_4!N4</f>
        <v>1</v>
      </c>
      <c r="O62" s="105">
        <f>+Comp_4!O4</f>
        <v>0</v>
      </c>
      <c r="P62" s="106">
        <f>+Comp_4!P4</f>
        <v>0</v>
      </c>
      <c r="Q62" s="107"/>
      <c r="R62" s="108"/>
      <c r="T62" s="104">
        <f>+Comp_4!T4</f>
        <v>1</v>
      </c>
      <c r="U62" s="105">
        <f>+Comp_4!U4</f>
        <v>1</v>
      </c>
      <c r="V62" s="106">
        <f>+Comp_4!V4</f>
        <v>1</v>
      </c>
      <c r="W62" s="107"/>
      <c r="X62" s="108"/>
    </row>
    <row r="63" spans="1:24" ht="337.5" customHeight="1" thickBot="1">
      <c r="A63" s="638">
        <f>+Comp_4!A5</f>
        <v>0</v>
      </c>
      <c r="B63" s="156" t="str">
        <f>+Comp_4!B5</f>
        <v>1.1</v>
      </c>
      <c r="C63" s="157" t="str">
        <f>+Comp_4!C5</f>
        <v xml:space="preserve">Conmemorar el día del servicio en el ICBF </v>
      </c>
      <c r="D63" s="158" t="str">
        <f>+Comp_4!D5</f>
        <v>Evento de conmemoración del día del servicio.</v>
      </c>
      <c r="E63" s="159" t="str">
        <f>+Comp_4!E5</f>
        <v xml:space="preserve">Dirección de Servicios y Atención </v>
      </c>
      <c r="F63" s="160">
        <f>+Comp_4!F5</f>
        <v>44469</v>
      </c>
      <c r="G63" s="113"/>
      <c r="H63" s="123"/>
      <c r="I63" s="115" t="str">
        <f>+Comp_4!I5</f>
        <v>N/A</v>
      </c>
      <c r="J63" s="119"/>
      <c r="K63" s="121" t="str">
        <f>+Comp_4!K5</f>
        <v>Angela Parra
Ivan Lerma</v>
      </c>
      <c r="L63" s="161" t="str">
        <f>+Comp_4!L5</f>
        <v>Esta Actividad está programada para el 30/09/21.</v>
      </c>
      <c r="N63" s="123"/>
      <c r="O63" s="115" t="str">
        <f>+Comp_4!O5</f>
        <v>En Avance</v>
      </c>
      <c r="P63" s="119"/>
      <c r="Q63" s="121" t="str">
        <f>+Comp_4!Q5</f>
        <v>Angela Parra
Ivan Lerma</v>
      </c>
      <c r="R63" s="161" t="str">
        <f>+Comp_4!R5</f>
        <v xml:space="preserve">Se evidenciaron gestiones de la Dirección de Servicios y Atención para la realización del "Día del Servicio" el 03 de septiembre de 2021; para este evento se programa la charla “Importancia del Lenguaje Claro” que contara con el apoyo del Departamento Nacional de Planeación y la premiación del Concurso “Yo sí conozco de Servicio”.
Durante el mes de agosto se realizó el concurso “Yo sí conozco de Servicio” convocando a todos los Responsables de Servicios y Atención a Nivel Nacional a contestar una serie de preguntas sobre temas relacionados con el servicio, se obtienen puntuaciones por cada respuestas para asi definir los 3 primeros puestos que recibiran un incentivo. 
Evidencia: 
Correo electrónico del August 18, 2021, Subject: PROPUESTA DEFINITIVA CELEBRACIÓN DÍA DEL SERVICIO 2021
Correo electrónico del August 19, 2021 Subject: SOLICITUD APOYO EVENTO TEAMS - día del servicio
Correo electrónico del August 20, 2021 Subject: CÁPSULA DEL SERVICIO: CONCURSO "YO SÍ CONOZCO DE SERVICIO" - DÍA DEL SERVICIO - (con las CONDICIONES CONCURSO YO SÍ CONOZCO DE SERVICIO)
Correo electrónico del  August 20, 2021, Subject: CONCURSO "YO SÍ CONOZCO DE SERVICIO" - DÍA DEL SERVICIO - DÍA 1
Correo electrónico del August 23, 2021, Subject: PARTICIPACIÓN CONCURSO "YO SÍ CONOZCO DE SERVICIO" - DÍA DEL SERVICIO - 
Correo electrónico del August 24, 2021, Subject: CONCURSO "YO SÍ CONOZCO DE SERVICIO" DÍA 2
Correo electrónico del August 24, 2021, Subject: CONCURSO "YO SÍ CONOZCO DE SERVICIO" RESULTADOS DÍA 1
Correo electrónico del August 25, 2021, Subject: CONCURSO "YO SÍ CONOZCO DE SERVICIO" DÍA 3
Correo electrónico del August 25, 2021, Subject: CONCURSO "YO SÍ CONOZCO DE SERVICIO" RESULTADOS DÍA 2
</v>
      </c>
      <c r="T63" s="123"/>
      <c r="U63" s="115" t="str">
        <f>+Comp_4!U5</f>
        <v>Cumplida (DT)</v>
      </c>
      <c r="V63" s="119"/>
      <c r="W63" s="121" t="str">
        <f>+Comp_4!W5</f>
        <v>Angela Parra</v>
      </c>
      <c r="X63" s="161" t="str">
        <f>+Comp_4!X5</f>
        <v>Se evidencio la realización del Día del Servicio el 03 de septiembre de 2021 con la participación de 421 colaboradores del ICBF donde entre otras actividades se realizó una charla sobre el Lenguaje Claro, la Premiación Concurso “Yo sí conozco de Servicio” y se presento el video “copleándole al Servicio” en el cual se interpretaron varias coplas relacionadas con el servicio y con el Día del Servicio.
Evidencia:
Correo electrónico del 03 de septiembre de 2021, Asunto: DIA DEL SERVICIO ICBF 2021
Fotografía: 1er puesto Daniela Romo Roales
Fotografía: 2do puesto Jaime Andrés Santacruz
Fotografía: 3er puesto Milena Hernandez
Listado Asistencia Forms: 421 Registros
3 Bonos Representativos para los Ganadores del Concurso "Yo Si Conozco de Servicio"
Correo electrónico del 21 de septiembre de 2021, Asunto: ENTREGA BONO 1er PUESTO CONCURSO "YO SI CONOZCO DE SERVICIO"
Correo electrónico del 21 de septiembre de 2021, Asunto: ENTREGA BONO 2do PUESTO CONCURSO "YO SI CONOZCO DE SERVICIO"
Correo electrónico del 21 de septiembre de 2021, Asunto: ENTREGA BONO 3er PUESTO CONCURSO "YO SI CONOZCO DE SERVICIO"
Ppt: PIEZAS CONCURSO ¡Yo SÍ conozco de Servicio!
VIDEO COPLEANDOLE AL SERVICIO_4</v>
      </c>
    </row>
    <row r="64" spans="1:24" ht="31.5" thickBot="1">
      <c r="A64" s="637" t="str">
        <f>+Comp_4!A6</f>
        <v>Subcomponente 2.
Fortalecimiento de los Canales de Atención</v>
      </c>
      <c r="B64" s="103">
        <f>+Comp_4!B6</f>
        <v>0</v>
      </c>
      <c r="C64" s="256" t="str">
        <f>+Comp_4!C6</f>
        <v>Fortalecimiento de los Canales de Atención</v>
      </c>
      <c r="D64" s="103"/>
      <c r="E64" s="103"/>
      <c r="F64" s="149"/>
      <c r="G64" s="96"/>
      <c r="H64" s="104">
        <f>+Comp_4!H6</f>
        <v>1</v>
      </c>
      <c r="I64" s="105">
        <f>+Comp_4!I6</f>
        <v>0</v>
      </c>
      <c r="J64" s="106">
        <f>+Comp_4!J6</f>
        <v>0</v>
      </c>
      <c r="K64" s="107"/>
      <c r="L64" s="108"/>
      <c r="N64" s="104">
        <f>+Comp_4!N6</f>
        <v>1</v>
      </c>
      <c r="O64" s="105">
        <f>+Comp_4!O6</f>
        <v>0</v>
      </c>
      <c r="P64" s="106">
        <f>+Comp_4!P6</f>
        <v>0</v>
      </c>
      <c r="Q64" s="107"/>
      <c r="R64" s="108"/>
      <c r="T64" s="104">
        <f>+Comp_4!T6</f>
        <v>1</v>
      </c>
      <c r="U64" s="105">
        <f>+Comp_4!U6</f>
        <v>1</v>
      </c>
      <c r="V64" s="106">
        <f>+Comp_4!V6</f>
        <v>1</v>
      </c>
      <c r="W64" s="107"/>
      <c r="X64" s="108"/>
    </row>
    <row r="65" spans="1:24" ht="284.5" customHeight="1" thickBot="1">
      <c r="A65" s="638">
        <f>+Comp_4!A7</f>
        <v>0</v>
      </c>
      <c r="B65" s="156" t="str">
        <f>+Comp_4!B7</f>
        <v>2.1</v>
      </c>
      <c r="C65" s="157" t="str">
        <f>+Comp_4!C7</f>
        <v>Generación  de alertas basadas en los reportes de tiempos de espera y de atención de los Sistemas Electrónicos de Asignación de Turnos</v>
      </c>
      <c r="D65" s="158" t="str">
        <f>+Comp_4!D7</f>
        <v>3 alertas generadas a  Centros Zonales que este fuera de los parametros establecidos para tiempo de espera.</v>
      </c>
      <c r="E65" s="159" t="str">
        <f>+Comp_4!E7</f>
        <v xml:space="preserve">Dirección de Servicios y Atención </v>
      </c>
      <c r="F65" s="160">
        <f>+Comp_4!F7</f>
        <v>44545</v>
      </c>
      <c r="G65" s="113"/>
      <c r="H65" s="123"/>
      <c r="I65" s="115" t="str">
        <f>+Comp_4!I7</f>
        <v>En Avance</v>
      </c>
      <c r="J65" s="119"/>
      <c r="K65" s="121" t="str">
        <f>+Comp_4!K7</f>
        <v>Angela Parra
Ivan Lerma</v>
      </c>
      <c r="L65" s="153" t="str">
        <f>+Comp_4!L7</f>
        <v>Se enviaron correos electrónicos a Coordinadores de Centro Zonal y Responsables de Servicios y Atención indicando que ya estaban publicados los informes del Sistema Digital de Asignación De Turnos - SDAT de los meses febrero de 2021 y el marzo de 2021.
Evidencia:
Correo electrónico April 5, 2021 1:00:40 PM, Subject: PUBLICACIÓN INFORMES SDAT- FEBRERO 2021
Correo electrónico April 26, 2021 4:12:45 PM, Subject: PUBLICACIÓN INFORMES SDAT- MARZO 2021</v>
      </c>
      <c r="N65" s="123"/>
      <c r="O65" s="115" t="str">
        <f>+Comp_4!O7</f>
        <v>En Avance</v>
      </c>
      <c r="P65" s="119"/>
      <c r="Q65" s="121" t="str">
        <f>+Comp_4!Q7</f>
        <v>Angela Parra
Ivan Lerma</v>
      </c>
      <c r="R65" s="153" t="str">
        <f>+Comp_4!R7</f>
        <v>Se enviaron correos electrónicos a Coordinadores de Centro Zonal y Responsables de Servicios y Atención indicando que ya estaban publicados los informes del Sistema Digital de Asignación De Turnos - SDAT de los meses abril de 2021, junio 2021 y julio de 2021.
Para el mes de mayo y de acuerdo con lo reportado por el responsable de la Dirección de Servicios y Atención "...no se remitió alerta de utilización de SDAT."
Evidencia:
Correo electrónico June 4, 2021, Subject: PUBLICACIÓN INFORMES SDAT- ABRIL DE 2021 - CZ CON PRESENCIALIDAD
Correo electrónico July 28, 2021, Subject: PUBLICACIÓN INFORMES SDAT- JUNIO DE 2021 - CZ CON PRESENCIALIDAD
Correo electrónico August 30, 2021, Subject: PUBLICACIÓN INFORMES MENSUALES SDAT- CZS CON PRESENCIALIDAD- JULIO DE 2021</v>
      </c>
      <c r="T65" s="123"/>
      <c r="U65" s="115" t="str">
        <f>+Comp_4!U7</f>
        <v>Cumplida (DT)</v>
      </c>
      <c r="V65" s="119"/>
      <c r="W65" s="121" t="str">
        <f>+Comp_4!W7</f>
        <v>Angela Parra</v>
      </c>
      <c r="X65" s="153" t="str">
        <f>+Comp_4!X7</f>
        <v>Se enviaron correos electrónicos a Coordinadores de Centro Zonal y Responsables de Servicios y Atención indicando que ya estaban publicados los informes del Sistema Digital de Asignación De Turnos - SDAT de los meses de Agosto, Septiembre, Octubre 2021. 
Adicionalmente se realizaron 3 alertas a los siguientes puntos del ICBF: Centro Zonal Cúcuta 2 - Regional Norte de Santander, Centro Zonal Kennedy y Centro Zonal Usme - Regional Bogotá; donde se comunicó que con base en las estadísticas generadas por la herramienta Sistema Digital de Asignación de Turnos (SDAT) los tiempos promedio de espera en sala superan los parámetros establecidos e invitan a los responsables a que: se generen estrategias que puedan mitigar esta duración y lograr así disminuir estos tiempos para que no se vean afectadas las estadísticas cuando se de inicio a las mediciones en el año 2022. 
Evidencia:
Correo electrónico September 29, 2021, Subject: Publicación Informes Mensuales SDAT- CZ con Presencialidad- Agosto de 2021
Correo electrónico September 29, 2021, Subject: Publicación Informes Mensuales SDAT- CZs con Presencialidad- Agosto de 2021 
Correo electrónico October 26, 2021, Subject: PUBLICACIÓN INFORME GENERAL SDAT- SEPTIEMBRE- 2021 - CZ CON PRESENCIALIDAD
Correo electrónico November 30, 2021 , Subject: Publicación Informes Mensuales SDAT- CZs con Presencialidad- Octubre de 2021
Correo electrónico December 7, 2021, Subject:	ALERTA TIEMPO DE ESPERA EN SALA CZ CÚCUTA 2- NORTE DE SANTANDER
Correo electrónico December 7, 2021, Subject:	ALERTA TIEMPO DE ESPERA EN SALA CZ KENEDY - BOGOTÁ
Correo electrónico December 7, 2021, Subject:	ALERTA TIEMPO DE ESPERA EN SALA CZ USME - BOGOTÁ</v>
      </c>
    </row>
    <row r="66" spans="1:24" ht="16" thickBot="1">
      <c r="A66" s="637" t="str">
        <f>+Comp_4!A8</f>
        <v>Subcomponente 3
Talento Humano</v>
      </c>
      <c r="B66" s="103"/>
      <c r="C66" s="256" t="str">
        <f>+Comp_4!C8</f>
        <v>Talento Humano</v>
      </c>
      <c r="D66" s="103"/>
      <c r="E66" s="103"/>
      <c r="F66" s="149"/>
      <c r="G66" s="96"/>
      <c r="H66" s="104">
        <f>+Comp_4!H8</f>
        <v>1</v>
      </c>
      <c r="I66" s="105">
        <f>+Comp_4!I8</f>
        <v>0</v>
      </c>
      <c r="J66" s="106">
        <f>+Comp_4!J8</f>
        <v>0</v>
      </c>
      <c r="K66" s="107">
        <f>+Comp_4!K8</f>
        <v>0</v>
      </c>
      <c r="L66" s="108"/>
      <c r="N66" s="104">
        <f>+Comp_4!N8</f>
        <v>1</v>
      </c>
      <c r="O66" s="105">
        <f>+Comp_4!O8</f>
        <v>0</v>
      </c>
      <c r="P66" s="106">
        <f>+Comp_4!P8</f>
        <v>0</v>
      </c>
      <c r="Q66" s="107">
        <f>+Comp_4!Q8</f>
        <v>0</v>
      </c>
      <c r="R66" s="108"/>
      <c r="T66" s="104">
        <f>+Comp_4!T8</f>
        <v>1</v>
      </c>
      <c r="U66" s="105">
        <f>+Comp_4!U8</f>
        <v>1</v>
      </c>
      <c r="V66" s="106">
        <f>+Comp_4!V8</f>
        <v>1</v>
      </c>
      <c r="W66" s="107"/>
      <c r="X66" s="108"/>
    </row>
    <row r="67" spans="1:24" ht="409.6" customHeight="1" thickBot="1">
      <c r="A67" s="639">
        <f>+Comp_4!A9</f>
        <v>0</v>
      </c>
      <c r="B67" s="156" t="str">
        <f>+Comp_4!B9</f>
        <v>3.1</v>
      </c>
      <c r="C67" s="157" t="str">
        <f>+Comp_4!C9</f>
        <v xml:space="preserve">Apropiar el conocimiento del personal vinculado al proceso de Relación con el Ciudadano. </v>
      </c>
      <c r="D67" s="158" t="str">
        <f>+Comp_4!D9</f>
        <v>4 video conferencias y 2 valoraciones de conocimientos</v>
      </c>
      <c r="E67" s="159" t="str">
        <f>+Comp_4!E9</f>
        <v xml:space="preserve">Dirección de Servicios y Atención </v>
      </c>
      <c r="F67" s="160">
        <f>+Comp_4!F9</f>
        <v>44545</v>
      </c>
      <c r="G67" s="113"/>
      <c r="H67" s="123"/>
      <c r="I67" s="115" t="str">
        <f>+Comp_4!I9</f>
        <v>En Avance</v>
      </c>
      <c r="J67" s="119"/>
      <c r="K67" s="121" t="str">
        <f>+Comp_4!K9</f>
        <v>Angela Parra
Ivan Lerma</v>
      </c>
      <c r="L67" s="125" t="str">
        <f>+Comp_4!L9</f>
        <v>Durante el periodo evaluado se realizaron 8 capacitaciones, 2 talleres, 1 videoconferencia relacionadas con temas del proceso de Relación con el Ciudadano como son: Empatia y proactividad, Asertividad en la comunicación, Importancia de la postura y la actitud en la voz al hablar, Lenguaje Claro, Actualización del Protocolo de Servicios y Atención, Atención con Calidez a los Usuarios, entre otros.
Por otra parte se evidenciaron correos electrónicos (invitación y enlace para ingresar al cuestionario) para la PRIMERA VALORACIÓN TRIMESTRAL DE CONOCIMIENTOS realizada el 30 de abril y los archivos correspondientes a los resultados obtenidos por Grupo: G1 - Responsables de Servicios y Atención Regionales Amazonas, Antioquia, Arauca, Atlántico, Bogotá, Bolívar, Boyacá, Caldas, Caquetá, Casanare, Cauca y sus Centros Zonales, G2 - Responsables de Servicios y Atención Regionales Cesar, Chocó, Córdoba, Cundinamarca, Guainía, Guajira, Guaviare, Huila, Magdalena, Meta, Nariño y sus Centros Zonales, y G3 - Responsables de Servicios y Atención Regionales Putumayo, Risaralda, Norte de Santander, Santander, Sucre, Tolima, Valle, Vaupés, Vichada, San Andrés, y sus Centros Zonales.
Evidencia:
Correo electrónico February 19, 2021 10:36:10 PM, Subject: SOPORTES CAPACITACIÓN INDICADORES Y PROTOCOLO SyA - R.CÓRDOBA
Correo electrónico February 17, 2021 9:49:37 PM, Subject: RE: Solicitud taller Actitud del Servicio constatadores CE Revivir
Correo electrónico February 12, 2021 7:54:15 PM, Subject: RV: Importante: Fichas de Estructuración e indicaciones regionales _ PIC 2021
Correo electrónico  March 4, 2021 5:09:05 PM, Subject: INVITACIÓN CAPACITACIÓN 11 DE MARZO
Correo electrónico March 4, 2021 5:35:27 PM, Subject: INVITACIÓN CAPACITACIÓN 12 DE MARZO
Correo electrónico March 10, 2021 6:58:48 PM, Subject: CAPACITACIÓN LENGUAJE CLARO
Correo electrónico  March 13, 2021 3:11:12 AM, Subject: RE: SOLICITUD DE CAPACITACION EN LENGUAJE CLARO REGIONAL BOGOTA
Correo electrónico March 18, 2021 11:19:40 PM, Subject: INVITACIÓN VIDEOCONFERENCIA MARZO 2021
Correo electrónico March 31, 2021 1:47:57 PM, Subject: RE: Solicitud capacitación lenguaje claro - REGIONAL ANTIOQUIA
Correo electrónico April 5, 2021 11:27:05 PM, Subject: RE: SOLICITUD ASISTENCIA TÉCNICA EN ATENCIÓN CON CALIDEZ HACIA LOS USUARIOS
Correo electrónico April 6, 2021 4:28:16 PM, Subject: TALLER LENGUAJE CLARO Y PROTOCOLO DE SERVICIO Y ATENCIÓN
Correo electrónico April 28, 2021 1:25:55 AM,Subject: PRIMERA VALORACIÓN TRIMESTRAL DE CONOCIMIENTOS
Correo electrónico April 28, 2021 11:11:53 PM, Subject: ENLACE 1A VALORACIÓN TRIMESTRAL DE CONOCIMIENTOS - G1 - 
Correo electrónico April 29, 2021 10:43:16 PM, Subject: ENLACE 1A VALORACIÓN TRIMESTRAL DE CONOCIMIENTOS - G2 - 
Correo electrónico April 29, 2021 11:15:58 PM, Subject: ENLACE 1A VALORACIÓN TRIMESTRAL DE CONOCIMIENTOS - G3 - 
Listados Asistencia Forms: 19/02/2021 - Regional Córdoba - 20 registros; 24/02/2021 - Regional Boyacá - 102 registros; 26/02/2021 - Regional Bogotá - CENTRO ESPECIALIZADO REVIVIR - 22 registros; 10/03/2021 - Regional Santander - 26 registros; 11/03/2021 - Centro de Contacto - 23 registros; 12/03/2021 - Centro de Contacto - 35 registros; 15/03/2021 - Regional Meta - 64 registros; 26/03/2021 - Varias Regionales - 119 registros; 09/04/2021 - Regional Cundinamarca - 28 registros; 13/04/2021 - Regional Bogotá - 117 registros; 16/04/2021 - Regional Huila - 35 registros; 21/04/2021 - Regional Vichada - 35 registros; . (los registros incluyen las personas de la DSyA)
Evaluación Capacitación: 20/04/2021 - 11 registros
Excel G1  VALORACIÓN TRIMESTRAL DE CONOCIMIENTOS - PRIMER TRIMESTRE 2021
Excel G2  VALORACIÓN TRIMESTRAL DE CONOCIMIENTOS - PRIMER TRIMESTRE 2021
Excel G3  VALORACIÓN TRIMESTRAL DE CONOCIMIENTOS - PRIMER TRIMESTRE 2021</v>
      </c>
      <c r="N67" s="123"/>
      <c r="O67" s="115" t="str">
        <f>+Comp_4!O9</f>
        <v>En Avance</v>
      </c>
      <c r="P67" s="119"/>
      <c r="Q67" s="121" t="str">
        <f>+Comp_4!Q9</f>
        <v>Angela Parra
Ivan Lerma</v>
      </c>
      <c r="R67" s="125" t="str">
        <f>+Comp_4!R9</f>
        <v xml:space="preserve">Durante el periodo evaluado se realizaron 35 capacitaciones, 01 taller y 03 participaciones en la inducción relacionadas con temas del proceso de Relación con el Ciudadano como son: Lenguaje Claro, Protocolo de Atención y Servicio al Ciudadano, Atención Población Refugiada y Migrante, Primeros Auxilios Psicologicos - Atención en Crisis, taller Importancia de utilizar un Lenguaje claro en la comunicación, Inducción (Protocolo de SyA, Cultura de Servicio y Gestión de PQRS), Atención a Población Migrante y Refugiada, Cultura de Servicio, entre otros.
Se evidenciaron los resultados de la 1ra Valoración de Concimiento realizada a los Responsables de Servicios y Atención de las Regionales Amazonas, Antioquia, Arauca, Atlántico, Bogotá, Bolívar, Boyacá, Caldas, Caquetá, Casanare, Cauca, Cesar, Chocó, Córdoba, Cundinamarca, Guainía, Guajira, Guaviare, Huila, Magdalena, Meta, Nariño y sus Centros Zonales.
Se evidenció la realización el 30 de julio del consurso ¿QUIERES SER MILLONARIO DEL SABER? con los Responsables de Servicios y Atención de los Centros Zonales. 
Evidencia:
Correo electrónico del May 22, 2021, Subject: RESULTADOS 1A VALORACIÓN TRIMESTRAL DE CONOCIMIENTOS - G1 -
Citación Outlook de la INDUCCIÓN COMPLEMENTARIA MAYO 2021 25 A 28
Citación Outlook de la CAPACITACIÓN LENGUAJE CLARO - Regional Bolivar - Fecha: 6may2021
Citación Outlook de la CAPACITACIÓN LENGUAJE CLARO - Regional Huila (CZ La Plata) - Fecha: 06may2021
Citación Outlook de la CAPACITACIÓN PROTOCOLO DE ATENCIÓN Y SERVICIO AL CIUDADANO - Regional Santander - Fecha: 12may2021
Citación Outlook de la CAPACITACIÓN LENGUAJE CLARO - Regional Antioquia (CZ Occidente Medio) - Fecha: 19may2021
Citación Outlook de la CAPACITACIÓN LENGUAJE CLARO - Regional Antioquia (CZ Oriente) - Fecha: 20may2021
Correo electrónico del May 22, 2021, Subject: CHARLA: PRIMEROS AUXILIOS PSICOLÓGICOS - ATENCIÓN EN CRISIS G1 (Charla 09 junio)
Correo electrónico del May 22, 2021, Subject: CHARLA: PRIMEROS AUXILIOS PSICOLÓGICOS - ATENCIÓN EN CRISIS G2 (Charla 09 junio)
Citación Outlook de la CAPACITACIÓN LENGUAJE CLARO Grupo1 - Regional Cundinamarca - Fecha: 02jun2021 (inicialmente estaba para el 25may2021)
Correo electrónico del June 8, 2021, Subject: MATERIAL CHARLA: ATENCIÓN A POBLACIÓN MIGRANTE Y REFUGIADA G2 (Charla 03 de junio)
Citación Outlook INVITACIÓN CAPACITACIÓN "PROTOCOLO DE SERVICIO Y ATENCIÓN" - Regional Bolivar - Fecha: 11jun2021
Correo electrónico del June 16, 2021, Subject: CAPACITACION LENGUAJE CLARO (Información Capacitación 10 de junio) - Regional Huila
Citación Outlook de la CAPACITACIÓN LENGUAJE CLARO - Regional Chocó (CZ ISTMINA, QUIBDO, TADO) - Fecha: 16jun2021
Correo electrónico del June 21, 2021, Subject: DESIGNACIÓN INDUCCIÓN COMPLEMENTARIA JUNIO 2021
Citación Outlook del Taller lenguaje Claro: Importancia de utilizar un Lenguaje claro en la comunicación - Regional Atlántico - Fecha: 28jun2021
Correo electrónico del June 22, 2021 , Subject: RESULTADOS 1A VALORACIÓN TRIMESTRAL DE CONOCIMIENTOS - G2 -
Citación Outlook de la CAPACITACIÓN PROTOCOLO DE ATENCIÓN Y SERVICIO AL CIUDADANO - Regional Bogotá - Fecha: 7jul2021
Citación Outlook de la CAPACITACIÓN LENGUAJE CLARO - Regional Caldas - Fecha: 9jul2021
Citación Outlook de la CAPACITACIÓN PROTOCOLO DE ATENCIÓN Y SERVICIO AL CIUDADANO - Regional Boyacá - Fecha: 13jul2021
Citación Outlook de la CAPACITACIÓN LENGUAJE CLARO Grupo2 - Regional Cundinamarca - Fecha: 14jul2021
Citación Outlook de la CAPACITACIÓN PROTOCOLO DE ATENCIÓN Y SERVICIO AL CIUDADANO - Regional Risaralda - Fecha: 15jul2021
Citación Outlook de la CAPACITACIÓN CULTURA DEL SERVICIO - Regional Tolima - Fecha: 19jul2021
Citación Outlook de la CAPACITACIÓN PROTOCOLO DE ATENCIÓN Y SERVICIO AL CIUDADANO - Regional Casanare - Fecha: 21jul2021
Citación Outlook de la CAPACITACIÓN PROTOCOLO DE ATENCIÓN Y SERVICIO AL CIUDADANO - Regional Amazonas - Fecha: 26jul2021
Citación Outlook de la CAPACITACIÓN DEL SERVICIO - Regional Chocó - Fecha: 27jul2021
Correo electrónico del July 27, 2021 , Subject: ¿QUIERES SER MILLONARIO DEL SABER?, PREPÁRATE, PARA SERLO ESTE VIERNES 3O DE JULIO - G1
Correo electrónico del July 27, 2021 , Subject: ¿QUIERES SER MILLONARIO DEL SABER?, PREPÁRATE, PARA SERLO ESTE VIERNES 3O DE JULIO - G2
Correo electrónico del July 27, 2021 , Subject: ¿QUIERES SER MILLONARIO DEL SABER?, PREPÁRATE, PARA SERLO ESTE VIERNES 3O DE JULIO - G3
Citación Outlook de la CAPACITACIÓN PROTOCOLO DE ATENCIÓN Y SERVICIO AL CIUDADANO - Regional Putumayo - Fecha: 2agot2021
Citación Outlook de la CAPACITACIÓN PROTOCOLO DE ATENCIÓN Y SERVICIO AL CIUDADANO - Regional Valle - Fecha: 3agot2021
Citación Outlook de la CAPACITACIÓN LENGUAJE CLARO - Regional Meta - Fecha: 10agot2021
Citación Outlook de la CAPACITACIÓN LENGUAJE CLARO - Regional Caldas - Fecha: 11agot2021
Citación Outlook de la CAPACITACIÓN RELACIONES INTERPERSONALES Y HABILIDADES PARA INTERACTUAR - Regional Quindío - Fecha: 11agot2021
Citación Outlook de la CAPACITACIÓN COMPETENCIA DEL SERVICIO AL CIUDADANO - Regional San Andrés - Fecha: 13agot2021
Citación Outlook de la CAPACITACIÓN LENGUAJE CLARO - Regional Antioquia - Fecha: 17agot2021
Citación Outlook de la CAPACITACIÓN CULTURA DEL SERVICIO - Regional Putumayo - Fecha: 18agot2021
Citación Outlook de la CAPACITACIÓN CULTURA DEL SERVICIO - Regional Sucre - Fecha: 19agot2021
Citación Outlook de la CAPACITACIÓN LENGUAJE CLARO - Regional Risaralda - Fecha: 20agot2021
Citación Outlook de la CAPACITACIÓN TRABAJO EN EQUIPO Y GESTIÓN DEL TIEMPO - Regional Bogotá - Fecha: 23agot2021
Citación Outlook de la CAPACITACIÓN LENGUAJE CLARO G3 - Regional Cundinamarca - Fecha: 24agot2021
Citación Outlook de la GET CENTRO ZONAL JORDAN - Regional Tolima - Fecha: 25agot2021
Citación Outlook de la CAPACITACIÓN HERRAMIENTAS DE SERVICIO PARA UNA INTERACCION EFECTIVA - SDG - Fecha: 27agot2021
Correo electrónico del August 19, 2021, Subject: DESIGNACIÓN PROFESIONAL INDUCCIÓN COMPLEMENTARIA DGH
Citación Outlook de la INDUCCION COMPLEMENTARIA - Fecha: 30agot2021
Listados Asistencia Forms: 06/05/2021 - Regional Huila - 20 Registros; 6/05/2021 - Regional Bolivar - 64 Registros; 12/05/2021 - Regional Santander - 62 Registros; 19/05/2021  - Regional Antioquia (CZ Occidente Medio) - 6 Registros; 21/05/2021 - Regional Antioquia (CZ Oriente) - 22 Registros; 27/05/2021 - Induccion Complementaria - 177 Registros; 02/06/2021 - Regional Cundinamarca - 44 Registros;  03/06/2021 - Atención Población Refugiada y Migrante - 95 Registros; 09/06/2021 - Atención en Crisis G1 - 92 Registros; 09/06/2021 - Atención en Crisis G2  - 99 Registros; 10/06/2021 - Regional Huila - 47 Registros; 11/06/2021 - Regional Bolivar - 77 Registros; 16/06/2021 - Regional Chocó - 35 Registros; 28/06/2021 - Regional Atlántico - 72 Registros; 30/06/2021 - Induccion Complementaria - 125 Registros; 07/07/2021  - Regional Bogotá - 185 Registros; 09/07/2021 - Regional Caldas - 32 Registros; 13/07/2021  - Regional Boyaca - 119 Registros; 14/07/2021  - Regional Cundinamarca - 43 Registros; 15/07/2021 - Regional Risaralda - 83 Registros; 19/07/2021 - Regional Tolima - 71 Registros; 21/07/2021  - Regional Casanare - 40 Registros; 26/07/2021 - Regional Amazonas - 31 Registros; 27/07/2021 - Regional Chocó - 53 Registros; 30/07/2021 - QUIERES SER MILLONARIO DEL SABER G1 - 19 Registros; 30/07/2021 - QUIERES SER MILLONARIO DEL SABER G2 - 14 Registros; 30/07/2021 - QUIERES SER MILLONARIO DEL SABER G3 - 14 Registros;  02/08/2021 - Regional Putumayo - 71 Registros; 03/08/2021 - Regional Valle - 150 Registros; 10/08/2021 - Regional Meta - 96 Registros; 11/08/2021 - Regional Quindío - 59 Registros; 13/08/2021 - Regional San Andrés - 28 Registros; 17/08/2021 - Regional Antioquia - 31 Registros; 18/08/2021 Regional Putumayo - 42 Registros; 19/08/2021 - Regional Sucre - 24 Registros; 20/08/2021 - Regional Risaralda - 157 Registros; 23/08/2021 - Regional Bogotá - 109 Registros; 24/08/2021 - Regional Cundinamarca - 35 Registros; 25/8/2021 - CZ Jordan GET - 81 Registros; 27/08/2021 - Dirección General - 38 Registros. 
</v>
      </c>
      <c r="T67" s="123"/>
      <c r="U67" s="115" t="str">
        <f>+Comp_4!U9</f>
        <v>Cumplida (DT)</v>
      </c>
      <c r="V67" s="119"/>
      <c r="W67" s="121" t="str">
        <f>+Comp_4!W9</f>
        <v>Angela Parra</v>
      </c>
      <c r="X67" s="125" t="str">
        <f>+Comp_4!X9</f>
        <v>Durante el periodo evaluado se realizaron 11 capacitaciones, 04 talleres y 03 participaciones en la inducción relacionadas con temas del proceso de Relación con el Ciudadano como son: Lenguaje Claro, Taller Técnicas para Seducir el Conocimiento, Inducción Complementaria (Protocolo de SyA, Cultura de Servicio y Gestión de PQRS), Cultura de Servicio,
Se evidenció la Valoración de Conocimiento a través de la actividad "Este es Mi Caso" dirigido a los Responsables de Servicios y Atención en las Regionales de la Entidad en donde se solicitaba enviar un caso de la vida real donde se aplicara la actitud, experticia y conocimientos en los temas propios del Proceso de Relación con el Ciudadano. 
Evidencia:
Listado Asistencia Forms 01/09/2021 Herramientas de Servicio para una Interacción Efectiva SDG: 33 Registros
Listado Asistencia Forms 15/09/2021 Regional Tolima: 71 Registros - Lenguaje Claro
Listado Asistencia Forms 17/09/2021 Regional Boyacá: 86 Registros - Lenguaje Claro
Listado Asistencia Forms 21/09/2021 Regional Antioquia: 12 Registros - Lenguaje Claro
Listado Asistencia Forms 29/09/2021 Inducción Complementaria: 111 Registros
Listado Asistencia Forms 05/10/2021: Taller Técnicas para Seducir el Conocimiento G1: 16 Registros
Listado Asistencia Forms 13/10/2021 Regional Vaupés: 9 Registros - Lenguaje Claro
Listado Asistencia Forms 14/10/2021 Regional Risaralda: 82 Registros - Lenguaje Claro
Listado Asistencia Forms 15/10/2021: Taller Técnicas para Seducir el Conocimiento G2: 13 Registros
Listado Asistencia Forms 22/10/2021 Regional Boyacá: 56 Registros - Lenguaje Claro
Correo electrónico del 25/10/2021. Asunto: VALORACIÓN TRIMESTRAL DE CONOCIMIENTOS, ACTIVIDAD "ESTE ES MI CASO"
Listado Asistencia Forms 28/10/2021 Inducción Complementaria: 82 Registros
Listado Asistencia Forms 03/11/2021 Regional Bogotá: 156 Registros - Cultura de Servicio
Listado Asistencia Forms 11/11/2021: Taller Técnicas para Seducir el Conocimiento G1 - Sesión 2: 9 Registros
Listado Asistencia Forms 17/11/2021 Regional Putumayo: 31 Registros - Lenguaje Claro
Listado Asistencia Forms 19/11/2021: Taller Técnicas para Seducir el Conocimiento G2 - Sesión 2: 6 Registros
Listado Asistencia Forms 26/11/2021 Regional Bolivar: 34 Registros - Cultura de Servicio
Listado Asistencia Forms 29/11/2021 Regional La Guajira: 19 Registros - Cultura de Servicio
Listado Asistencia Forms 30/11/2021 Inducción Complementaria: 71 Registros</v>
      </c>
    </row>
    <row r="68" spans="1:24" ht="48" customHeight="1" thickBot="1">
      <c r="A68" s="637" t="str">
        <f>+Comp_4!A10</f>
        <v>Subcomponente 4.
Normativo y procedimental</v>
      </c>
      <c r="B68" s="103"/>
      <c r="C68" s="256" t="str">
        <f>+Comp_4!C10</f>
        <v>Normativo y procedimental</v>
      </c>
      <c r="D68" s="103"/>
      <c r="E68" s="103"/>
      <c r="F68" s="149"/>
      <c r="G68" s="96"/>
      <c r="H68" s="104">
        <f>+Comp_4!H10</f>
        <v>1</v>
      </c>
      <c r="I68" s="105">
        <f>+Comp_4!I10</f>
        <v>0</v>
      </c>
      <c r="J68" s="106">
        <f>+Comp_4!J10</f>
        <v>0</v>
      </c>
      <c r="K68" s="107"/>
      <c r="L68" s="108"/>
      <c r="N68" s="104">
        <f>+Comp_4!N10</f>
        <v>1</v>
      </c>
      <c r="O68" s="105">
        <f>+Comp_4!O10</f>
        <v>0</v>
      </c>
      <c r="P68" s="106">
        <f>+Comp_4!P10</f>
        <v>0</v>
      </c>
      <c r="Q68" s="107"/>
      <c r="R68" s="108"/>
      <c r="T68" s="104">
        <f>+Comp_4!T10</f>
        <v>1</v>
      </c>
      <c r="U68" s="105">
        <f>+Comp_4!U10</f>
        <v>1</v>
      </c>
      <c r="V68" s="106">
        <f>+Comp_4!V10</f>
        <v>1</v>
      </c>
      <c r="W68" s="107"/>
      <c r="X68" s="108"/>
    </row>
    <row r="69" spans="1:24" ht="374.25" customHeight="1" thickBot="1">
      <c r="A69" s="638">
        <f>+Comp_4!A11</f>
        <v>0</v>
      </c>
      <c r="B69" s="156">
        <f>+Comp_4!B11</f>
        <v>4.0999999999999996</v>
      </c>
      <c r="C69" s="157" t="str">
        <f>+Comp_4!C11</f>
        <v>Divulgar  los lineamientos e instrucciones con relación a actualizaciones internas que impacten el proceso Relación con el Ciudadano</v>
      </c>
      <c r="D69" s="158" t="str">
        <f>+Comp_4!D11</f>
        <v>10 Divulgaciones</v>
      </c>
      <c r="E69" s="159" t="str">
        <f>+Comp_4!E11</f>
        <v xml:space="preserve">Dirección de Servicios y Atención </v>
      </c>
      <c r="F69" s="160">
        <f>+Comp_4!F11</f>
        <v>44545</v>
      </c>
      <c r="G69" s="113"/>
      <c r="H69" s="123"/>
      <c r="I69" s="115" t="str">
        <f>+Comp_4!I11</f>
        <v>En Avance</v>
      </c>
      <c r="J69" s="162"/>
      <c r="K69" s="121" t="str">
        <f>+Comp_4!K11</f>
        <v>Angela Parra
Ivan Lerma</v>
      </c>
      <c r="L69" s="163" t="str">
        <f>+Comp_4!L11</f>
        <v>Se evidenció socialización de las actualizaciones de: Guía de Gestión de Peticiones, Quejas, Reclamos y Sugerencias del Instituto Colombiano de Bienestar Familiar – ICBF V7; Sistema de Información Misional - SIM: Tipo de Petición - Trámite de Atención Extraprocesal y Tipo de Petición - Solicitud de Restablecimiento de Derechos Otras Autoridades (SRD_OA) - motivo “Solicitud de aval ampliación del seguimiento PARD”; Registro y Trámite de las Solicitudes de Búsquedas de Niños, Niñas y Adolescente; Parámetros para la adecuada gestión de las peticiones externas. Correos electrónicos dirigidos principalmente a los ResponsableSYA &lt;ResponsableSYA@icbf.gov.co&gt; y ResponsablesCZSYA &lt;ResponsablesCZSYA@icbf.gov.co&gt;. 
Evidencia:
- Correo electrónico Marzo 2, 2021 6:02:50 PM, Subject: Creación Nuevo Motivo Elaboración de Demanda
- Correo electrónico Marzo 26, 2021 3:10:31 PM, Subject: RV: ACTUALIZACION GUIA DE GESTION DE PETICIONES, QUEJAS, RECLAMOS Y SUGERENCIAS
-Correo electrónico Abril 16, 2021 4:21:04 PM, Subject: RV: Trámite de las comunicaciones externas recibidas por los colaboradores y por el proceso “Relación con el Ciudadano”, a través de correo electrónico
-Memorando No 202112220000024583, de fecha: 2021-03-04, ASUNTO: Trámite de las comunicaciones externas recibidas por los colaboradores y por el proceso “Relación con el Ciudadano”, a través de correo electrónico Pdf MEMORANDO TRÁMITES COMUNICACIONES EXTERNAS
-Correo electrónico Abril 19, 2021 11:24:21 PM, Subject: Creación Motivo Solicitud de aval ampliación del seguimiento PARD
-Correo electrónico Abril 21, 2021 12:07:26 AM, Subject: RV: Registro y Trámite de las Solicitudes de Búsqueda de Niños, Niñas y Adolescentes.
-Memorando No 202120000000043893 de fecha: 2021-04-16, ASUNTO: REGISTRO Y TRÁMITE DE LAS SOLICITUDES DE BÚSQUEDA DE NIÑOS, NIÑAS Y ADOLESCENTES.</v>
      </c>
      <c r="N69" s="123"/>
      <c r="O69" s="115" t="str">
        <f>+Comp_4!O11</f>
        <v>En Avance</v>
      </c>
      <c r="P69" s="162"/>
      <c r="Q69" s="121" t="str">
        <f>+Comp_4!Q11</f>
        <v>Angela Parra
Ivan Lerma</v>
      </c>
      <c r="R69" s="163" t="str">
        <f>+Comp_4!R11</f>
        <v>Se evidenció socialización de las actualizaciones de: Novedades Módulo de Atención al Ciudadano y Beneficiarios, actualización del Formato Informe Trimestral Cualitativo versión 6 (F1.P1.RC) y publicación de la versión 2 de la Cartilla ABC Trámites Conciliables. Correos electrónicos dirigidos principalmente a los ResponsableSYA &lt;ResponsableSYA@icbf.gov.co&gt; y ResponsablesCZSYA &lt;ResponsablesCZSYA@icbf.gov.co&gt;. 
Evidencia:
Correo electrónico del June 22, 2021, Subject: Novedades Módulo de Atención al Ciudadano y Beneficiarios
Correo electrónico del July 7, 2021, Subject: RV: ACTUALIZACIÓN INFORME TRIMESTRAL CUALITATIVO
Correo electrónico del August 27, 2021, Subject: RV: SOCIALIZACIÓN ABC - TRÁMITES CONCILIABLES V2</v>
      </c>
      <c r="T69" s="123"/>
      <c r="U69" s="115" t="str">
        <f>+Comp_4!U11</f>
        <v>Cumplida (DT)</v>
      </c>
      <c r="V69" s="162"/>
      <c r="W69" s="121" t="str">
        <f>+Comp_4!W11</f>
        <v>Angela Parra</v>
      </c>
      <c r="X69" s="163" t="str">
        <f>+Comp_4!X11</f>
        <v>Se evidenció socialización de las actualizaciones de:  PROTOCOLO GENERAL DE SERVICIO Y ATENCIÓN AL CIUDADANO; Sistema de Información Misional - SIM - Modalidad De Tú a Tú; Sistema de Información Misional - SIM - Tratamiento de Datos Personales. Correos electrónicos dirigidos principalmente a los ResponsableSYA &lt;ResponsableSYA@icbf.gov.co&gt;, ResponsablesCZSYA &lt;ResponsablesCZSYA@icbf.gov.co&gt; y CoordinadoresCZSYA &lt;CoordinadoresCZSYA@icbf.gov.co&gt;
Para el mes de octubre y de acuerdo con lo reportado por el responsable no se divulgo lineamientos e instrucciones con relación a actualizaciones internas que impacten el proceso Relación con el Ciudadano.
Durante la vigencia se evidencio 10 divulgaciones de lineamientos e instrucciones con relación a actualizaciones internas que impacten el proceso Relación con el Ciudadano. 
Evidencia:
Correo electrónico September 23, 2021, Subject: Actualización del PROTOCOLO GENERAL DE SERVICIO Y ATENCIÓN AL CIUDADANO
Correo electrónico November 23, 2021, Subject: Modalidad De Tú a Tú (Sistema de Información Misional - SIM motivo de Petición Modalidad de Atención para NNA con Discapacidad y sus Familias)
Correo electrónico December 9, 2021, Subject:	Creación del motivo Tratamiento de Datos Personales (Sistema de Información Misional - SIM motivo Tratamiento de Datos Personales)</v>
      </c>
    </row>
    <row r="70" spans="1:24" ht="31.5" thickBot="1">
      <c r="A70" s="637" t="str">
        <f>+Comp_4!A12</f>
        <v>Subcomponente 5.
Relacionamiento con el Ciudadano</v>
      </c>
      <c r="B70" s="103"/>
      <c r="C70" s="256" t="str">
        <f>+Comp_4!C12</f>
        <v>Relacionamiento con el Ciudadano</v>
      </c>
      <c r="D70" s="103"/>
      <c r="E70" s="103"/>
      <c r="F70" s="149"/>
      <c r="G70" s="96"/>
      <c r="H70" s="104">
        <f>+Comp_4!H12</f>
        <v>2</v>
      </c>
      <c r="I70" s="105">
        <f>+Comp_4!I12</f>
        <v>0</v>
      </c>
      <c r="J70" s="106">
        <f>+Comp_4!J12</f>
        <v>0</v>
      </c>
      <c r="K70" s="107"/>
      <c r="L70" s="108"/>
      <c r="N70" s="104">
        <f>+Comp_4!N12</f>
        <v>2</v>
      </c>
      <c r="O70" s="105">
        <f>+Comp_4!O12</f>
        <v>0</v>
      </c>
      <c r="P70" s="106">
        <f>+Comp_4!P12</f>
        <v>0</v>
      </c>
      <c r="Q70" s="107"/>
      <c r="R70" s="108"/>
      <c r="T70" s="104">
        <f>+Comp_4!T12</f>
        <v>2</v>
      </c>
      <c r="U70" s="105">
        <f>+Comp_4!U12</f>
        <v>2</v>
      </c>
      <c r="V70" s="106">
        <f>+Comp_4!V12</f>
        <v>1</v>
      </c>
      <c r="W70" s="107"/>
      <c r="X70" s="108"/>
    </row>
    <row r="71" spans="1:24" ht="222.75" customHeight="1">
      <c r="A71" s="638">
        <f>+Comp_4!A13</f>
        <v>0</v>
      </c>
      <c r="B71" s="156" t="str">
        <f>+Comp_4!B13</f>
        <v>5.1</v>
      </c>
      <c r="C71" s="157" t="str">
        <f>+Comp_4!C13</f>
        <v>Actualizar la caracterización de peticionarios ICBF</v>
      </c>
      <c r="D71" s="158" t="str">
        <f>+Comp_4!D13</f>
        <v xml:space="preserve">Documento de Caracterización </v>
      </c>
      <c r="E71" s="159" t="str">
        <f>+Comp_4!E13</f>
        <v xml:space="preserve">Dirección de Servicios y Atención </v>
      </c>
      <c r="F71" s="160">
        <f>+Comp_4!F13</f>
        <v>44545</v>
      </c>
      <c r="G71" s="113"/>
      <c r="H71" s="123"/>
      <c r="I71" s="115" t="str">
        <f>+Comp_4!I13</f>
        <v>En Avance</v>
      </c>
      <c r="J71" s="119"/>
      <c r="K71" s="121" t="str">
        <f>+Comp_4!K13</f>
        <v>Angela Parra
Ivan Lerma</v>
      </c>
      <c r="L71" s="134" t="str">
        <f>+Comp_4!L13</f>
        <v>Se evidenciaron gestiones por parte de la Dirección de Servicios y Atención para la consolidación de la información necesaria para caracterizar la población que accede a los servicios del ICBF. 
Evidencia:
Correo electrónico Febrero 13, 2021 12:56:41 PM, Asunto: RE: Solicitud Cruce Base de Datos - Caracterización de Peticionarios Vigencia 2020
Correo electrónico Febrero 24, 2021 7:45:33 PM, Asunto:: Revisión inicial de datos caracterización
Correo electrónico Abril 4, 2021 4:21:31 PM, Asunto: RE: Seguimiento Proceso de Caracterización de Peticionarios
Citación Reunión Marzo 19, 2021 3:25:51 PM, Asunto:: Seguimiento Proceso de Caracterización de Peticionarios</v>
      </c>
      <c r="N71" s="123"/>
      <c r="O71" s="115" t="str">
        <f>+Comp_4!O13</f>
        <v>En Avance</v>
      </c>
      <c r="P71" s="119"/>
      <c r="Q71" s="121" t="str">
        <f>+Comp_4!Q13</f>
        <v>Angela Parra
Ivan Lerma</v>
      </c>
      <c r="R71" s="134" t="str">
        <f>+Comp_4!R13</f>
        <v>Se evidenciaron gestiones por parte de la Dirección de Servicios y Atención para la elaboración del documento de Caracterización de Peticionarios 2021 como son: caracterización de las personas naturales, Ficha Técnica y Fuentes de Información, Protocolo de atención bajo la medida de aislamiento -COVID-19, información sobre las acciones generadas por la entidad durante el 2020 en cuanto  a la participación que tuvo el ICBF y la ciudadanía para el logro de los objetivos de la entidad, primera parte del documento de caracterización de peticionarios 2020, plantillas para la diagramación del documento.
Evidencia:
Correo electrónico del June 2, 2021, Subject: RE: CARGUE DE EVIDENCIAS PAAC MAYO 2021
Correo electrónico del 29/07/2021, Asunto: Datos y gráficas Caracterización Peticionarios 2020 (PDF)
2 Correo electrónico del 29/07/2021, Asunto: Documento Caracterización 2021 (solicitando a  insumos para el documento de caracterización) (PDF)
Correo electrónico del August 17, 2021, Subject: Caracterización de Peticionarios 2020.</v>
      </c>
      <c r="T71" s="123"/>
      <c r="U71" s="115" t="str">
        <f>+Comp_4!U13</f>
        <v>Cumplida (DT)</v>
      </c>
      <c r="V71" s="119"/>
      <c r="W71" s="121" t="str">
        <f>+Comp_4!W13</f>
        <v>Angela Parra</v>
      </c>
      <c r="X71" s="134" t="str">
        <f>+Comp_4!X13</f>
        <v>Se evidenciaron correos electrónicos de gestiones para la aprobación y publicación de la Caracterización de Usuarios 2021.
Ruta:
https://www.icbf.gov.co/servicios/caracterizacion-cuidadanos-peticionarios
Evidencia:
Correo electrónico 21 de octubre de 2021, Asunto: Caracterización Peticionarios ICBF 2021
Pdf 2021 Caracterización Peticionarios ICBF
Correo electrónico 23/11/2021, RV: RESPUESTA CONCEPTO IMAGEN CORPORATIVA Y REVISIÓN ESTILO Documento Caracterización 2021 | 33 páginas | Dirección Servicios y Atención
Pdf 2021 Caracterización Peticionarios ICBF
Word Documento Caracterización 2021 1121 RevOMALO18112021
Pdf 2021 Caracterización Peticionarios ICBF
Pdf Ruta Publicación Caracterización Peticionarios ICBF</v>
      </c>
    </row>
    <row r="72" spans="1:24" ht="298.5" customHeight="1">
      <c r="A72" s="638">
        <f>+Comp_4!A14</f>
        <v>0</v>
      </c>
      <c r="B72" s="156" t="str">
        <f>+Comp_4!B14</f>
        <v>5.2</v>
      </c>
      <c r="C72" s="157" t="str">
        <f>+Comp_4!C14</f>
        <v>Formular acciones de mejora con base en los resultados obtenidos en la realización de mediciones y análisis de la satisfacción de los peticionarios</v>
      </c>
      <c r="D72" s="158" t="str">
        <f>+Comp_4!D14</f>
        <v> Acciones de Mejora formuladas en ISOLUCION</v>
      </c>
      <c r="E72" s="159" t="str">
        <f>+Comp_4!E14</f>
        <v xml:space="preserve">Dirección de Servicios y Atención </v>
      </c>
      <c r="F72" s="160">
        <f>+Comp_4!F14</f>
        <v>44545</v>
      </c>
      <c r="G72" s="113"/>
      <c r="H72" s="123"/>
      <c r="I72" s="115" t="str">
        <f>+Comp_4!I14</f>
        <v>En Avance</v>
      </c>
      <c r="J72" s="119"/>
      <c r="K72" s="121" t="str">
        <f>+Comp_4!K14</f>
        <v>Angela Parra
Ivan Lerma</v>
      </c>
      <c r="L72" s="153" t="str">
        <f>+Comp_4!L14</f>
        <v>Se evidenció correo entre los profesionales de la Dirección de Servicios y Atención con el fin de formular oportunidad de mejora de acuerdo con los resultados del Procedimiento Alertas Eventos Críticos Canal Presencial.
Evidencia: 
Citación Reunion Abril 7, 2021 Asunto:: Oportunidad de Mejora Proceso Relación Con el Ciudadano - Seguimiento Estrategias DOFA 2021 - Procesos SDG
Correo electrónico 2 de abril de 2021 10:42 a. m., Asunto: Oportunidad de Mejora Proceso Relación Con el Ciudadano - Seguimiento Estrategias DOFA 2021 - Procesos SDG</v>
      </c>
      <c r="N72" s="123"/>
      <c r="O72" s="115" t="str">
        <f>+Comp_4!O14</f>
        <v>En Avance</v>
      </c>
      <c r="P72" s="119"/>
      <c r="Q72" s="121" t="str">
        <f>+Comp_4!Q14</f>
        <v>Angela Parra
Ivan Lerma</v>
      </c>
      <c r="R72" s="153" t="str">
        <f>+Comp_4!R14</f>
        <v xml:space="preserve">Se evidenció apertura por parte de la Dirección de Servicios y Atención de la Acción Correctiva # 13156 a la Regional Cundinamarca con base en el reporte de alertas de eventos críticos de la atención presencial en los puntos de atención del ICBF. 
Para la Regional Bogotá se solicito inicialmente apertura de la Acción Correctiva # 13155 pero posteriormente la Directora de Servicios y Atención solicito su anulación indicando que se solicitara a la Regional la creación de una Oportunidad de Mejora. 
Evidencia: 
Correo electrónico del 9 de junio de 2021, Asunto: RV: Acción Correctiva 13155 - Proceso Relación con el Ciudadano
Correo electrónico del 9 de junio de 2021, Asunto: Acción Correctiva 13156 - Proceso Relación con el Ciudadano
Correo electrónico del 21 de julio de 2021, Asunto: Solicitud de Anulación Acción Correctivas 13155 - Relación con el Ciudadano. </v>
      </c>
      <c r="T72" s="123"/>
      <c r="U72" s="115" t="str">
        <f>+Comp_4!U14</f>
        <v>Cumplida (DT)</v>
      </c>
      <c r="V72" s="119"/>
      <c r="W72" s="121" t="str">
        <f>+Comp_4!W14</f>
        <v>Angela Parra</v>
      </c>
      <c r="X72" s="153" t="str">
        <f>+Comp_4!X14</f>
        <v>Durante el último cuatrimestre no se formularon acciones de mejora con base en los resultados obtenidos en la realización de mediciones y análisis de la satisfacción de los peticionarios.  La actividad se da por cumplida teniendo en cuenta que para la vigencia 2021 se generó la Acción Correctiva No  # 13156 a la Regional Cundinamarca con base en el Informe Encuestas Puntos de Atención ICBF primer Semestre 2021 , la cual fue relacionada en el seguimiento al PAAC con corte al 31/08/21..</v>
      </c>
    </row>
    <row r="73" spans="1:24" ht="16" thickBot="1">
      <c r="X73" s="267"/>
    </row>
    <row r="74" spans="1:24" ht="39.75" customHeight="1" thickBot="1">
      <c r="A74" s="640" t="str">
        <f>+Comp_5!A1</f>
        <v>Plan Anticorrupción y de Atención al Ciudadano</v>
      </c>
      <c r="B74" s="641">
        <f>+Comp_5!B1</f>
        <v>0</v>
      </c>
      <c r="C74" s="641">
        <f>+Comp_5!C1</f>
        <v>0</v>
      </c>
      <c r="D74" s="641">
        <f>+Comp_5!D1</f>
        <v>0</v>
      </c>
      <c r="E74" s="641">
        <f>+Comp_5!E1</f>
        <v>0</v>
      </c>
      <c r="F74" s="642">
        <f>+Comp_5!F1</f>
        <v>0</v>
      </c>
      <c r="G74" s="93">
        <f>+Comp_5!G1</f>
        <v>0</v>
      </c>
      <c r="H74" s="623" t="str">
        <f>+Comp_5!H1</f>
        <v>Seguimiento 1 OCI
Componente 5: Transparencia y Acceso a la Información</v>
      </c>
      <c r="I74" s="624">
        <f>+Comp_5!I1</f>
        <v>0</v>
      </c>
      <c r="J74" s="624">
        <f>+Comp_5!J1</f>
        <v>0</v>
      </c>
      <c r="K74" s="624">
        <f>+Comp_5!K1</f>
        <v>0</v>
      </c>
      <c r="L74" s="625">
        <f>+Comp_5!L1</f>
        <v>0</v>
      </c>
      <c r="N74" s="623" t="str">
        <f>+Comp_5!N1</f>
        <v>Seguimiento 2 OCI
Componente 5: Transparencia y Acceso a la Información</v>
      </c>
      <c r="O74" s="624">
        <f>+Comp_5!O1</f>
        <v>0</v>
      </c>
      <c r="P74" s="624">
        <f>+Comp_5!P1</f>
        <v>0</v>
      </c>
      <c r="Q74" s="624">
        <f>+Comp_5!Q1</f>
        <v>0</v>
      </c>
      <c r="R74" s="625">
        <f>+Comp_5!R1</f>
        <v>0</v>
      </c>
      <c r="T74" s="623" t="str">
        <f>+Comp_5!T1</f>
        <v>Seguimiento 3 OCI
Componente 5: Transparencia y Acceso a la Información</v>
      </c>
      <c r="U74" s="624">
        <f>+Comp_5!U1</f>
        <v>0</v>
      </c>
      <c r="V74" s="624">
        <f>+Comp_5!V1</f>
        <v>0</v>
      </c>
      <c r="W74" s="624">
        <f>+Comp_5!W1</f>
        <v>0</v>
      </c>
      <c r="X74" s="625">
        <f>+Comp_5!X1</f>
        <v>0</v>
      </c>
    </row>
    <row r="75" spans="1:24" ht="124.5" customHeight="1" thickBot="1">
      <c r="A75" s="95" t="str">
        <f>+Comp_5!A2</f>
        <v>Componente 5:</v>
      </c>
      <c r="B75" s="643" t="str">
        <f>+Comp_5!B2</f>
        <v>Transparencia y Acceso a la Información
Objetivo: 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v>
      </c>
      <c r="C75" s="644">
        <f>+Comp_5!C2</f>
        <v>0</v>
      </c>
      <c r="D75" s="644">
        <f>+Comp_5!D2</f>
        <v>0</v>
      </c>
      <c r="E75" s="644">
        <f>+Comp_5!E2</f>
        <v>0</v>
      </c>
      <c r="F75" s="645">
        <f>+Comp_5!F2</f>
        <v>0</v>
      </c>
      <c r="G75" s="148">
        <f>+Comp_5!G2</f>
        <v>0</v>
      </c>
      <c r="H75" s="630" t="str">
        <f>+Comp_5!H2</f>
        <v>Fecha seguimiento: 30/04/2021</v>
      </c>
      <c r="I75" s="631"/>
      <c r="J75" s="632"/>
      <c r="K75" s="626" t="str">
        <f>+Comp_5!K2</f>
        <v>Responsable del Seguimiento</v>
      </c>
      <c r="L75" s="626" t="str">
        <f>+Comp_5!L2</f>
        <v>Observaciones</v>
      </c>
      <c r="N75" s="630" t="str">
        <f>+Comp_5!N2</f>
        <v xml:space="preserve">             Fecha seguimiento: 31/08/2021</v>
      </c>
      <c r="O75" s="631"/>
      <c r="P75" s="632"/>
      <c r="Q75" s="626" t="str">
        <f>+Comp_5!Q2</f>
        <v>Responsable del Seguimiento</v>
      </c>
      <c r="R75" s="628" t="str">
        <f>+Comp_5!R2</f>
        <v>Observaciones</v>
      </c>
      <c r="T75" s="630" t="str">
        <f>+Comp_5!T2</f>
        <v xml:space="preserve"> Fecha seguimiento: 31/12/2021</v>
      </c>
      <c r="U75" s="631"/>
      <c r="V75" s="632"/>
      <c r="W75" s="626" t="str">
        <f>+Comp_5!W2</f>
        <v>Responsable del Seguimiento</v>
      </c>
      <c r="X75" s="628" t="str">
        <f>+Comp_5!X2</f>
        <v>Observaciones</v>
      </c>
    </row>
    <row r="76" spans="1:24" ht="62.5" thickBot="1">
      <c r="A76" s="98" t="str">
        <f>+Comp_5!A3</f>
        <v>Subcomponente</v>
      </c>
      <c r="B76" s="640" t="str">
        <f>+Comp_5!B3</f>
        <v>Objetivos y Actividades</v>
      </c>
      <c r="C76" s="642">
        <f>+Comp_5!C3</f>
        <v>0</v>
      </c>
      <c r="D76" s="99" t="str">
        <f>+Comp_5!D3</f>
        <v>Meta</v>
      </c>
      <c r="E76" s="99" t="str">
        <f>+Comp_5!E3</f>
        <v xml:space="preserve">Responsable </v>
      </c>
      <c r="F76" s="100" t="str">
        <f>+Comp_5!F3</f>
        <v>Fecha programada</v>
      </c>
      <c r="G76" s="113">
        <f>+Comp_5!G3</f>
        <v>0</v>
      </c>
      <c r="H76" s="102" t="str">
        <f>+Comp_5!H3</f>
        <v>Actividades programadas</v>
      </c>
      <c r="I76" s="257" t="str">
        <f>+Comp_5!I3</f>
        <v>Actividades cumplidas</v>
      </c>
      <c r="J76" s="257" t="str">
        <f>+Comp_5!J3</f>
        <v>% de avance por objetivo</v>
      </c>
      <c r="K76" s="627">
        <f>+Comp_5!K3</f>
        <v>0</v>
      </c>
      <c r="L76" s="627">
        <f>+Comp_5!L3</f>
        <v>0</v>
      </c>
      <c r="N76" s="102" t="str">
        <f>+Comp_5!N3</f>
        <v>Actividades programadas</v>
      </c>
      <c r="O76" s="257" t="str">
        <f>+Comp_5!O3</f>
        <v>Actividades cumplidas</v>
      </c>
      <c r="P76" s="257" t="str">
        <f>+Comp_5!P3</f>
        <v>% de avance por objetivo</v>
      </c>
      <c r="Q76" s="627">
        <f>+Comp_5!Q3</f>
        <v>0</v>
      </c>
      <c r="R76" s="629">
        <f>+Comp_5!R3</f>
        <v>0</v>
      </c>
      <c r="T76" s="102" t="str">
        <f>+Comp_5!T3</f>
        <v>Actividades programadas</v>
      </c>
      <c r="U76" s="621" t="str">
        <f>+Comp_5!U3</f>
        <v>Actividades cumplidas</v>
      </c>
      <c r="V76" s="621" t="str">
        <f>+Comp_5!V3</f>
        <v>% de avance por objetivo</v>
      </c>
      <c r="W76" s="627">
        <f>+Comp_5!W3</f>
        <v>0</v>
      </c>
      <c r="X76" s="629">
        <f>+Comp_5!X3</f>
        <v>0</v>
      </c>
    </row>
    <row r="77" spans="1:24" ht="16" thickBot="1">
      <c r="A77" s="637" t="str">
        <f>+Comp_5!A4</f>
        <v>Subcomponente 1.
Transparencia Activa</v>
      </c>
      <c r="B77" s="103">
        <f>+Comp_5!B4</f>
        <v>0</v>
      </c>
      <c r="C77" s="256" t="str">
        <f>+Comp_5!C4</f>
        <v>Transparencia Activa</v>
      </c>
      <c r="D77" s="103"/>
      <c r="E77" s="103"/>
      <c r="F77" s="149"/>
      <c r="G77" s="96">
        <f>+Comp_5!G4</f>
        <v>0</v>
      </c>
      <c r="H77" s="104">
        <f>+Comp_5!H4</f>
        <v>6</v>
      </c>
      <c r="I77" s="105">
        <f>+Comp_5!I4</f>
        <v>0</v>
      </c>
      <c r="J77" s="106"/>
      <c r="K77" s="107"/>
      <c r="L77" s="108"/>
      <c r="N77" s="104">
        <f>+Comp_5!N4</f>
        <v>6</v>
      </c>
      <c r="O77" s="105">
        <f>+Comp_5!O4</f>
        <v>0</v>
      </c>
      <c r="P77" s="106"/>
      <c r="Q77" s="107"/>
      <c r="R77" s="108"/>
      <c r="T77" s="104">
        <f>+Comp_5!T4</f>
        <v>6</v>
      </c>
      <c r="U77" s="105">
        <f>+Comp_5!U4</f>
        <v>6</v>
      </c>
      <c r="V77" s="106"/>
      <c r="W77" s="107"/>
      <c r="X77" s="108"/>
    </row>
    <row r="78" spans="1:24" ht="193.5" customHeight="1">
      <c r="A78" s="638">
        <f>+Comp_5!A5</f>
        <v>0</v>
      </c>
      <c r="B78" s="164" t="str">
        <f>+Comp_5!B5</f>
        <v>1.1</v>
      </c>
      <c r="C78" s="165" t="str">
        <f>+Comp_5!C5</f>
        <v>Promover mensajes de informacion institucional para la  prevención de la corrupción y promoción de la transparencia en la Entidad.</v>
      </c>
      <c r="D78" s="165" t="str">
        <f>+Comp_5!D5</f>
        <v xml:space="preserve">Publicacion o divulgacion de mensajes en el boletín interno de  informacion institucional para la prevención de la corrupción y promoción de la transparencia en la Entidad </v>
      </c>
      <c r="E78" s="165" t="str">
        <f>+Comp_5!E5</f>
        <v>Oficina Asesora de Comunicaciones</v>
      </c>
      <c r="F78" s="166" t="str">
        <f>+Comp_5!F5</f>
        <v>3/02/2021 20/12/2021</v>
      </c>
      <c r="G78" s="113">
        <f>+Comp_5!G5</f>
        <v>0</v>
      </c>
      <c r="H78" s="123"/>
      <c r="I78" s="115" t="str">
        <f>+Comp_5!I5</f>
        <v>En Avance</v>
      </c>
      <c r="J78" s="119"/>
      <c r="K78" s="167" t="str">
        <f>+Comp_5!K5</f>
        <v>Lucerito Achury C.</v>
      </c>
      <c r="L78" s="128" t="str">
        <f>+Comp_5!L5</f>
        <v>Se evidenciaron los siguientes mensajes internos sobre prevención de la corrupción y promoción de la transparencia en la Entidad:
Evidencia:
- Anticorrupcion Boletín Interno No. 138 del 5/02/2021, Sección Transparencia, sobre: Recuerda que el ICBF cuenta con una Política de Riesgos
- Anticorrupción Boletín Interno No. 139 del 12/02/2021, Sección Transparencia, sobre: El ICBF aprobó y publicó los planes institucionales para la vigencia 2021, en cumplimiento del Decreto 612 de 2018. Consúltalos file:///C:/Users/carlos.monroy/AppData/Local/Microsoft/Windows/INetCache/Content.Outlook/9HDEVIRL/Vive%20ICBF%20139.pdf
- Anticorrupción Boletín Interno No. 143 del 12/03/2021, Sección Transparencia, sobre: Recomendaciones para minimizar la corrupción.
- Anticorrupción Boletín Interno No. 148, del 23/04/2021, Sección Transparencia, sobre: Plan Anticorrupción y de Atención al Ciudadano 2021.</v>
      </c>
      <c r="N78" s="123"/>
      <c r="O78" s="115" t="str">
        <f>+Comp_5!O5</f>
        <v>En Avance</v>
      </c>
      <c r="P78" s="119"/>
      <c r="Q78" s="167" t="str">
        <f>+Comp_5!Q5</f>
        <v>Lucerito Achury C.
William Rene Alvarado O.</v>
      </c>
      <c r="R78" s="128" t="str">
        <f>+Comp_5!R5</f>
        <v xml:space="preserve">Se evidenciaron los siguientes mensajes internos sobre prevención de la corrupción y promoción de la transparencia en la Entidad:
Evidencia:
- Anticorrupcion Boletín Interno No. 150 del 7/05/2021, Sección Transparencia, sobre: Riesgos de corrupción de los procesos Relación con el ciudadano y protección para la vigencia 2021.
- Anticorrupción Boletín Interno No. 152 del 21/05/2021, Sección Transparencia, sobre:  Actualización de micrositio de Transparencia y Acceso a la Información Pública - Permite transparencia en la información que debe ser pública para todas las partes interesadas y es una práctica enfocada en mitigar la corrupción. Es el resultado de un trabajo conjunto de la Direcciones de Planeación y Control de Gestión, la Dirección de Información y Tecnología y la Oficina Asesora de Comunicaciones. 
- Anticorrupción Boletín Interno No. 154 del 04/06/2021, Sección Transparencia, sobre: Riesgos de corrupción asociados a los procesos de Gestión Jurídica, Evaluación Independiente, Adquisición de Bienes y Servicios, Gestión del Talento Humano y Gestión Financiera.
https://www.icbf.gov.co/system/files/vive_icbf_154.pdf.
- Anticorrupción Boletín Interno No. 160, del 16/07/2021, Sección Transparencia, sobre: Anticorrupción: La Oficina de Control Interno realizó el primer seguimiento Anticorrupción: La Oficina de Control Interno realizó el primer seguimiento al Plan Anticorrupción y de Atención al Ciudadano 2021  
https://www.icbf.gov.co/system/files/vive_icbf_160.pdf
- Anticorrupción Boletín Interno No. 166, del 27/08/2021, Sección Transparencia, sobre: ¿Quieres saber cuáles son los objetivos del Plan Anticorrupción y de Atención al Ciudadano? 
https://www.icbf.gov.co/system/files/boletin_166.pdf
</v>
      </c>
      <c r="T78" s="123"/>
      <c r="U78" s="115" t="str">
        <f>+Comp_5!U5</f>
        <v>Cumplida (DT)</v>
      </c>
      <c r="V78" s="119"/>
      <c r="W78" s="167" t="str">
        <f>+Comp_5!W5</f>
        <v>Lucerito Achury Carrion</v>
      </c>
      <c r="X78" s="128" t="str">
        <f>+Comp_5!X5</f>
        <v>Se evidenciaron los siguientes mensajes internos sobre prevención de la corrupción y promoción de la transparencia en la Entidad:
Evidencia:
- Anticorrupcion Boletín Interno No. 174 del 22/10/2021, Sección + Transparencia, sobre: Componentes del Plan Anticorrupción y de Atención al Ciudadano.
- Anticorrupcion Boletín Interno No. 175 del 29/10/2021, Sección + Transparencia, sobre: Atención al Ciudadano: conoce el procedimiento que aplica el ICBF para la atención de presuntos actos de corrupción.
-  Anticorrupcion Boletín Interno No. 179 del 26/11/2021, Sección + Transparencia, sobre: Participa en la construcción del Plan Anticorrupción y de Atención al Ciudadano 2022. Ayúdanos a diligenciar esta encuesta; con tu opinión lograremos mejores resultados en la lucha contra la corrupción.
-  Anticorrupcion Boletín Interno No. 182 del 17/12/2021, Sección + Transparencia, sobre: Es importante que conozcas cuál es la ruta de atención de la linea anticorrupción.</v>
      </c>
    </row>
    <row r="79" spans="1:24" ht="409.5">
      <c r="A79" s="638">
        <f>+Comp_5!A6</f>
        <v>0</v>
      </c>
      <c r="B79" s="164" t="str">
        <f>+Comp_5!B6</f>
        <v>1.2</v>
      </c>
      <c r="C79" s="165" t="str">
        <f>+Comp_5!C6</f>
        <v>Actualizar los Planes de Mejoramiento de auditorias de los Órganos  de control en Portal Web de la Entidad.</v>
      </c>
      <c r="D79" s="165" t="str">
        <f>+Comp_5!D6</f>
        <v>Planes de Mejoramiento de auditorias de los Órganos  de control actualizados en el Portal Web de la Entidad.</v>
      </c>
      <c r="E79" s="165" t="str">
        <f>+Comp_5!E6</f>
        <v>Oficina de Control Interno</v>
      </c>
      <c r="F79" s="168">
        <f>+Comp_5!F6</f>
        <v>44561</v>
      </c>
      <c r="G79" s="113">
        <f>+Comp_5!G6</f>
        <v>0</v>
      </c>
      <c r="H79" s="123"/>
      <c r="I79" s="115" t="str">
        <f>+Comp_5!I6</f>
        <v>En Avance</v>
      </c>
      <c r="J79" s="119"/>
      <c r="K79" s="167" t="str">
        <f>+Comp_5!K6</f>
        <v>Elizabeth Castillo R.
Lucerito Achury C.</v>
      </c>
      <c r="L79" s="125" t="str">
        <f>+Comp_5!L6</f>
        <v xml:space="preserve">Se evidenció la publicación del Informe de seguimiento de avance semestral corte 30/12/20 y la formulación del Plan de Mejoramiento Auditoría de cumplimiento Banco Nacional de Oferentes. 
Evidencia:
- https://www.icbf.gov.co/planeacion/planes-de-mejoramiento
- Certifciado Acuse de Aceptación de Rendición Consecutivo No. 45462020-12-31 del 05/02/21 del Seguimiento Semestral al Plan de Mejoramiento con corte a 31 diciembre 2020.
- Certificado Acuse de Aceptación de Rendición Consecutivo No. 45402020-12-15  del 12/02/21 del Plan de Mejoramiento Banco Nacional de Oferentes Primera Infancia </v>
      </c>
      <c r="N79" s="123"/>
      <c r="O79" s="115" t="str">
        <f>+Comp_5!O6</f>
        <v>En Avance</v>
      </c>
      <c r="P79" s="119"/>
      <c r="Q79" s="167" t="str">
        <f>+Comp_5!Q6</f>
        <v>Lucerito Achury C.
William Rene Alvarado O.</v>
      </c>
      <c r="R79" s="125" t="str">
        <f>+Comp_5!R6</f>
        <v>Para este cuatrimestre se evidenció lo siguiente:
1. En mayo se recibió DENUNCIA_ CTO1121/16_APFNUH_MIS JUGUETES y la Auditoria de Cumplimiento del Banco de Oferentes, para la cual se procedió a la formulación de acciones por parte de los responsables y se realizó el cargue y transmisión en el aplicativo SIRECI, posteriormente se publicó en la página web del ICBF.
2. En junio se recibió el Informe de Auditoria Financiera vigencia 2020 para la cual se procede a su comunicación a los responsables para el correspondiente análisis, formulación de acciones y posterior reporte mediante el SIRECI ante la CGR.
Evidencia:
- Plantilla Reporte Plan de Mejoramiento Corte 22 de Abril 2021.msg, 
- correo del 21/05/2021 asunto: Certificado_ FORMULACION_PLAN_DE_MEJORAMIENTO_DENUNCIA_ CTO1121_16_APFNUH_MIS JUGUETES_ .msg, 
- Correo del 21/05/2021 asunto: Publicación_ FORMULACION_PLAN_DE_MEJORAMIENTO_DENUNCIA_ CTO1121_16_APFNUH_MIS JUGUETES_ 
- Correo del 12/07/2021 asunto: RV_ COMUNICACIÓN Informe Auditoría Financiera CGR - Vigencia 2020.msg,
- archivo 53_000000454_20210630.xlsx, 
- INFORME EFECTIVIDAD ICBF 300621.pdf.
- Correo del 04/08/2021 asunto: Soportes Informe Semestral 30_06_21 PMCGR Y Seguimiento Efectividad.msg
Información publicada en el portal web: ruta https://www.icbf.gov.co/transparencia/control/planes-de-mejoramiento
- Formulación PM CGR Aud Cumplimiento Banco Nacional de Oferentes de Primera Infancia
- Certificado PM CGR Aud Cumplimiento Banco Nacional de Oferentes de Primera Infancia Consecutivo: 45402020-12-15 del CGR del 2021-02-12 
- Formulación PM CGR Denuncia CTO1121/16 APFNUH MIS JUGUETES
- Certificado Acuse de aceptación de Rendición, Consecutivo: 45462020-04-22 del CGR del 2020/05/21 
-  Consolidado Avance Actividades Plan de Mejoramiento SIRECI Jun 2021
- Certificado Acuse de Aceptación de Rendición Consecutivo No. 45462021-06-30 del 2021/07/29</v>
      </c>
      <c r="T79" s="123"/>
      <c r="U79" s="115" t="str">
        <f>+Comp_5!U6</f>
        <v>Cumplida (DT)</v>
      </c>
      <c r="V79" s="119"/>
      <c r="W79" s="167" t="str">
        <f>+Comp_5!W6</f>
        <v>Lucerito Achury Carrion</v>
      </c>
      <c r="X79" s="125" t="str">
        <f>+Comp_5!X6</f>
        <v xml:space="preserve">El 17 de diciembre/21 se recibieron 4 informes producto de auditorías de cumplimiento y actuación especial de fiscalización los cuales se encuentran en proceso de formulación y serán reportados   conforme las fechas determinadas por el Ente de Control y posteriormente publicados en la pàgina Web de la Entidad:
- Auditoría de Cumplimiento Recursos Ejecutados en la Atención Integral a la Primera Infancia ICBF, Regional Bolívar - Vigencia 2020, 2021 (Corte a junio 30)
- Auditoría de Cumplimiento Recursos Ejecutados en la Atención Integral a la Primera Infancia ICBF, Regional Cesar- Vigencia 2020
- Actuación Especial de Fiscalización ICBF Entrega 5 Alertas DIARI - Vigencia 2020
- Auditoría de Cumplimiento ICBF - CDI
</v>
      </c>
    </row>
    <row r="80" spans="1:24" ht="409.5">
      <c r="A80" s="638">
        <f>+Comp_5!A7</f>
        <v>0</v>
      </c>
      <c r="B80" s="164" t="str">
        <f>+Comp_5!B7</f>
        <v>1.3</v>
      </c>
      <c r="C80" s="165" t="str">
        <f>+Comp_5!C7</f>
        <v>Publicación de la ejecución de los contratos</v>
      </c>
      <c r="D80" s="165" t="str">
        <f>+Comp_5!D7</f>
        <v>Publicar mensualmente la ejecución de la contratación en la página web de la Entidad</v>
      </c>
      <c r="E80" s="165" t="str">
        <f>+Comp_5!E7</f>
        <v>Dirección de Contratación</v>
      </c>
      <c r="F80" s="168" t="str">
        <f>+Comp_5!F7</f>
        <v>01/01/2021 -31/12/2021</v>
      </c>
      <c r="G80" s="113">
        <f>+Comp_5!G7</f>
        <v>0</v>
      </c>
      <c r="H80" s="123"/>
      <c r="I80" s="115" t="str">
        <f>+Comp_5!I7</f>
        <v>En Avance</v>
      </c>
      <c r="J80" s="119"/>
      <c r="K80" s="167" t="str">
        <f>+Comp_5!K7</f>
        <v>Elizabeth Castillo R.
Lucerito Achury C.</v>
      </c>
      <c r="L80" s="128" t="str">
        <f>+Comp_5!L7</f>
        <v>De acuerdo con las evidencias aportadas se encontró en la pagina web del ICBF en la sección de Transparencia y acceso a la información pública en el numeral 3. Contratación, sub numeral 3.3 Publicación de la Ejecución de Contratos archivo en excel   ejecución_contractual_icbf_21.4.21  de los meses de enero, febrero, marzo y abril con un total de 1.242 contratos modalidad: Contratación directa, Contratación directa con ofertas y contratación régimen especial; tipo de contrato: prestación de servicios, suministros y otros, vigencia 2021 con corte al 21/04/2021, con la urlproceso contenida en el archivo se puede consultar en internet la información del contrato y desde allí en el link 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directorio_contratistas_2021_marzo- en este archivo se encuentra la información de los contratos por prestación de servicios profesionales y de apoyo a la gestión 2021 (4.936 contratos) en la fila 1 del mismo archivo se encuentra la siguiente instrucción *Para consultar los procesos en SECOP II puede utilizar la estructura que se muestre en el siguiente ejemplo: ICBF-CPS-79509-2020SEN .
Se observó el envío por correo electrónico de "Recomendaciones supervisores seguimiento y cargue en SECOPII" dirigido a los supervisores de contratos/convenios,  para el seguimiento y cargue de los documentos relacionados con la etapa de ejecución en la plataforma SECOP II.
Evidencia: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09/03/2021 asunto: Actualización data 8.2 botón de transparencia con archivo adjunto Ejecución contractual ICBF 8.3.21.
Correo del 05/04/2021 asunto: Actualización data 3.3 botón de transparencia con archivo adjunto Ejecución contractual ICBF 4.4.21
Correo del 21/04/2021 asunto: Actualización data 3.3 botón de transparencia con archivo adjunto Ejecución contractual ICBF 21.4.21.
Correo del 15/04/2021 asunto: Recomendaciones supervisores seguimiento y cargue en SECOPII
Recomendación:
Asegurar el cumplimiento de la periodicidad establecida en la actividad propuesta.</v>
      </c>
      <c r="N80" s="123"/>
      <c r="O80" s="115" t="str">
        <f>+Comp_5!O7</f>
        <v>En Avance</v>
      </c>
      <c r="P80" s="119"/>
      <c r="Q80" s="167" t="str">
        <f>+Comp_5!Q7</f>
        <v>Lucerito Achury C.
William Rene Alvarado O.</v>
      </c>
      <c r="R80" s="128" t="str">
        <f>+Comp_5!R7</f>
        <v>De acuerdo con las evidencias aportadas se encontró en la pagina web del ICBF en la sección de Transparencia y acceso a la información pública en el numeral 3. Contratación, sub numeral 3.3 Publicación de la Ejecución de Contratos archivo en excel  ejecucion_contractual_icbf_corte_31.08.2021 de los meses de enero, febrero, marzo, abril, mayo, junio, julio y agosto con un total de 1.515 contratos modalidad: Concurso de méritos abierto, Contratación directa, Contratación directa con ofertas, contratación régimen especial, contratación régimen especial con ofertas, Enajenación de bienes con sobre cerrado, Licitación pública, Mínima Cuantía, Selección Abreviada de Menor Cuantía y Selección Subasta Inversa; tipo de contrato: prestación de servicios, suministros, consultoría y otros, vigencia 2021 con corte al 31/08/2021, con la urlproceso contenida en el archivo se puede consultar en internet la información del contrato y desde allí en el linkver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directorio_contratistas_con_corte_julio_2021 en este archivo se encuentra la información de los contratos por prestación de servicios profesionales y de apoyo a la gestión 2021 (4.320 contratos) en la columna X del mismo archivo se encuentra el vínculo SECOP que direcciona a la plataforma SECOP II se puede consultar en internet la información del contrato y desde allí en el link ver contrato se puede consultar la ejecución del contrato.
Evidencia:
links:
https://www.icbf.gov.co/transparencia-y-acceso-informacion-publica/contratacion
https://www.icbf.gov.co/contratacion/directorio-contratistas
https://www.colombiacompra.gov.co/secop-ii
https://community.secop.gov.co/Public/Tendering/ContractNoticeManagement/Index?currentLanguage=es-CO&amp;Page=login&amp;Country=CO&amp;SkinName=CCE
Correo del 03/06/2021 asunto: Solicitud Actualización data 3.3 botón de transparencia - Ejecución contractual
Correo del 03/06/2021 asunto: Actualización data 3.3 botón de transparencia - Ejecución contractual
archivo Ejecución Contractual ICBF corte 31-05-2021.xls
Correo del 05/04/2021 asunto: Actualización data 3.3 botón de transparencia con archivo adjunto Ejecución contractual ICBF 4.4.21
Correo del 02/07/2021 asunto: Solicitud actualización data 3.3 boton de transparencia - ejecución contractual
Correo del 06/07/2021 asunto: Actualización data 3.3 botón de transparencia - Ejecución contractual 
Archivo Ejecución contractual ICBF corte 30.06.2021.xlsx
Correo del 03/08/2021 asunto: Correo_ solicitud Ejecución contractual PAAC Julio
Correo del 05/08/2021 asunto: Correo_ publicación pagina web Ejecución contractual PAAC corte 31 de julio
Achivo Ejecución contractual ICBF corte 31.07.2021.xlsx fecha de publicación Agosto 12 de 2021</v>
      </c>
      <c r="T80" s="123"/>
      <c r="U80" s="115" t="str">
        <f>+Comp_5!U7</f>
        <v>Cumplida (DT)</v>
      </c>
      <c r="V80" s="119"/>
      <c r="W80" s="167" t="str">
        <f>+Comp_5!W7</f>
        <v>Lucerito Achury Carrion</v>
      </c>
      <c r="X80" s="128" t="str">
        <f>+Comp_5!X7</f>
        <v>De acuerdo con las evidencias aportadas se encontró en la pagina web del ICBF en la sección de Transparencia y acceso a la información pública en el numeral 3. Contratación, sub numeral 3.3 Publicación de la Ejecución de Contratos archivo en excel  ejecucion_contractual_corte_diciembre_15.xlsx de los meses de enero, febrero, marzo, abril, mayo, junio, julio, agosto, septiembre, octubre, noviembre y diciembre (con corte a 15/12/2021) con un total de 1.649 contratos modalidad: Concurso de méritos abierto, Contratación directa, Contratación directa con ofertas, contratación régimen especial, contratación régimen especial con ofertas, Enajenación de bienes con sobre cerrado, Licitación pública, Licitación obra pública, Mínima Cuantía, Selección Abreviada de Menor Cuantía y Selección Subasta Inversa; tipo de contrato: Compraventa, consultoría, Interventoría, prestación de servicios, obra, seguros, suministros, venta inmuebles y otros, vigencia 2021 con corte al 15/12/2021, con la urlproceso contenida en el archivo se puede consultar en internet la información del contrato y desde allí en el link ver contrato se puede consultar la ejecución del contrato.
Por otra parte, en el portal web en la sección de Transparencia y acceso a la información pública en el Numeral 3.2 Publicación de la información contractual, Procesos de contratación ICBF en el link Directorio de Contratistas se encuentran publicados los directorios de contratistas año por año por Regional y de la Sede de la Dirección General  -archivo en excel con fecha de publicación Jueves, Diciembre 9, 2021 - 08:42 directorio_contratistas_con_corte_noviembre_2021_0.xls  en este archivo se encuentra la información de los contratos por prestación de servicios profesionales y de apoyo a la gestión 2021 (6.046 contratos) en la columna X del mismo archivo se encuentra el vínculo SECOP que direcciona a la plataforma SECOP II donde se puede consultar en internet la información del contrato y desde allí en el link ver contrato se puede consultar la ejecución del contrato.
Evidencia:
links:
https://www.icbf.gov.co/transparencia-y-acceso-informacion-publica/contratacion
https://www.icbf.gov.co/contratacion/directorio-contratistas
Correo del 02/11/2021 asunto: Solicitud publicación de información página web
Correo del 02/11/2021 asunto: Ejecución contractual mes de octubre
Correo del 03/11/2021 asunto: RE: Solicitud publicación de información página web
archivo Ejecución contractual 31 De OCTUBRE 2021.xlsx
Correo del 30/11/2021 asunto: Ejecución contractual mes de noviembre
Correo del 02/12/2021 asunto: Solicitud publicación de información página web
Correo del 03/12/2021 asunto: RE: Solicitud publicación de información página web
Archivo Ejecución contractual Corte 30 de Nov 2021.xlsx
Correo del 20/12/2021 asunto: Solicitud publicación de información página web
Correo del 20/12/2021 asunto: RE Ejecución contractual 1 al 15 de diciembre
Correo del 20/12/2021 asunto: RE: Solicitud publicación de información página web
Archivo: Ejecución contractual corte Diciembre 15.xlsx</v>
      </c>
    </row>
    <row r="81" spans="1:24" ht="409.5" customHeight="1">
      <c r="A81" s="638">
        <f>+Comp_5!A8</f>
        <v>0</v>
      </c>
      <c r="B81" s="164" t="str">
        <f>+Comp_5!B8</f>
        <v>1.4</v>
      </c>
      <c r="C81" s="165" t="str">
        <f>+Comp_5!C8</f>
        <v>Publicar o divulgar de forma externa el Plan Anticorrupción y de Atención al Ciudadano del ICBF.</v>
      </c>
      <c r="D81" s="165" t="str">
        <f>+Comp_5!D8</f>
        <v xml:space="preserve">Publicacion o divulgacion de mensajes en redes sociales y/o correo masivo externo para la prevención de la corrupción y promoción de la transparencia en la Entidad </v>
      </c>
      <c r="E81" s="165" t="str">
        <f>+Comp_5!E8</f>
        <v>Oficina Asesora de Comunicaciones</v>
      </c>
      <c r="F81" s="168" t="str">
        <f>+Comp_5!F8</f>
        <v>3/02/2021 - /20/12/2021</v>
      </c>
      <c r="G81" s="113">
        <f>+Comp_5!G8</f>
        <v>0</v>
      </c>
      <c r="H81" s="123"/>
      <c r="I81" s="115" t="str">
        <f>+Comp_5!I8</f>
        <v>En Avance</v>
      </c>
      <c r="J81" s="119"/>
      <c r="K81" s="167" t="str">
        <f>+Comp_5!K8</f>
        <v>Elizabeth Castillo R.
Lucerito Achury C.</v>
      </c>
      <c r="L81" s="128" t="str">
        <f>+Comp_5!L8</f>
        <v>Se evidenció la publicación de mensajes en la red social Twitter durante el primer cuatrimestre del 2021.
Evidencia:
- Post Anticorrupción Twitter 10/02/2021 sobre: #ICBFesTransparencia sobre: | Los recursos destinados a la primera infancia, niñez y adolescencia no se roban ni se malgastan; es deber de todos protegerlos. ¡Juntos luchamos contra la corrupción!  #ElPaísDeLaNiñez, TeléfonoOjosDenuncia en la línea 018000918080 opción 4 https://twitter.com/ICBFColombia/status/1359556178611683329
- Post Anticorrupción Twitter 26/03/2021  sobre: #ICBFesTransparencia |Los recursos destinados a la primera infancia, niñez y adolescencia no se roban ni se malgastan, es deber de todos protegerlos. ¡Juntos luchamos contra la corrupción!  #PrimeroLaNiñez, TeléfonoOjosDenuncia a la línea 018000918080 opción 4
https://twitter.com/ICBFColombia/status/1375478459745570819
- Post Anticorrupción Twitter 26/04/2021 sobre:  #ICBFesTransparencia sobre: | Los recursos destinados a la primera infancia, niñez y adolescenciano se roban ni se malgasta, es deber de todos protegerlos. ¡Juntos luchamos contra la corrupción! #PrimeroLaNiñez. Denuncia a la línea 018000918080 opción 4
https://twitter.com/ICBFColombia/status/1386675990735298562</v>
      </c>
      <c r="N81" s="123"/>
      <c r="O81" s="115" t="str">
        <f>+Comp_5!O8</f>
        <v>En Avance</v>
      </c>
      <c r="P81" s="119"/>
      <c r="Q81" s="167" t="str">
        <f>+Comp_5!Q8</f>
        <v>Lucerito Achury C.
William Rene Alvarado O.</v>
      </c>
      <c r="R81" s="128" t="str">
        <f>+Comp_5!R8</f>
        <v>Se evidenció la publicación de mensajes en la red social Twitter durante el segundo cuatrimestre del 2021.
Evidencia:
- Post Anticorrupción Twitter 19/05/2021 sobre:El contrato de servicios de transporte especial de pasajeros del @ICBFColombia se adjudicó mediante el Acuerdo Marco de 
@colombiacompra. Se garantizó agilidad, competitividad y transparencia en el proceso de selección.
https://twitter.com/ICBFColombia/status/1395057322880290822
- Post Anticorrupción Twitter 27/05/2021 sobre: ¡Atención Luz giratoria de coches de policía! ¡No se deje estafar! El @ICBFColombia no solicita anticipos, ni ningún tipo de recurso para realizar trámites. Absténgase de entregar dinero o productos y escríbanos a los correos anticorrupcion@icbf.gov.co o atencionalciudadano@icbf.gov.co
https://twitter.com/ICBFColombia/status/1397936323403694084
- Post Anticorrupción Twitter 28/05/2021 sobre: En el #BalanceDeEquidad les contaremos las acciones que se incluyeron en este Plan y que entraron a fortalecer y mantener la integridad, el diálogo público y el control social, para lo cual se promovió la participación y el acompañamiento ciudadano en su formulación y seguimiento
https://twitter.com/ICBFColombia/status/1398308464875745282 
- Post Anticorrupción Twitter 03/06/2021 sobre: #ICBFesTransparencia | Los recursos destinados a la primera infancia, niñez y adolescencia no se roban ni se malgastan, es deber de todos protegerlos. ¡Juntos luchamos contra la corrupción!  #PrimeroLaNiñez 
https://twitter.com/ICBFColombia/status/1415710555344674817
- Post Anticorrupción Twitter 15/07/2021 sobre: #ICBFesTransparencia | Los recursos destinados a la primera infancia, niñez y adolescencia no se roban ni se malgastan, es deber de todos protegerlos. ¡Juntos luchamos contra la corrupción!  #PrimeroLaNiñez  Denuncia a la línea 018000918080 opción 4.
https://twitter.com/ICBFColombia/status/1415710555344674817
- Del 1 al 31/08/2021 se publicó en la página web del ICBF, banner anticorrupción sobre: Quieres saber cuales son los objetivos del Plan Anticorrupción y de Atención al Ciudadano 2021.
https://www.icbf.gov.co/</v>
      </c>
      <c r="T81" s="123"/>
      <c r="U81" s="115" t="str">
        <f>+Comp_5!U8</f>
        <v>Cumplida (DT)</v>
      </c>
      <c r="V81" s="119"/>
      <c r="W81" s="167" t="str">
        <f>+Comp_5!W8</f>
        <v>Lucerito Achury Carrion</v>
      </c>
      <c r="X81" s="128" t="str">
        <f>+Comp_5!X8</f>
        <v>Se evidenció la publicación de mensajes en la red social Twitter y facebook durante el tercer cuatrimestre del 2021.
Evidencia:
- Post Anticorrupción Twitter 24/09/2021 sobre: #ICBFesTransparencia | Los recursos destinados a la primera infancia, niñez y adolescencia no se roban ni se malgastan, es deber de todos protegerlos. ¡Juntos luchamos contra la corrupción!  #ElPaísDeLaNiñez 
TeléfonoOjosDenuncia a la línea 018000918080 opción 4
https://twitter.com/ICBFColombia/status/1441474815236399104
- Post Anticorrupción Twitter 25/10/2021 sobre: #ICBFesTransparencia | Los recursos destinados a la primera infancia, niñez y adolescencia no se roban ni se malgastan, es deber de todos protegerlos. ¡Juntos luchamos contra la corrupción!  Colombia 🇨🇴 #ElPaísDeLaNiñez 
‪☎️👀Denuncia a la línea 018000918080 opción 4
- Post Anticorrupción Twitter 30/11/2021 sobre:  #ICBFesTransparencia | Los recursos destinados a la primera infancia, niñez y adolescencia no se roban ni se malgastan, es deber de todos protegerlos. ¡Juntos luchamos contra la corrupción!  #ElPaísDeLaNiñez  
☎️👀Denuncia a la línea 018000918080 opción 4
- Post Anticorrupción Twitter y Facebook 01/12/2021 sobre: ICBF te invita a participar en la construcción del Plan Anticorrupción y de Atención al Ciudadano 2022. ¡Tu participación fortalece nuestra gestión! #ICBFesTransparencia, Link https://forms.office.com/Pages/ResponsePage.aspx...
https://www.facebook.com/ICBFColombia
https://twitter.com/ICBFColombia/status/1466138069820661774
- Post Anticorrupción Facebook 09/12/2021 sobre: #ICBFesTransparencia | Los recursos destinados a la primera infancia, niñez y adolescencia no se roban ni se malgastan, es deber de todos protegerlos. ¡Juntos luchamos contra la corrupción!  Colombia #ElPaísDeLaNiñez 
☎️👀Denuncia a la línea 018000918080 opción 4.</v>
      </c>
    </row>
    <row r="82" spans="1:24" ht="409.5">
      <c r="A82" s="638">
        <f>+Comp_5!A9</f>
        <v>0</v>
      </c>
      <c r="B82" s="169" t="str">
        <f>+Comp_5!B9</f>
        <v>1.5</v>
      </c>
      <c r="C82" s="165" t="str">
        <f>+Comp_5!C9</f>
        <v>Informe del estado de las denuncias de presuntos actos de corrupción recibidas por el ICBF.</v>
      </c>
      <c r="D82" s="170" t="str">
        <f>+Comp_5!D9</f>
        <v>Informe trimestral publicado en el Boletín de PQRS del ICBF.</v>
      </c>
      <c r="E82" s="170" t="str">
        <f>+Comp_5!E9</f>
        <v xml:space="preserve">Oficina Asesora Jurídica </v>
      </c>
      <c r="F82" s="133">
        <f>+Comp_5!F9</f>
        <v>44545</v>
      </c>
      <c r="G82" s="113">
        <f>+Comp_5!G9</f>
        <v>0</v>
      </c>
      <c r="H82" s="123"/>
      <c r="I82" s="115" t="str">
        <f>+Comp_5!I9</f>
        <v>En Avance</v>
      </c>
      <c r="J82" s="119"/>
      <c r="K82" s="167" t="str">
        <f>+Comp_5!K9</f>
        <v>Elizabeth Castillo R.
Lucerito Achury C.</v>
      </c>
      <c r="L82" s="128" t="str">
        <f>+Comp_5!L9</f>
        <v>Aunque la actividad indica su periodicidad es cuatrimestral se evidenciaron las denuncias por presuntos actos de corrupción inmersos en los Informes PQRSD de diciembre 2020, enero, febrero y marzo de 2021 publicados en el portal web y en la intranet, asimismo se aportaron los Informes de Denuncias Cerradas de febrero y marzo 2021.
Evidencia:
- Informe de PQRS, Reporte de Amenazas o Vulneración de Derechos y solicitudes de acceso a la información Diciembre 2020, Denuncias por Presuntos Actos de Corrupción, página 14.
- Informe de PQRS, Reporte de Amenazas o Vulneración de Derechos y solicitudes de acceso a la información Enero 2021, Denuncias por Presuntos Actos de Corrupción, página 14.
- Informe de PQRS, Reporte de Amenazas o Vulneración de Derechos y solicitudes de acceso a la información Febrero 2021, Denuncias por Presuntos Actos de Corrupción, página 14.
- Informe de PQRS, Reporte de Amenazas o Vulneración de Derechos y solicitudes de acceso a la información Marzo 2021, Denuncias por Presuntos Actos de Corrupción, página 14.
- Correo del 01/03/2021 asunto: Informe Denuncias Cerradas Febrero 2021
- Correo del 07/04/2021 asunto: Informe Denuncias Cerradas Marzo 2021
Portal web: ruta: https://www.icbf.gov.co/servicios/informes-boletines-pqrds
Intranet ruta: https://intranet.icbf.gov.co/secretaria-general/direccion-de-servicios-y-atencion/procesos-y-eventos</v>
      </c>
      <c r="N82" s="123"/>
      <c r="O82" s="115" t="str">
        <f>+Comp_5!O9</f>
        <v>En Avance</v>
      </c>
      <c r="P82" s="119"/>
      <c r="Q82" s="167" t="str">
        <f>+Comp_5!Q9</f>
        <v>Lucerito Achury C.
William Rene Alvarado O.</v>
      </c>
      <c r="R82" s="128" t="str">
        <f>+Comp_5!R9</f>
        <v>Aunque la actividad indica su periodicidad es cuatrimestral se evidenciaron las denuncias por presuntos actos de corrupción inmersos en los Informes PQRSD de diciembre 2020, abril, mayo, junio y julio de 2021 publicados en el portal web y en la intranet, asimismo se aportaron los Informes de Denuncias Cerradas de junio 2021.
Evidencia:
- Informe de PQRS, Reporte de Amenazas o Vulneración de Derechos y solicitudes de acceso a la información abril 2020, Denuncias por Presuntos Actos de Corrupción, página 13.
- Informe de PQRS, Reporte de Amenazas o Vulneración de Derechos y solicitudes de acceso a la información mayo 2021, Denuncias por Presuntos Actos de Corrupción, página 13.
- Informe de PQRS, Reporte de Amenazas o Vulneración de Derechos y solicitudes de acceso a la información junio 2021, Denuncias por Presuntos Actos de Corrupción, página 13.
- Informe de PQRS, Reporte de Amenazas o Vulneración de Derechos y solicitudes de acceso a la información julio 2021, Denuncias por Presuntos Actos de Corrupción, página 13.
- Informe de PQRS, Reporte de Amenazas o Vulneración de Derechos y solicitudes de acceso a la información, Denuncias por Presuntos Actos de Corrupción,  Semestre I 2021.
- Correo del 14/07/2021 asunto: Informe Trimestral Abril - Junio 2021 E Informe Denuncias Cerradas Junio 2021
Documento word Informe Denuncias Cerradas Junio 2021.pdf
Documento word Archivo Informe del Estado de las denuncias de presuntos actos de corrupción recibidas por el ICBF.
Portal web: ruta: https://www.icbf.gov.co/servicios/informes-pqrs
Intranet ruta: https://intranet.icbf.gov.co/secretaria-general/direccion-de-servicios-y-atencion/procesos-y-eventos</v>
      </c>
      <c r="T82" s="123"/>
      <c r="U82" s="115" t="str">
        <f>+Comp_5!U9</f>
        <v>Cumplida (DT)</v>
      </c>
      <c r="V82" s="119"/>
      <c r="W82" s="167" t="str">
        <f>+Comp_5!W9</f>
        <v>Lucerito Achury Carrion</v>
      </c>
      <c r="X82" s="128" t="str">
        <f>+Comp_5!X9</f>
        <v>Aunque la actividad indica que su periodicidad es trimestral se evidenciaron las denuncias por presuntos actos de corrupción inmersas en los Informes PQRSD agosto, septiembre, octubre y noviembre de 2021 publicados en el portal web y en la intranet.
Evidencia:
- Informe de PQRS, Reporte de Amenazas o Vulneración de Derechos y solicitudes de acceso a la información agosto 2021, Denuncias por Presuntos Actos de Corrupción, página 14.
- Informe de PQRS, Reporte de Amenazas o Vulneración de Derechos y solicitudes de acceso a la información julio - septiembre 2021, Denuncias por Presuntos Actos de Corrupción, página 14.
- Informe de PQRS, Reporte de Amenazas o Vulneración de Derechos y solicitudes de acceso a la información octubre 2021, Denuncias por Presuntos Actos de Corrupción, página 14.
- Informe de PQRS, Reporte de Amenazas o Vulneración de Derechos y solicitudes de acceso a la información noviembre 2021, Denuncias por Presuntos Actos de Corrupción, página 14.
Documento word Informe Denuncias Cerradas Septiembre 2021.pdf
Documento pdf Informe Denuncias Cerradas Octubre 2021.pdf
Correo del 06/10/2021 con el asunto: Informe Trimestral Julio - Septiembre 2021 E Informe Denuncias Cerradas Septiembre 2021
Documento word Reporte Actividad 1.5 Componente 5 PAAC Julio - Septiembre 2021.docx
Documento word Informe Denuncias Cerradas Noviembre 2021.pdf
Documento pdf Reporte Actividad 1.5 Componente 5 PAAC Octubre - Diciembre 2021.pdf
Correo del 22/12/2021 asunto: RV: Informe Trimestral Octubre - Diciembre 2021
Correo del 23/12/2021 asunto: RE: RV: Informe Trimestral Octubre - Diciembre 2021
Documento pdf Informe del estado de las denuncias de presuntos actos de corrupción recibidas por el ICBF, Octubre -diciembre2021
Portal web: ruta: https://www.icbf.gov.co/servicios/informes-pqrs
Intranet ruta: https://intranet.icbf.gov.co/secretaria-general/direccion-de-servicios-y-atencion/procesos-y-eventos</v>
      </c>
    </row>
    <row r="83" spans="1:24" ht="408" customHeight="1" thickBot="1">
      <c r="A83" s="638">
        <f>+Comp_5!A10</f>
        <v>0</v>
      </c>
      <c r="B83" s="164" t="str">
        <f>+Comp_5!B10</f>
        <v>1.6</v>
      </c>
      <c r="C83" s="165" t="str">
        <f>+Comp_5!C10</f>
        <v xml:space="preserve">Mantener actualizada la información en el proceso presupuestal de la entidad, en lo concerniente al presupuesto general asignado, ejecución presupuestal y estados financieros. </v>
      </c>
      <c r="D83" s="165" t="str">
        <f>+Comp_5!D10</f>
        <v>Información institucional actualizada en el Portal Web de la Entidad.</v>
      </c>
      <c r="E83" s="165" t="str">
        <f>+Comp_5!E10</f>
        <v>Dirección Financiera</v>
      </c>
      <c r="F83" s="168">
        <f>+Comp_5!F10</f>
        <v>44561</v>
      </c>
      <c r="G83" s="113">
        <f>+Comp_5!G10</f>
        <v>0</v>
      </c>
      <c r="H83" s="123"/>
      <c r="I83" s="115" t="str">
        <f>+Comp_5!I10</f>
        <v>En Avance</v>
      </c>
      <c r="J83" s="119"/>
      <c r="K83" s="167" t="str">
        <f>+Comp_5!K10</f>
        <v>Elizabeth Castillo R.
Lucerito Achury C.</v>
      </c>
      <c r="L83" s="128" t="str">
        <f>+Comp_5!L10</f>
        <v>Se evidenció la publicación de la información del presupuesto General Asignado, ejecución presupuestal y Estados Financieros en la página web de loa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ejecucion_reserva_a_diciembre_31.xlsx
- ejecucion_presupuestal_a_enero_cierre_areas_definitivo_2021.xlsx
- ejecucion_presupuestal_a_enero_cierre_sin_areas_definitivo_2021.xlsx
- ejecucion_presupuestal_a_febrero_cierre_sin_areas_definitivo_2021.xlsx
- ejecucion_presupuestal_a_marzo_cierre_sin_areas_definitivo_2021.xlsx
- ejecucion_presupuestal_a_marzo_cierre_areas_definitivo_2021.xlsx
Portal web ruta: https://www.icbf.gov.co/informacion-financiera/ejecucion-presupuestal-historica
Estados Financieros:  Estados Financieros Corte 31 de Diciembre 2020
NOTAS ESTADOS FINANCIEROS CORTE 31 DE DICIEMBRE 2020
Portal web ruta: https://www.icbf.gov.co/informacion-financiera/estados-financieros
Estados financieron de Enero y Febrero se publicaron el 10 de mayo/21.</v>
      </c>
      <c r="N83" s="123"/>
      <c r="O83" s="115" t="str">
        <f>+Comp_5!O10</f>
        <v>En Avance</v>
      </c>
      <c r="P83" s="119"/>
      <c r="Q83" s="167" t="str">
        <f>+Comp_5!Q10</f>
        <v>Lucerito Achury C.
William Rene Alvarado O.</v>
      </c>
      <c r="R83" s="128" t="str">
        <f>+Comp_5!R10</f>
        <v>Se evidenció la publicación de la información del presupuesto General Asignado, ejecución presupuestal y Estados Financieros en la página web de la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eejecucion_presupuestal_a_abril_cierre_areas_definitivo_2021.xlsx
- ejecucion_presupuestal_a_abril_cierre_sin_areas_definitivo_2021.xlsx
- ejecucion_presupuestal_a_mayo_cierre_areas_definitivo_2021.xlsx
- ejecucion_presupuestal_a_mayo_cierre_sin_areas_definitivo_2021.xlsx
- bd_ejecucion_vigencia_a_junio_areas_cierre_definitivo_2021.xlsx
- bd_ejecucion_vigencia_a_junio_cierre_sin_areas_definitivo_2021.xlsx
- bd_ejecucion_vigencia_a_julio_areas_cierre_definitivo_2021.xlsx
- bd_ejecucion_vigencia_a_julio_cierre_sin_areas_definitivo_2021.xlsx
Portal web ruta: https://www.icbf.gov.co/informacion-financiera/ejecucion-presupuestal-historica
Estados Financieros:  
- Estados Financieros con corte a 31 de marzo de 2021, Fecha de publicación: 18/Mayo/2021
- Notas Estados Financieros con corte al 31 de marzo de 2021, Fecha de publicación: 18/Mayo/2021
- Estados Financieros con corte al 30 de abril de 2021, Fecha de publicación: 01/Jul/2021
- Notas Estados Financieros con corte al 30 de abril de 2021, Fecha de publicación: 01/Jul/2021
- ESTADOS FINANCIEROS CON CORTE DE 31 DE MAYO DE 2021: Fecha de publicación: 08/Sep/2021
- NOTAS ESTADOS FINANCIEROS CON CORTE DE 31 DE MAYO DE 2021: Fecha de publicación: 08/Sep/2021
- Estados Financieros con corte a 30 de junio de 2021, Fecha de publicación: 31/Ago/2021
- notas_estados_financieros_con_corte_30_de_junio_de_2021.pdf, Fecha de publicación: 31/Ago/2021
- ESTADOS FINANCIEROS CON CORTE DE 31 DE JULIO DE 2021: Fecha de publicación: 08/Sep/2021
- NOTAS ESTADOS FINANCIEROS CON CORTE DE 31 DE JULIO DE 2021: Fecha de publicación: 08/Sep/2021
Portal web ruta: https://www.icbf.gov.co/informacion-financiera/estados-financieros</v>
      </c>
      <c r="T83" s="123"/>
      <c r="U83" s="115" t="str">
        <f>+Comp_5!U10</f>
        <v>Cumplida (DT)</v>
      </c>
      <c r="V83" s="119"/>
      <c r="W83" s="167" t="str">
        <f>+Comp_5!W10</f>
        <v>Lucerito Achury Carrion</v>
      </c>
      <c r="X83" s="128" t="str">
        <f>+Comp_5!X10</f>
        <v xml:space="preserve">Se evidenció la publicación de la información del presupuesto General Asignado, ejecución presupuestal y Estados Financieros en la página web de la Entidad.
Evidencias:
Presupuesto General Asignado: Se encontró publicado el presupuesto inicial ICBF 2021 - Fuente de información: Reporte Ejecución Presupuestal SIIF Nación- Fecha Reporte: Enero 04 de 2021
Ruta: https://www.icbf.gov.co/informacion-financiera/presupuesto-general
Ejecución Presupuestal: 
- bd_ejecucion_vigencia_a_agosto_areas_cierre_definitivo_2021.xlsx
- bd_ejecucion_vigencia_a_agosto_cierre_sin_areas_definitivo_2021.xlsx
- bd_ejecucion_vigencia_a_septiembre_areas_cierre_definitivo_2021.xlsx
- bd_ejecucion_vigencia_a_septiembre_cierre_sin_areas_definitivo_2021.xlsx
- bd_ejecucion_vigencia_a_octubre_areas_cierre_definitivo_2021.xlsx
- bd_ejecucion_vigencia_a_octubre_cierre_sin_areas_definitivo_2021.xlsx
- bd_ejecucion_vigencia_a_noviembre_areas_cierre_definitivo_2021.xlsx
- bd_ejecucion_vigencia_a_noviembre_cierre_sin_areas_definitivo_2021.xlsx
Portal web ruta: https://www.icbf.gov.co/informacion-financiera/ejecucion-presupuestal-historica
Estados Financieros:  
- ESTADOS FINANCIEROS CON CORTE DE 31 DE AGOSTO DE 2021 Fecha de Publicación: 30/Sep/2021
- NOTAS ESTADOS FINANCIEROS CON CORTE DE 31 DE AGOSTO DE 2021 Fecha de Publicación: 30/Sep/2021
- ESTADOS FINANCIEROS CON CORTE AL 30 DE SEPTIEMBRE DE 2021 Fecha de Publicación: 02/Nov/2021
- NOTAS ESTADOS FINANCIEROS CON CORTE AL 30 DE SEPTIEMBRE DE 2021 Fecha de Publicación: 02/Nov/2021
- ESTADOS FINANCIEROS CON CORTE DE 31 DE OCTUBRE DE 2021 Fecha de Publicación: 30/Nov/2021
- NOTAS ESTADOS FINANCIEROS CON CORTE AL 31 DE OCTUBRE DE 2021 Fecha de Publicación: 30/Nov/2021
- ESTADOS FINANCIEROS CORTE DE 30 DE NOVIEMBRE DE 2021 Fecha de Publicación: 26/Dic/2021
- NOTAS ESTADOS FINANCIEROS CORTE AL 30 DE NOVIEMBRE DE 2021 Fecha de Publicación: 26/Dic/2021
Portal web ruta: https://www.icbf.gov.co/informacion-financiera/estados-financieros
</v>
      </c>
    </row>
    <row r="84" spans="1:24" ht="16" thickBot="1">
      <c r="A84" s="637" t="str">
        <f>+Comp_5!A11</f>
        <v>Subcomponente 2.
Transparencia Pasiva</v>
      </c>
      <c r="B84" s="103"/>
      <c r="C84" s="256" t="str">
        <f>+Comp_5!C11</f>
        <v>Transparencia Pasiva</v>
      </c>
      <c r="D84" s="103"/>
      <c r="E84" s="103"/>
      <c r="F84" s="149"/>
      <c r="G84" s="96">
        <f>+Comp_5!G11</f>
        <v>0</v>
      </c>
      <c r="H84" s="104">
        <f>+Comp_5!H11</f>
        <v>1</v>
      </c>
      <c r="I84" s="105">
        <f>+Comp_5!I11</f>
        <v>0</v>
      </c>
      <c r="J84" s="106"/>
      <c r="K84" s="107"/>
      <c r="L84" s="108"/>
      <c r="N84" s="104">
        <f>+Comp_5!N11</f>
        <v>1</v>
      </c>
      <c r="O84" s="105">
        <f>+Comp_5!O11</f>
        <v>0</v>
      </c>
      <c r="P84" s="106"/>
      <c r="Q84" s="107"/>
      <c r="R84" s="108"/>
      <c r="T84" s="104">
        <f>+Comp_5!T11</f>
        <v>1</v>
      </c>
      <c r="U84" s="105">
        <f>+Comp_5!U11</f>
        <v>1</v>
      </c>
      <c r="V84" s="106"/>
      <c r="W84" s="107"/>
      <c r="X84" s="108"/>
    </row>
    <row r="85" spans="1:24" ht="409.6" thickBot="1">
      <c r="A85" s="638">
        <f>+Comp_5!A12</f>
        <v>0</v>
      </c>
      <c r="B85" s="164" t="str">
        <f>+Comp_5!B12</f>
        <v>2.1</v>
      </c>
      <c r="C85" s="165" t="str">
        <f>+Comp_5!C12</f>
        <v>Mejorar la experiencia del micrositio de Transparencia en el portal web, con el fin de garantizar la gestión de contenidos con las áreas respondables de la información por cada item de la ley 1712 de 2014 y normativa vigente</v>
      </c>
      <c r="D85" s="165" t="str">
        <f>+Comp_5!D12</f>
        <v>Matriz de verificación y seguimiento de contenidos actualizada por item del micrositio de transparencia.</v>
      </c>
      <c r="E85" s="165" t="str">
        <f>+Comp_5!E12</f>
        <v>Subdirección de mejoramiento organizacional.</v>
      </c>
      <c r="F85" s="168">
        <f>+Comp_5!F12</f>
        <v>44550</v>
      </c>
      <c r="G85" s="113">
        <f>+Comp_5!G12</f>
        <v>0</v>
      </c>
      <c r="H85" s="123"/>
      <c r="I85" s="115" t="str">
        <f>+Comp_5!I12</f>
        <v>En Avance</v>
      </c>
      <c r="J85" s="119"/>
      <c r="K85" s="167" t="str">
        <f>+Comp_5!K12</f>
        <v>Elizabeth Castillo R.
Lucerito Achury C.</v>
      </c>
      <c r="L85" s="128" t="str">
        <f>+Comp_5!L12</f>
        <v xml:space="preserve">Se evidencian mejoras en la actualización del micrositio de Transparencia y Acceso a Información Pública para el 2021 de acuerdo con la Resolución 1519 de 2020, de igual manera se observó la actualización y el seguimiento del contenido con corte abril de 2021 através de la Matriz de seguimiento - Micrositio de Transparencia 2021- ABRIL.
Evidencias:
- Matriz de seguimiento - Micrositio de Transparencia 2021- ABRIL.xlsx
- Correo del 22/02/2021 asunto: Solicitud actualización "Micrositio de Transparencia" Resolución 1519 de 2020 MinTic asunto 
- Correo del 25 y 26/02/2021 asunto: RV: Solicitud actualización "Micrositio de Transparencia" Resolución 1519 de 2020 MinTic
- Correo del 02/03/2021 asunto: Revisión estructura botón de Transparencia-  Resolución 1519 de 2020 MinTic
- Correo del 19/03/2021 asunto: RE: Solicitud revisión y retroalimentación NUEVO "Micrositio de Transparencia" - Resolución 1519 de 2020.
- Correo del 06/04/2021 asunto: RE: Solicitud apoyo - Publicación  Informe de rendición de cuentas acuerdo de paz para publicar
- Correo del 25/03/2021 asunto: RE: Solicitud actualización micrositio de transparencia apartado de participación
- Correo del 16/03/2021 asunto: RE: Solicitud actualización micrositio de transparencia apartado de participación
- Correo del 30/03/2021 asunto: RE: Solicitud - Corrección información en la web
- Correo del 25/03/2021 asunto: RE: Respuesta OCI: Solicitud revisión y retroalimentación NUEVO "Micrositio de Transparencia" - Resolución 1519 de 2020
- Correo del 25/03/2021 asunto: RE: Micrositio de Transparencia - Informe Índice de Transparencia 2020 
- Correo del 15/04/2021 asunto: RE: Diligenciar - Matriz de Seguimiento "MICROSITIO DE TRANSPARENCIA" 
- Correo del 04/03/2021 asunto: RE: Correo proyectado: Solicitud revisión y retroalimentación NUEVO "Micrositio de Transparencia" - Resolución 1519 de 2020
- Correo del 06/04/2021 asunto: RE: Cargue de Información Micrositio Transparencia
- Correo del 26/03/2021 asunto: RE: Aprobación --  Solicitud de Cambio -- EMERGENCIA --  RFC_V1_7939_27038_PORTAL_WEB-v2
- Correo del 25/03/2021 asunto: Actualización Portal ICBF - Micrositio Transparencia - Servicios. Resolución No.1519 2020
</v>
      </c>
      <c r="N85" s="123"/>
      <c r="O85" s="115" t="str">
        <f>+Comp_5!O12</f>
        <v>En Avance</v>
      </c>
      <c r="P85" s="119"/>
      <c r="Q85" s="167" t="str">
        <f>+Comp_5!Q12</f>
        <v>Lucerito Achury C.
William Rene Alvarado O.</v>
      </c>
      <c r="R85" s="128" t="str">
        <f>+Comp_5!R12</f>
        <v xml:space="preserve">Se observó que se hizo el seguimiento del contenido al micrositio de Transparencia y acceso a la información con corte a agosto de 2021, de acuerdo con el archivo aportado Matriz de seguimiento - Micrositio de Transparencia 2021- ABRIL.
Evidencia:
- Archivo excel Matriz de seguimiento - Micrositio de Transparencia 2021- ABRIL
</v>
      </c>
      <c r="T85" s="123"/>
      <c r="U85" s="115" t="str">
        <f>+Comp_5!U12</f>
        <v>Cumplida (DT)</v>
      </c>
      <c r="V85" s="119"/>
      <c r="W85" s="167" t="str">
        <f>+Comp_5!W12</f>
        <v>Lucerito Achury Carrion
William Alvarado Ordoñez</v>
      </c>
      <c r="X85" s="128" t="str">
        <f>+Comp_5!X12</f>
        <v xml:space="preserve">Se observó que se realizo el seguimiento del contenido al micrositio de Transparencia y acceso a la información con corte a diciembre de 2021, de acuerdo con el archivo aportado Matriz de seguimiento - Micrositio de Transparencia 2021- DICIEMBRE.xlsx
Evidencia:
- Archivo excel Matriz de seguimiento - Micrositio de Transparencia 2021- DICIEMBRE.xlsx
</v>
      </c>
    </row>
    <row r="86" spans="1:24" ht="66" customHeight="1" thickBot="1">
      <c r="A86" s="637" t="str">
        <f>+Comp_5!A13</f>
        <v>Subcomponente 3.
Instrumentos de Gestión de la Información</v>
      </c>
      <c r="B86" s="103"/>
      <c r="C86" s="256" t="str">
        <f>+Comp_5!C13</f>
        <v>Instrumentos de Gestión de la Información</v>
      </c>
      <c r="D86" s="103"/>
      <c r="E86" s="103"/>
      <c r="F86" s="149"/>
      <c r="G86" s="96">
        <f>+Comp_5!G13</f>
        <v>0</v>
      </c>
      <c r="H86" s="104">
        <f>+Comp_5!H13</f>
        <v>6</v>
      </c>
      <c r="I86" s="105">
        <f>+Comp_5!I13</f>
        <v>0</v>
      </c>
      <c r="J86" s="106"/>
      <c r="K86" s="107"/>
      <c r="L86" s="108"/>
      <c r="N86" s="104">
        <f>+Comp_5!N13</f>
        <v>6</v>
      </c>
      <c r="O86" s="105">
        <f>+Comp_5!O13</f>
        <v>2</v>
      </c>
      <c r="P86" s="106"/>
      <c r="Q86" s="107"/>
      <c r="R86" s="108"/>
      <c r="T86" s="104">
        <f>+Comp_5!T13</f>
        <v>5</v>
      </c>
      <c r="U86" s="105">
        <f>+Comp_5!U13</f>
        <v>5</v>
      </c>
      <c r="V86" s="106"/>
      <c r="W86" s="107"/>
      <c r="X86" s="108"/>
    </row>
    <row r="87" spans="1:24" ht="244" customHeight="1">
      <c r="A87" s="638">
        <f>+Comp_5!A14</f>
        <v>0</v>
      </c>
      <c r="B87" s="164" t="str">
        <f>+Comp_5!B14</f>
        <v>3.1</v>
      </c>
      <c r="C87" s="165" t="str">
        <f>+Comp_5!C14</f>
        <v>Actualizar el  instrumento de inventario de activos de Información del ICBF.</v>
      </c>
      <c r="D87" s="165" t="str">
        <f>+Comp_5!D14</f>
        <v>(1) Matriz consolidada del Inventario de activos de información.</v>
      </c>
      <c r="E87" s="165" t="str">
        <f>+Comp_5!E14</f>
        <v>Dirección de Información y Tecnología</v>
      </c>
      <c r="F87" s="168">
        <f>+Comp_5!F14</f>
        <v>44550</v>
      </c>
      <c r="G87" s="113">
        <f>+Comp_5!G14</f>
        <v>0</v>
      </c>
      <c r="H87" s="123"/>
      <c r="I87" s="115" t="str">
        <f>+Comp_5!I14</f>
        <v>N/A</v>
      </c>
      <c r="J87" s="119"/>
      <c r="K87" s="167" t="str">
        <f>+Comp_5!K14</f>
        <v>Elizabeth Castillo R.
Lucerito Achury C.</v>
      </c>
      <c r="L87" s="128" t="str">
        <f>+Comp_5!L14</f>
        <v>Actividad programada para el tercer cuatrimestre.</v>
      </c>
      <c r="N87" s="123"/>
      <c r="O87" s="115" t="str">
        <f>+Comp_5!O14</f>
        <v>En Avance</v>
      </c>
      <c r="P87" s="119"/>
      <c r="Q87" s="167" t="str">
        <f>+Comp_5!Q14</f>
        <v>Lucerito Achury C.
William Rene Alvarado O.</v>
      </c>
      <c r="R87" s="128" t="str">
        <f>+Comp_5!R14</f>
        <v>Para esta actividad se evidenció el avance en los siguientes aspectos:
La Dirección de Información y Tecnología solicitó el 27/07/2021 a la Subdirección de Mejoramiento la publicación de las matrices de activos de información vigencia 2021 en cada uno de los procesos.
En la cual se pudo constatar verificando en la intranet la publicación de las matrices de activos de información en cada uno de los procesos a excepción del proceso de Mejora e Innovación.
Evidencia:
- Correo del 27/07/2021 de la DIT a la Subidrección de Mejoramiento con el asunto: RV: Publicación Matrices de Activos de Información.</v>
      </c>
      <c r="T87" s="123"/>
      <c r="U87" s="115" t="str">
        <f>+Comp_5!U14</f>
        <v>Cumplida (DT)</v>
      </c>
      <c r="V87" s="119"/>
      <c r="W87" s="167" t="str">
        <f>+Comp_5!W14</f>
        <v>Lucerito Achury Carrion
William Alvarado Ordoñez</v>
      </c>
      <c r="X87" s="128" t="str">
        <f>+Comp_5!X14</f>
        <v>Para esta actividad se evidenció publicado en el micrositio de Transparencia y Acceso a la Información Pública en el numeral 7. Datos Abiertos, sub numeral 7.1 Instrumentos de gestión de la información, el 7.1.1 Registro de Activos de Información ICBF 2020 (Actualizado Septiembre 2021), asimismo se evidenció publicada en el enlalce la 7.1.1.1 Resolución No. 9788 del 2021 Por la cual se actualizan los instrumentos de gestión de la información pública en el ICBF en el que se incluye el Registro de Activos de Información.
Por otra parte se pudo constatar verificando en la intranet la publicación de las matrices de activos de información en cada uno de los procesos.
Evidencia:
https://www.icbf.gov.co/transparencia-y-acceso-informacion-publica/datos-abiertos
Enlace 7.1.1 Registro de Activos de Información ICBF 2020 (Actualizado Septiembre 2021)
Enlace 7.1.1.1 Resolución No. 9788 del 2021 Por la cual se actualizan los instrumentos de gestión de la información pública en el ICBF</v>
      </c>
    </row>
    <row r="88" spans="1:24" ht="244" customHeight="1">
      <c r="A88" s="638">
        <f>+Comp_5!A15</f>
        <v>0</v>
      </c>
      <c r="B88" s="164" t="str">
        <f>+Comp_5!B15</f>
        <v>3.2</v>
      </c>
      <c r="C88" s="165" t="str">
        <f>+Comp_5!C15</f>
        <v>Actualizar el  Esquema de publicación de información del ICBF.</v>
      </c>
      <c r="D88" s="165" t="str">
        <f>+Comp_5!D15</f>
        <v>(1) Esquema de Publicación actualizado a corte 31 de diciembre de 2020</v>
      </c>
      <c r="E88" s="165" t="str">
        <f>+Comp_5!E15</f>
        <v>Oficina Asesora de Comunicaciones</v>
      </c>
      <c r="F88" s="168">
        <f>+Comp_5!F15</f>
        <v>44550</v>
      </c>
      <c r="G88" s="148">
        <f>+Comp_5!G15</f>
        <v>0</v>
      </c>
      <c r="H88" s="171"/>
      <c r="I88" s="115" t="str">
        <f>+Comp_5!I15</f>
        <v>N/A</v>
      </c>
      <c r="J88" s="119"/>
      <c r="K88" s="167" t="str">
        <f>+Comp_5!K15</f>
        <v>Elizabeth Castillo R.
Lucerito Achury C.</v>
      </c>
      <c r="L88" s="128" t="str">
        <f>+Comp_5!L15</f>
        <v>Actividad programada para el tercer cuatrimestre.</v>
      </c>
      <c r="N88" s="171"/>
      <c r="O88" s="115" t="str">
        <f>+Comp_5!O15</f>
        <v>N/A</v>
      </c>
      <c r="P88" s="119"/>
      <c r="Q88" s="167" t="str">
        <f>+Comp_5!Q15</f>
        <v>Lucerito Achury C.
William Rene Alvarado O.</v>
      </c>
      <c r="R88" s="128" t="str">
        <f>+Comp_5!R15</f>
        <v>Actividad programada para el tercer cuatrimestre.</v>
      </c>
      <c r="T88" s="171"/>
      <c r="U88" s="115" t="str">
        <f>+Comp_5!U15</f>
        <v>Cumplida (DT)</v>
      </c>
      <c r="V88" s="119"/>
      <c r="W88" s="167" t="str">
        <f>+Comp_5!W15</f>
        <v>Lucerito Achury Carrion
William Alvarado Ordoñez</v>
      </c>
      <c r="X88" s="128" t="str">
        <f>+Comp_5!X15</f>
        <v>Para esta actividad se evidenció publicado en el micrositio de Transparencia y Acceso a la Información Pública en el numeral 7. Datos Abiertos, sub numeral 7.1 Instrumentos de gestión de la información, el 7.1.3 Esquema de Publicación ICBF (V: 12-2021), asimismo se evidenció publicada en el enlace la 7.1.1.1 Resolución No. 9788 del 2021 Por la cual se actualizan los instrumentos de gestión de la información pública en el ICBF en el que se incluye el Esquema de Publicación del ICBF.
Evidencia:
https://www.icbf.gov.co/transparencia-y-acceso-informacion-publica/datos-abiertos
Enlace 7.1.3 Esquema de Publicación ICBF (V: 12-2021)
Enlace 7.1.1.1 Resolución No. 9788 del 2021 Por la cual se actualizan los instrumentos de gestión de la información pública en el ICBF</v>
      </c>
    </row>
    <row r="89" spans="1:24" ht="244" customHeight="1">
      <c r="A89" s="638">
        <f>+Comp_5!A16</f>
        <v>0</v>
      </c>
      <c r="B89" s="164" t="str">
        <f>+Comp_5!B16</f>
        <v>3.3</v>
      </c>
      <c r="C89" s="165" t="str">
        <f>+Comp_5!C16</f>
        <v>Actualizar el  Índice de Información Clasificada y Reservada del ICBF.</v>
      </c>
      <c r="D89" s="165" t="str">
        <f>+Comp_5!D16</f>
        <v>(1) Índice de Información clasificada y reservada actualizado.</v>
      </c>
      <c r="E89" s="165" t="str">
        <f>+Comp_5!E16</f>
        <v>Dirección Servicios y atención y Oficina Asesora Jurídica</v>
      </c>
      <c r="F89" s="168" t="str">
        <f>+Comp_5!F16</f>
        <v>20/12/2021 /25/12/2021</v>
      </c>
      <c r="G89" s="148">
        <f>+Comp_5!G16</f>
        <v>0</v>
      </c>
      <c r="H89" s="171"/>
      <c r="I89" s="115" t="str">
        <f>+Comp_5!I16</f>
        <v>N/A</v>
      </c>
      <c r="J89" s="119"/>
      <c r="K89" s="167" t="str">
        <f>+Comp_5!K16</f>
        <v>Elizabeth Castillo R.
Lucerito Achury C.</v>
      </c>
      <c r="L89" s="128" t="str">
        <f>+Comp_5!L16</f>
        <v>Actividad programada para el tercer cuatrimestre.</v>
      </c>
      <c r="N89" s="171"/>
      <c r="O89" s="115" t="str">
        <f>+Comp_5!O16</f>
        <v>N/A</v>
      </c>
      <c r="P89" s="119"/>
      <c r="Q89" s="167" t="str">
        <f>+Comp_5!Q16</f>
        <v>Lucerito Achury C.
William Rene Alvarado O.</v>
      </c>
      <c r="R89" s="128" t="str">
        <f>+Comp_5!R16</f>
        <v>Actividad programada para el tercer cuatrimestre.</v>
      </c>
      <c r="T89" s="171"/>
      <c r="U89" s="115" t="str">
        <f>+Comp_5!U16</f>
        <v>Cumplida (DT)</v>
      </c>
      <c r="V89" s="119"/>
      <c r="W89" s="167" t="str">
        <f>+Comp_5!W16</f>
        <v>Lucerito Achury Carrion
William Alvarado Ordoñez</v>
      </c>
      <c r="X89" s="128" t="str">
        <f>+Comp_5!X16</f>
        <v>Para esta actividad se evidenció publicado en el micrositio de Transparencia y Acceso a la Información Pública en el numeral 7. Datos Abiertos, sub numeral 7.1 Instrumentos de gestión de la información, el 7.1.2 Indice de Información Clasificada y Reservada ICBF (V: 12-2020), asimismo se evidenció publicada en el enlace la 7.1.1.1 Resolución No. 9788 del 2021 Por la cual se actualizan los instrumentos de gestión de la información pública en el ICBF en el que se incluye el índice de Información Clasificada y Reservada.
Evidencia:
https://www.icbf.gov.co/transparencia-y-acceso-informacion-publica/datos-abiertos
Enlace  7.1.2 Indice de Información Clasificada y Reservada ICBF (V: 12-2020)
Enlace 7.1.1.1 Resolución No. 9788 del 2021 Por la cual se actualizan los instrumentos de gestión de la información pública en el ICBF</v>
      </c>
    </row>
    <row r="90" spans="1:24" ht="409.5" customHeight="1">
      <c r="A90" s="638">
        <f>+Comp_5!A17</f>
        <v>0</v>
      </c>
      <c r="B90" s="169" t="str">
        <f>+Comp_5!B17</f>
        <v>3.4</v>
      </c>
      <c r="C90" s="170" t="str">
        <f>+Comp_5!C17</f>
        <v xml:space="preserve">Realizar seguimiento a la  convalidación de las tablas de valoración documental por parte del Archivo General de la Nación - AGN, para su posterior aplicación. </v>
      </c>
      <c r="D90" s="170" t="str">
        <f>+Comp_5!D17</f>
        <v xml:space="preserve">Tablas de Valoración Documental - TVD </v>
      </c>
      <c r="E90" s="170" t="str">
        <f>+Comp_5!E17</f>
        <v>Dirección Administrativa- Gestión Documental</v>
      </c>
      <c r="F90" s="133">
        <f>+Comp_5!F17</f>
        <v>44550</v>
      </c>
      <c r="G90" s="148">
        <f>+Comp_5!G17</f>
        <v>0</v>
      </c>
      <c r="H90" s="123"/>
      <c r="I90" s="115" t="str">
        <f>+Comp_5!I17</f>
        <v>En Avance</v>
      </c>
      <c r="J90" s="119"/>
      <c r="K90" s="167" t="str">
        <f>+Comp_5!K17</f>
        <v>Elizabeth Castillo R.
Lucerito Achury C.</v>
      </c>
      <c r="L90" s="163" t="str">
        <f>+Comp_5!L17</f>
        <v xml:space="preserve">Para esta actividad se evidenció el avance en los siguientes aspectos:
- Se recibió citación por parte del AGN para asistir a mesa técnica el día 1/02/2021, durante la cual se recibe aval para comité de evaluación, la fecha tentativa de sustención es en abril.
- Una vez realizados los ajustes solicitados por el AGN, en mesa técnica del 1/02/2021, se solicitó mesa técnica para revisión de los mismos, la cual se programó para el 15 /03/2021.
- Se realizó mesa técnica el 15/03/2021, donde se solicitaron ajustes previa evaluación de Comité evaluador. Se programa sustentación para el día 25 de marzo.
- Durante sesión del 25 de marzo, se sustentó el instrumento archivístico y se logró su convalidación. De lo cual no se ha recibido aún soporte (acta o certificado de convalidación), se está a la espera del acta del Comité Evaluador del AGN o certificado de Convalidación.
Evidencia:
- Archivo pdf correo Programación-Mesa técnica 15032021.pdf
- Acta_ICBF_TVD_mesa técnica 5 f.pdf - firmada (1): Acta No. 5 del 01/02/2021: TEMA: Mesa técnica – INSTITUTO COLOMBIANO DE BIENESTAR FAMILIAR - ICBF - TVD, OBJETIVO: Revisión previa al Comité Evaluador de Documentos las TVD del INSTITUTO COLOMBIANO DE BIENESTAR FAMILIAR - ICBF.
- Acta_ICBF_TVD_mesa REVISIÓN FINAL f (1): Acta No. 6 del 15/03/2021 TEMA: Mesa de revisión final – INSTITUTO COLOMBIANO DE BIENESTAR FAMILIAR - ICBF - TVD, OBJETIVO: Revisión de los ajustes solicitados en la mesa de revisión previa al Comité Evaluador de Documentos las TVD del INSTITUTO COLOMBIANO DE BIENESTAR FAMILIAR - ICBF.
</v>
      </c>
      <c r="N90" s="123"/>
      <c r="O90" s="115" t="str">
        <f>+Comp_5!O17</f>
        <v>Cumplida (DT)</v>
      </c>
      <c r="P90" s="119"/>
      <c r="Q90" s="167" t="str">
        <f>+Comp_5!Q17</f>
        <v>Lucerito Achury C.
William Rene Alvarado O.</v>
      </c>
      <c r="R90" s="163" t="str">
        <f>+Comp_5!R17</f>
        <v xml:space="preserve">Se evidenció el cumplimiento de la actividad por cuanto  el 5 de mayo de 2021 la Dirección Administrativa recibió oficio por parte del AGN donde remitieron el Certificado de Convalidación de las Tablas de Valoración Documental del ICBF, dado lo anterior da por terminado el proceso de convalidación de las TVD del ICBF ante el AGN.
Evidencia:
- 2-2021-4341_OFICIO_REMISORIO_CERTIFICADO Y RUSD_TVD ICBF (1).pdf
- 2-2021-4341 CERTIFICADO_CONVALIDACION_TVD ICBF (3).pdf
- CERTIFICADO_RUSD_TVD_ICBF (1).pdf
</v>
      </c>
      <c r="T90" s="123"/>
      <c r="U90" s="115" t="str">
        <f>+Comp_5!U17</f>
        <v>Cumplida (DT)</v>
      </c>
      <c r="V90" s="119"/>
      <c r="W90" s="167" t="str">
        <f>+Comp_5!W17</f>
        <v>Lucerito Achury Carrion
William Alvarado Ordoñez</v>
      </c>
      <c r="X90" s="163" t="str">
        <f>+Comp_5!X17</f>
        <v>Esta actividad finalizó en el II cuatrimestre.</v>
      </c>
    </row>
    <row r="91" spans="1:24" ht="348" customHeight="1" thickBot="1">
      <c r="A91" s="638">
        <f>+Comp_5!A18</f>
        <v>0</v>
      </c>
      <c r="B91" s="169" t="str">
        <f>+Comp_5!B18</f>
        <v>3.5</v>
      </c>
      <c r="C91" s="170" t="str">
        <f>+Comp_5!C18</f>
        <v>Dar continuidad al plan de capacitación archivística</v>
      </c>
      <c r="D91" s="170" t="str">
        <f>+Comp_5!D18</f>
        <v>Plan de capacitación archivística desarrollado</v>
      </c>
      <c r="E91" s="170" t="str">
        <f>+Comp_5!E18</f>
        <v>Dirección Administrativa- Gestión Documental</v>
      </c>
      <c r="F91" s="133">
        <f>+Comp_5!F18</f>
        <v>44550</v>
      </c>
      <c r="G91" s="113">
        <f>+Comp_5!G18</f>
        <v>0</v>
      </c>
      <c r="H91" s="123"/>
      <c r="I91" s="115" t="str">
        <f>+Comp_5!I18</f>
        <v>En Avance</v>
      </c>
      <c r="J91" s="119"/>
      <c r="K91" s="167" t="str">
        <f>+Comp_5!K18</f>
        <v>Elizabeth Castillo R.
Lucerito Achury C.</v>
      </c>
      <c r="L91" s="163" t="str">
        <f>+Comp_5!L18</f>
        <v>Para esta actividad se evidenció el avance en los siguientes aspectos:
Se realizó el V Encuentro Nacional de Referentes, durante los días 11 y 12/03/2021, donde se logró la socialización y explicación de los formatos correspondientes a los dos programas a implementar en la vigencia 2021 a nivel nacional.
Con la implementación del programa de saneamiento ambiental, se da continuidad al desarrollo del Sistema Integrado de Conservación – Plan de Conservación.
Se observaron los soportes de:formato diligenciado de ejecución y reporte de asistancia del PIC del V Encuentro, listado de participación de colaboradores de la Sede de la Dirección General y la tabulación de la encuesta de satisfacción de la capacitación cuyo puntaje obtenido fue de 94.7% (óptimo) y en las presentaciones los temas tratados: Sistema Integrado de Conservacón: Generalidades y reporte, Programa de saneamiento ambiental, Programa de Monitoreo y Control de Condiciones Ambientales, Efectos negativos de la manipulación o sustracción de información, Gestión de riesgos e indicadores, Caso: series nómina y pago SS, ORFEO y Socialización procedimientos GGD
Evidencia:
- f5.p7.gth_formato_ejecucion_y_reporte_de_asistencia_del_pic_v2_0 (1)
- V Encuentro - Registro de asistencia a capacitaciones o entrenamientos virtuales(1-146)
- f7.p7.gth_formato_encuesta_de_satisfaccion_programas_de_aprendizaje_v3
- Formato Encuestas de satisfacción Capacitación V Encuentro Nacional(1-29)
- Presentación V Encuentro nacional de R 11032021.pptx
- Presentación V Encuentro nacional de R 12032021.pptx</v>
      </c>
      <c r="N91" s="123"/>
      <c r="O91" s="115" t="str">
        <f>+Comp_5!O18</f>
        <v>Cumplida (DT)</v>
      </c>
      <c r="P91" s="119"/>
      <c r="Q91" s="167" t="str">
        <f>+Comp_5!Q18</f>
        <v>Lucerito Achury C.
William Rene Alvarado O.</v>
      </c>
      <c r="R91" s="163" t="str">
        <f>+Comp_5!R18</f>
        <v>La Dirección Administrativa informa que con las actividades adelantadas en el primer cuatrimestre finalizaron la actividad por lo tanto se da por cumplida teniendo en cuenta la verificación realizada en el anterior cuatrimestre.</v>
      </c>
      <c r="T91" s="123"/>
      <c r="U91" s="115" t="str">
        <f>+Comp_5!U18</f>
        <v>Cumplida (DT)</v>
      </c>
      <c r="V91" s="119"/>
      <c r="W91" s="167" t="str">
        <f>+Comp_5!W18</f>
        <v>Lucerito Achury Carrion
William Alvarado Ordoñez</v>
      </c>
      <c r="X91" s="163" t="str">
        <f>+Comp_5!X18</f>
        <v>Esta actividad finalizó en el II trimestre.</v>
      </c>
    </row>
    <row r="92" spans="1:24" ht="64.5" customHeight="1" thickBot="1">
      <c r="A92" s="637" t="str">
        <f>+Comp_5!A19</f>
        <v>Subcomponente 4.
Criterio diferencial de accesibilidad</v>
      </c>
      <c r="B92" s="103"/>
      <c r="C92" s="256" t="str">
        <f>+Comp_5!C19</f>
        <v>Criterio diferencial de accesibilidad</v>
      </c>
      <c r="D92" s="103"/>
      <c r="E92" s="103"/>
      <c r="F92" s="149"/>
      <c r="G92" s="96">
        <f>+Comp_5!G19</f>
        <v>0</v>
      </c>
      <c r="H92" s="104"/>
      <c r="I92" s="105">
        <f>+Comp_5!I19</f>
        <v>0</v>
      </c>
      <c r="J92" s="106"/>
      <c r="K92" s="107">
        <f>+Comp_5!K19</f>
        <v>0</v>
      </c>
      <c r="L92" s="108"/>
      <c r="N92" s="104"/>
      <c r="O92" s="105">
        <f>+Comp_5!O19</f>
        <v>0</v>
      </c>
      <c r="P92" s="106"/>
      <c r="Q92" s="107">
        <f>+Comp_5!Q19</f>
        <v>0</v>
      </c>
      <c r="R92" s="108"/>
      <c r="T92" s="104"/>
      <c r="U92" s="105">
        <f>+Comp_5!U19</f>
        <v>1</v>
      </c>
      <c r="V92" s="106"/>
      <c r="W92" s="107">
        <f>+Comp_5!W19</f>
        <v>0</v>
      </c>
      <c r="X92" s="108"/>
    </row>
    <row r="93" spans="1:24" ht="408" customHeight="1" thickBot="1">
      <c r="A93" s="638">
        <f>+Comp_5!A20</f>
        <v>0</v>
      </c>
      <c r="B93" s="164" t="str">
        <f>+Comp_5!B20</f>
        <v>4.1</v>
      </c>
      <c r="C93" s="172" t="str">
        <f>+Comp_5!C20</f>
        <v>Promover videos institucionales en lenguaje de señas</v>
      </c>
      <c r="D93" s="165" t="str">
        <f>+Comp_5!D20</f>
        <v>(5)Videos institucionales en lenguaje de señas promovido</v>
      </c>
      <c r="E93" s="158" t="str">
        <f>+Comp_5!E20</f>
        <v>Oficina Asesora de Comunicaciones</v>
      </c>
      <c r="F93" s="168" t="str">
        <f>+Comp_5!F20</f>
        <v xml:space="preserve">3/02/2021- 20/12/2021 </v>
      </c>
      <c r="G93" s="113">
        <f>+Comp_5!G20</f>
        <v>0</v>
      </c>
      <c r="H93" s="123"/>
      <c r="I93" s="115" t="str">
        <f>+Comp_5!I20</f>
        <v>En Avance</v>
      </c>
      <c r="J93" s="119"/>
      <c r="K93" s="167" t="str">
        <f>+Comp_5!K20</f>
        <v>Elizabeth Castillo R.
Lucerito Achury C.</v>
      </c>
      <c r="L93" s="163" t="str">
        <f>+Comp_5!L20</f>
        <v>Para esta actividad se evidenció el avance en el siguiente aspecto:
- Imagen del video institucional en lenguaje de señas publicado en twitter (@ICBFColombia) el 08/02/2021: sobre ¿Qué se debe tener en cuenta para la elaboración de los menús para la población en condición de discapacidad?.
- Imagen del del video institucional en lenguaje de señas publicado en facebook sobre: ¿Qué se debe hacer si el NNA, en condición de discapacidad, tiene problemas para masticar?
Evidencias:
- https://twitter.com/ICBFColombia/status/1358808789785448448
- video publicado en youtube https://youtu.be/iAKzYPmawV4
- https://www.facebook.com/277742535585449/posts/6182233805136263/
- video publicado en yootube https://youtu.be/JI1byi2Tgxk</v>
      </c>
      <c r="N93" s="123"/>
      <c r="O93" s="115" t="str">
        <f>+Comp_5!O20</f>
        <v>En Avance</v>
      </c>
      <c r="P93" s="119"/>
      <c r="Q93" s="167" t="str">
        <f>+Comp_5!Q20</f>
        <v>Lucerito Achury C.
William Rene Alvarado O.</v>
      </c>
      <c r="R93" s="163" t="str">
        <f>+Comp_5!R20</f>
        <v>Para esta actividad se evidenció el avance en el siguiente aspecto:
- Imagen del video institucional en lenguaje de señas publicado en Facebook (@ICBFColombia) el 03/06/2021: sobre ¿La población con discapacidad puede consumir la #Bienestarina que produce el ICBF?.
Evidencias:
- video publicado en youtube https://youtu.be/cNVMw4Gfrko
https://l.facebook.com/l.php?u=https%3A%2F%2Fyoutu.be%2FcNVMw4Gfrko%3Ffbclid%3DIwAR0uCcB16-TsPwe0dNLCmVV3tdvpojaxvSsfH2Dw7NIW01Ef8A_98Mz2TAk&amp;h=AT2hQTrGkVzcYC-ivVOmWIq-xek2S0nyVWjJ8be1mF1rDe1hCauKNqIaYGQD2_exvSyKjs6rqP6aRUs6Q4kUjRlhaUXEgR9MegMrJTx0ZFgCfBnywSxXl54S55xBdyxsmA&amp;__tn__=%2CmH-R&amp;c[0]=AT0FrpsYpjYMS_sgBSLNpNwPam_xzpSD2tonPj6eFWJrbH2iyCOfx0wKXPHHOehQOuTH6hYnxNII7_A_9yuhIzVcHG_rJMdgOe0GtZrLkIdcLSv-FtS4as7WU7x7P5BbVbXQgcWLUEtmdeHcX-B8rdanTzFLpOc56FNAzLZz4DjfEpI</v>
      </c>
      <c r="T93" s="123"/>
      <c r="U93" s="115" t="str">
        <f>+Comp_5!U20</f>
        <v>Cumplida (DT)</v>
      </c>
      <c r="V93" s="119"/>
      <c r="W93" s="167" t="str">
        <f>+Comp_5!W20</f>
        <v>Lucerito Achury Carrion
William Alvarado Ordoñez</v>
      </c>
      <c r="X93" s="163" t="str">
        <f>+Comp_5!X20</f>
        <v>Para esta actividad se evidenció lo siguiente:
- Video institucional en lenguaje de señas publicado en Facebook (@ICBFColombia) el 29/09/2021: sobre ¿Quiénes son competentes para el restablecimiento de los derechos de los NNA indígenas?  Publicación en facebook con link en videos de youtube.
- Video institucional en lenguaje de señas publicado en Facebook (@ICBFColombia) el 23/11/2021: sobre ¿Qué es la diversidad sexual y de género?? .Publicaciones con link en videos de youtube.
Evidencias:
1. Imagen del video institucional en lenguaje de señas publicado en Facebook (@ICBFColombia) el 29/09/2021: sobre ¿Quiénes son competentes para el restablecimiento de los derechos de los NNA indígenas?  Publicación en facebook con link en videos de youtube.
* Lenguaje de señas_Facebook_29 de septiembre.jpg
https://www.youtube.com/watch?v=8JstulSq8j8&amp;list=PL95L1GDSvl5_rqK0CydC-dpTtg-1-qyEF&amp;index=11
2. Imagen del video institucional en lenguaje de señas publicado en Facebook (@ICBFColombia) el 23/11/2021: sobre ¿Qué es la diversidad sexual y de género??.Publicaciones con link en videos de youtube.
* Lenguaje de señas_Facebook 23 de noviembre
https://www.youtube.com/watch?v=BFNjrIvUpWc</v>
      </c>
    </row>
    <row r="94" spans="1:24" ht="74.25" customHeight="1" thickBot="1">
      <c r="A94" s="637" t="str">
        <f>+Comp_5!A21</f>
        <v>Subcomponente 5.
Monitoreo del Acceso a la Información Pública</v>
      </c>
      <c r="B94" s="103"/>
      <c r="C94" s="256" t="str">
        <f>+Comp_5!C21</f>
        <v>Monitoreo del Acceso a la Información Pública</v>
      </c>
      <c r="D94" s="103"/>
      <c r="E94" s="103"/>
      <c r="F94" s="149"/>
      <c r="G94" s="96">
        <f>+Comp_5!G21</f>
        <v>0</v>
      </c>
      <c r="H94" s="104"/>
      <c r="I94" s="105">
        <f>+Comp_5!I21</f>
        <v>0</v>
      </c>
      <c r="J94" s="106"/>
      <c r="K94" s="107">
        <f>+Comp_5!K21</f>
        <v>0</v>
      </c>
      <c r="L94" s="108"/>
      <c r="N94" s="104"/>
      <c r="O94" s="105">
        <f>+Comp_5!O21</f>
        <v>0</v>
      </c>
      <c r="P94" s="106"/>
      <c r="Q94" s="107">
        <f>+Comp_5!Q21</f>
        <v>0</v>
      </c>
      <c r="R94" s="108"/>
      <c r="T94" s="104"/>
      <c r="U94" s="105">
        <f>+Comp_5!U21</f>
        <v>1</v>
      </c>
      <c r="V94" s="106"/>
      <c r="W94" s="107">
        <f>+Comp_5!W21</f>
        <v>0</v>
      </c>
      <c r="X94" s="108"/>
    </row>
    <row r="95" spans="1:24" ht="409.6" customHeight="1" thickBot="1">
      <c r="A95" s="638">
        <f>+Comp_5!A22</f>
        <v>0</v>
      </c>
      <c r="B95" s="173" t="str">
        <f>+Comp_5!B22</f>
        <v>5.1</v>
      </c>
      <c r="C95" s="174" t="str">
        <f>+Comp_5!C22</f>
        <v>Seguimiento al indicador de oportunidad en la gestión de peticiones</v>
      </c>
      <c r="D95" s="174" t="str">
        <f>+Comp_5!D22</f>
        <v>Correos electrónicos de seguimiento a los indicadores del proceso Relación con el Ciudadano, y reporte del resultado de indicadores final.</v>
      </c>
      <c r="E95" s="174" t="str">
        <f>+Comp_5!E22</f>
        <v>Dirección de Servicios y Atención</v>
      </c>
      <c r="F95" s="175">
        <f>+Comp_5!F22</f>
        <v>44550</v>
      </c>
      <c r="G95" s="113">
        <f>+Comp_5!G22</f>
        <v>0</v>
      </c>
      <c r="H95" s="123"/>
      <c r="I95" s="115" t="str">
        <f>+Comp_5!I22</f>
        <v>En Avance</v>
      </c>
      <c r="J95" s="119"/>
      <c r="K95" s="167" t="str">
        <f>+Comp_5!K22</f>
        <v>Elizabeth Castillo R.
Lucerito Achury C.</v>
      </c>
      <c r="L95" s="163" t="str">
        <f>+Comp_5!L22</f>
        <v xml:space="preserve">Para el I Cuatrimestre del 2021 se evidenciaron correos electrónicos suscritos por Oscar Javier Bernal Parra (Dirección de Servicios y Antención) y Dirigidos a los responsables de responsables de SYA Regional; CZ- SyA y Enlaces SIM.
Evidencia:
1) Correo electrónico del 14/01/2021; correo electrónico del 24/02/2021; correo electrónico del 11/03/2021; correo electrónico del 14/04/2021 remitiendo el resultado preliminar de los indicadores del Proceso de Relación con el Ciudadano correspondientes al mes de marzo de 2021 y los Acumulados de Derechos de Petición (enero 2020 – febrero 2021) Entrega 1 Preliminar.
2) Correo electrónico del 20/01/2021; Correo electrónico del 03/03/2021; Correo electrónico del 17/03/2021; Correo electrónico del 19/04/2021 remitiendo el resultado de los indicadores del Proceso de Relación con el Ciudadano, correspondientes al mes de marzo 2021 - Entrega 2 Cargue SIMEI.
3) Correo electrónico del 22/01/2021; Correo electrónico del 05/03/2021; Correo electrónico del 19/03/2021; Correo electrónico del 21/04/2021, remitiendo el resultado final de los indicadores del Proceso de Relación con el Ciudadano, correspondientes al mes de marzo de 2021, Entrega 3 final.
4) Informe del estado de las denuncias de presuntos actos de corrupción recibidas por el ICBF  de Enero – marzo 2021.
</v>
      </c>
      <c r="N95" s="123"/>
      <c r="O95" s="115" t="str">
        <f>+Comp_5!O22</f>
        <v>En Avance</v>
      </c>
      <c r="P95" s="119"/>
      <c r="Q95" s="167" t="str">
        <f>+Comp_5!Q22</f>
        <v>Lucerito Achury C.
William Rene Alvarado O.</v>
      </c>
      <c r="R95" s="163" t="str">
        <f>+Comp_5!R22</f>
        <v>Para el II Cuatrimestre del 2021 se evidenciaron correos electrónicos suscritos por el Profesional Oscar Javier Bernal Parra (Dirección de Servicios y Antención) y dirigidos a los responsables de Servicios y Atención Regional, Centro Zonal - Servicios y Atención Enlaces SIM.
Evidencia:
1) Correo electrónico del 20/05/2021;  INDICADORES RELACIÓN CON EL CIUDADANO ABRIL 2021 (CARGUE DE RESULTADOS SIMEI)
Attachments: IND_Abril_Entrega2_20210520.xlsx (279.28 KB)
2) Correo electrónico 17/06/2021; INDICADORES RELACIÓN CON EL CIUDADANO MAYO 2021 (CARGUE DE RESULTADOS SIMEI)
Attachments: IND_Mayo_Entrega2_20210617.xlsx (284.8 KB)
Proceso de Relación con el Ciudadano, correspondientes al mes de Mayo 2021   
3) Correo electrónico; 19/07/2021; INDICADORES RELACIÓN CON EL CIUDADANO JUNIO 2021 (CARGUE DE RESULTADOS SIMEI)
Attachments: IND_Junio_Entrega2_20210719.xlsx (374.78 KB)
Proceso de Relación con el Ciudadano, correspondientes al mes de Junio 2021,
4) Correo electrónico; 20/08/2021; INDICADORES RELACIÓN CON EL CIUDADANO JULIO 2021 (CARGUE DE RESULTADOS SIMEI)
Attachments: IND_Julio_Entrega2_20210819.xlsx (331.09 KB)
Proceso de Relación con el Ciudadano, correspondientes al mes de Julio 2021</v>
      </c>
      <c r="T95" s="123"/>
      <c r="U95" s="115" t="str">
        <f>+Comp_5!U22</f>
        <v>Cumplida (DT)</v>
      </c>
      <c r="V95" s="119"/>
      <c r="W95" s="167" t="str">
        <f>+Comp_5!W22</f>
        <v>Lucerito Achury Carrion
William Alvarado Ordoñez</v>
      </c>
      <c r="X95" s="163" t="str">
        <f>+Comp_5!X22</f>
        <v>Para el III Cuatrimestre del 2021 se evidenciaron correos electrónicos sobre el seguimiento al indicador de oportunidad en la gestión de peticiones remitido por la Dirección de Servicios y Atención y dirigidos a Responsable SYA; Responsables CZSYA; Enlaces SIM 
Evidencia: 
1) Correo electrónico del September 17, 2021 11:52:00 PM; IINDICADORES RELACIÓN CON EL CIUDADANO AGOSTO 2021 (CARGUE DE RESULTADOS SIMEI)
Attachments: IND_Agosto_Entrega2_20210917.xlsx (386.36 KB)
2).Correo electrónico del September 14, 2021 12:17:21 AM; INDICADORES RELACIÓN CON EL CIUDADANO AGOSTO 2021 (PRELIMINAR)
Attachments: IND_Agosto_Entrega1_20210913.xlsx (576.25 KB)
3).Correo electrónico del martes 21/09/2021 7:44 p. m. INDICADORES RELACIÓN CON EL CIUDADANO AGOSTO 2021 (FINAL)
Attachments:  IND_Agosto_Entrega3_20210921
4).Correo electrónico del miércoles 20/10/2021 6:59 p. m; INDICADORES RELACIÓN CON EL CIUDADANO SEPTIEMBRE 2021 (CARGUE DE RESULTADOS SIMEI)
Attachments: IND_Septiembre_Entrega2_20211020.xlsx (293.63 KB)
5).Correo electrónico del miércoles 13/10/2021 8:00 p. m.; INDICADORES RELACIÓN CON EL CIUDADANO SEPTIEMBRE 2021 (PRELIMINAR)
Attachments: IND_Septiembre_Entrega1_20211013.xlsx (353.26 KB)
6).Correo electrónico del viernes 22/10/2021 7:23 p. m.; INDICADORES RELACIÓN CON EL CIUDADANO SEPTIEMBRE 2021 (FINAL)
Attachments: IND_Septiembre_Entrega3_20211022.xlsx (274.97 KB)
7).Correo electrónico del viernes 19/11/2021 5:02 p. m;  INDICADORES RELACIÓN CON EL CIUDADANO OCTUBRE 2021 (CARGUE DE RESULTADOS SIMEI)
Attachments: IND_Octubre_Entrega2_20211119.xlsx (276.26 KB)
8).Correo electrónico del jueves 18/11/2021 9:54 a. m.;INDICADORES RELACIÓN CON EL CIUDADANO OCTUBRE 2021 (CARGUE SIMEI)
Attachments: Novedad ajuste en el cronograma del mes de noviembre (corte octubre) - SIMEI.msg (544 KB)
9).Correo electrónico del jueves 11/11/2021 9:10 p. m..;INDICADORES RELACIÓN CON EL CIUDADANO OCTUBRE 2021 (PRELIMINAR)
Attachments: IND_Octubre_Entrega1_20211111.xlsx (347.31 KB)
10).Correo electrónico del lunes 20/12/2021 5:32 p. m; INDICADORES RELACIÓN CON EL CIUDADANO NOVIEMBRE 2021 (CARGUE DE RESULTADOS SIMEI)
Attachments: IND_Noviembre_Entrega2_20211220.xlsx (286.48 KB)
11).Correo electrónico del lunes 13/12/2021 8:15 p. m.; INDICADORES RELACIÓN CON EL CIUDADANO NOVIEMBRE 2021 (PRELIMINAR)
Attachments: IND_Noviembre_Entrega1_20211213.xlsx (353.01 KB)
12.) Correo electrónico del 23/12/2021; INDICADORES RELACIÓN CON EL CIUDADANO NOVIEMBRE 2021 (FINAL) Attachments: IND_Noviembre_Entrega3_20211222.xlsx (256.95 KB)
Nota: De acuerdo con lo informado por la Dirección de Servicios y Atención el seguimiento a los indicadores se realiza mes vencido por lo tanto los indicadores de diciembre se reportan en enero de 2022.</v>
      </c>
    </row>
    <row r="96" spans="1:24" ht="49.5" customHeight="1" thickBot="1">
      <c r="A96" s="794" t="str">
        <f>+Comp_5!A23</f>
        <v>Subcomponente 6. Código de Integridad</v>
      </c>
      <c r="B96" s="103"/>
      <c r="C96" s="256" t="str">
        <f>+Comp_5!C23</f>
        <v>Código de Ética y Código de Buen gobierno</v>
      </c>
      <c r="D96" s="103"/>
      <c r="E96" s="103"/>
      <c r="F96" s="149"/>
      <c r="G96" s="96">
        <f>+Comp_5!G23</f>
        <v>0</v>
      </c>
      <c r="H96" s="104"/>
      <c r="I96" s="105">
        <f>+Comp_5!I23</f>
        <v>0</v>
      </c>
      <c r="J96" s="106"/>
      <c r="K96" s="107">
        <f>+Comp_5!K23</f>
        <v>0</v>
      </c>
      <c r="L96" s="108"/>
      <c r="N96" s="104"/>
      <c r="O96" s="105">
        <f>+Comp_5!O23</f>
        <v>1</v>
      </c>
      <c r="P96" s="106"/>
      <c r="Q96" s="107">
        <f>+Comp_5!Q23</f>
        <v>0</v>
      </c>
      <c r="R96" s="108"/>
      <c r="T96" s="104"/>
      <c r="U96" s="105">
        <f>+Comp_5!U23</f>
        <v>3</v>
      </c>
      <c r="V96" s="106"/>
      <c r="W96" s="107">
        <f>+Comp_5!W23</f>
        <v>0</v>
      </c>
      <c r="X96" s="108"/>
    </row>
    <row r="97" spans="1:24" ht="267.75" customHeight="1">
      <c r="A97" s="795"/>
      <c r="B97" s="176" t="str">
        <f>+Comp_5!B24</f>
        <v>6.1</v>
      </c>
      <c r="C97" s="177" t="str">
        <f>+Comp_5!C24</f>
        <v xml:space="preserve">Incluir en el Plan de Bienestar de las 33 regionales y de la Sede de la Dirección general, mínimo 4 actividades a desarrollar (2 en el primer semestre y 2 en el segundo semestre) cuyo objetivo sea fortalecer la interiorización y apropiación de los valores en el ICBF. </v>
      </c>
      <c r="D97" s="129" t="str">
        <f>+Comp_5!D24</f>
        <v xml:space="preserve">Planes anuales de Bienestar Social con las actividades de Código de Integridad incluidas.
Seguimientos semestrales de ejecución de actividades de implementación Código de Integridad del ICBF incluidas en el Plan de Bienestar. </v>
      </c>
      <c r="E97" s="178" t="str">
        <f>+Comp_5!E24</f>
        <v>Dirección de Gestión Humana</v>
      </c>
      <c r="F97" s="168">
        <f>+Comp_5!F24</f>
        <v>44561</v>
      </c>
      <c r="G97" s="113">
        <f>+Comp_5!G24</f>
        <v>0</v>
      </c>
      <c r="H97" s="123"/>
      <c r="I97" s="115" t="str">
        <f>+Comp_5!I24</f>
        <v>N/A</v>
      </c>
      <c r="J97" s="119"/>
      <c r="K97" s="167" t="str">
        <f>+Comp_5!K24</f>
        <v>Elizabeth Castillo R.
Lucerito Achury C.</v>
      </c>
      <c r="L97" s="163" t="str">
        <f>+Comp_5!L24</f>
        <v xml:space="preserve">Actividad con periodicidad semestral. Al 30 de Abril no se evidenció avance de la actividad.
</v>
      </c>
      <c r="N97" s="123"/>
      <c r="O97" s="115" t="str">
        <f>+Comp_5!O24</f>
        <v>En Avance</v>
      </c>
      <c r="P97" s="119"/>
      <c r="Q97" s="167" t="str">
        <f>+Comp_5!Q24</f>
        <v>Lucerito Achury C.
William Rene Alvarado O.</v>
      </c>
      <c r="R97" s="163" t="str">
        <f>+Comp_5!R24</f>
        <v>Para el II Cuatrimestre se evidenció el avance de las siguientes actividades: 
Primer semestre 2021:
1. La primera actividad consistió en incluir en el Plan de Bienestar Social e Incentivos la actividad (identificación e interiorización de los valores). Por otra parte, se ajustaron los Planes de Acción Código de Integridad y establecieron el cronograma de actividades para llevar a cabo la interiorización de los siete valores institucionales  por cada una de las 33 regionales y la Sede de la Dirección General.
2. La Dirección de Gestión Humana realizó seguimiento de las actividades del primer trimestre establecidas en cada uno de los Cronogramas en el archivo Seguimiento Trimestral Planes de Codigo de Integridad 2021, donde cada regional y la Sede de la Dirección General.
 Evidencias:
*  Carpeta con el seguimiento a la primera actividad de las regionales Amazonas, Antioquia, Arauca, Atlántico, Bogotá, Bolívar, Boyacá, Caldas, Caquetá, Casanare, Cesar, Chocó, Córdoba, Cundinamarca, Guainía, Putumayo, Vaupés, Cauca, Guaviare, Huila, La Guajira, Magdalena, Meta, Nariño, Norte De Santander, Quindío, Risaralda, San Andrés, Santander, Sucre, Tolima, Valle y Vichada y la sede de la Dirección General el cual contiene correo evidencia del Ajuste de Codigo de Integridad y correo del Cronograma de actividades.
*  Carpeta del seguimiento segunda actividad trimestral donde se observó correo de la Dirección de Gestión Humana para cada una de las 33 regionales y la Sede de la Dirección General informando el seguimiento de las actividades del Cronograma.
*Archivo Seguimiento Trimestral Planes de Codigo de Integridad 2021.xls</v>
      </c>
      <c r="T97" s="123"/>
      <c r="U97" s="115" t="str">
        <f>+Comp_5!U24</f>
        <v>Cumplida (DT)</v>
      </c>
      <c r="V97" s="119"/>
      <c r="W97" s="167" t="str">
        <f>+Comp_5!W24</f>
        <v>Lucerito Achury Carrion
William Alvarado Ordoñez</v>
      </c>
      <c r="X97" s="163" t="str">
        <f>+Comp_5!X24</f>
        <v>Para el III Cuatrimestre se evidenciaron las siguientes actividades: 
- Ejecución del Plan Específico de Bienestar Social e Incentivos y Plan de acción del Código de integridad de las 33 Regionales y de la Sede de la Dirección General.
- Seguimiento a la ejecución de las actividades del Plan de Acción del Código de integridad de las 33 Regionales y de la Sede de la Dirección General correspondientes al segundo semestre 2021.
Evidencias: 
* Seguimiento Tercera Actividad Trimestral, Seguimiento Cuarta Actividad Trimestral, Plan De Acción Código De Integridad 2021 y Plan De Bienestar Social 2021, para las regionales de : Amazonas, Antioquia, Arauca, Atlántico, Bogotá, Bolívar, Boyacá, Caldas, Caquetá, Casanare, Cauca,  Cesar, Chocó, Córdoba, Cundinamarca, Guainía, Guaviare, Huila, La Guajira, Magdalena, Meta, Nariño, Norte de Santander, Putumayo, Quindío, Risaralda, San Andrés, Santander, Sucre, Tolima, Valle, Vaupés, Vichada.
*Archivo Seguimiento Trimestral Planes de Código de Integridad 2021.xls</v>
      </c>
    </row>
    <row r="98" spans="1:24" ht="409.6" customHeight="1">
      <c r="A98" s="795"/>
      <c r="B98" s="176" t="str">
        <f>+Comp_5!B25</f>
        <v>6.2</v>
      </c>
      <c r="C98" s="178" t="str">
        <f>+Comp_5!C25</f>
        <v>Sensibilización y divulgación del Código de Integridad del ICBF a nivel nacional con el fin de guiar el actuar de los colaboradores.</v>
      </c>
      <c r="D98" s="129" t="str">
        <f>+Comp_5!D25</f>
        <v>Campaña de sensibilización y divulgación nacional del Código de Integridad ICBF.</v>
      </c>
      <c r="E98" s="129" t="str">
        <f>+Comp_5!E25</f>
        <v>Dirección de Gestión Humana</v>
      </c>
      <c r="F98" s="168">
        <f>+Comp_5!F25</f>
        <v>44561</v>
      </c>
      <c r="G98" s="113">
        <f>+Comp_5!G25</f>
        <v>0</v>
      </c>
      <c r="H98" s="123"/>
      <c r="I98" s="115" t="str">
        <f>+Comp_5!I25</f>
        <v>N/A</v>
      </c>
      <c r="J98" s="119"/>
      <c r="K98" s="167" t="str">
        <f>+Comp_5!K25</f>
        <v>Elizabeth Castillo R.
Lucerito Achury C.</v>
      </c>
      <c r="L98" s="163" t="str">
        <f>+Comp_5!L25</f>
        <v xml:space="preserve">Actividad con periodicidad semestral. Al 30 de Abril no se evidenció avance de la actividad.
</v>
      </c>
      <c r="N98" s="123"/>
      <c r="O98" s="115" t="str">
        <f>+Comp_5!O25</f>
        <v>En Avance</v>
      </c>
      <c r="P98" s="119"/>
      <c r="Q98" s="167" t="str">
        <f>+Comp_5!Q25</f>
        <v>Lucerito Achury C.
William Rene Alvarado O.</v>
      </c>
      <c r="R98" s="163" t="str">
        <f>+Comp_5!R25</f>
        <v>Para el II Cuatrimestre se evidenció avance en las siguientes actividades cuyo objetivo es sensibilización y divulgación del Código de Integridad: 
1. Semana de la Integridad realizada del 24 al 30 de marzo de 2021, actividad que consistió en enviar por correo electrónico el concepto de uno o dos valores por día a los colaboradores, cada funcionario podía descargar un rompecabezas y al armarlo se visualizaba el nombre del valor que debía ser enviado por correo a la Dirección de Gestión Humana y mencionar como se vivía en el día a día el valor.
2. Concurso EL ICBF VIVE SUS VALORES - ¡el ICBF Vive su Valores! La Huerta de la Integridad – Sembrando Valores con Conciencia Ambiental- del 11 de mayo al 25 de junio cuyo objetivo fue reflejar en una huerta ecológica los siete valores institucionales, esta actividad se realizó con el apoyo del Eje Ambiental y el Jardín Botánico quien dictó una capacitación de como elaborar una huerta ecológica y fue dirigido a los funcionarios planta, una vez recibieron la sensibilización se realizaron las inscripciones y luego la elaboración y envío del producto, posteriormente en el día del servidor público y a traves de correo se dieron a conocer los ganadores del concurso así:
*Primer puesto a nivel nacional – Regional Santander Equipo: Hierba - Buena "un Equipo Íntegro y Consciente".
*Segundo puesto a nivel nacional – Regional Caquetá Equipo: Los Semilleros de Puerto Rico.
*Tercer puesto a nivel nacional – Regional Guaviare Equipo: Coconuco Ancestral.
3.  A traves de los Boletines 150 y 153 VIVE ICBF del 7 y 22 de mayo se socializaron los valores Respeto y Honestidad a los colaboradores ICBF. 
Evidencias: 
Semana de la Integridad:
- 26 correos recibidos RV_ Semana de la Integridad 
- 8 correos rompecabezas Semana de la Integridad - pieza de expectativa, Semana de la Integridad - valor 2, Semana de la Integridad - valor 3, Semana de la Integridad - valor 4, Semana de la Integridad - valor 5, Semana de la Integridad - valor 6, Semana de la Integridad - valor 7 y Semana de la Integridad -valor 1.
- Carpeta formularios de opinión archivos donde se evidenció listados de los servidores que participaron en las diferentes fechas.
* (DÍA 1)(1-498) HONESTIDAD - RESPETO 
* DÍA 2)(1-402) COMPROMISO-DILIGENCIA 
* (DÍA 3)(1-258) JUSTICIA - INTEGRIDAD.xlsx
* (DÍA 4)(1-137) SERVICIO.xlsx
- Archivo PANTALLAZOS ROMPECABEZAS.docx
Concurso El ICBF Vive sus Valores - Huerta de la Integridad
- Carpeta Calificaciones: correos de: Calificación Jennifer Gonzalez, Calificación John Guzmán, Calificación jurado Andrés Mina, Calificación jurado Neyffe Gamboa y Calificación jurado Yeymy Munevar
- Archivo Consolidado calificación videos.xlsx
- Correo del 30/06/2021 de la Dirección de Gestión Humana, asunto: Bonos de turismo familiar ganadores concurso ¡el ICBF Vive su Valores! La Huerta de la Integridad.</v>
      </c>
      <c r="T98" s="123"/>
      <c r="U98" s="115" t="str">
        <f>+Comp_5!U25</f>
        <v>Cumplida (DT)</v>
      </c>
      <c r="V98" s="119"/>
      <c r="W98" s="167" t="str">
        <f>+Comp_5!W25</f>
        <v>Lucerito Achury Carrion
William Alvarado Ordoñez</v>
      </c>
      <c r="X98" s="163" t="str">
        <f>+Comp_5!X25</f>
        <v>Para el III Cuatrimestre se evidenciaron las siguientes actividades cuyo objetivo fue la sensibilización y divulgación del Código de Integridad: 
1. Boletines Viveicbf: su objetivo fue la apropiación de los valores institucionales. 
2. Vacuna Integrilina: Actividad lúdica virtual con propósito de reforzar los 7 valores institucionales a través de la vacuna virtual Integrilína y así combatir el virus de la “nointegribiosis”.
3. Jornada de Actualización Código de Integridad: realizada a nivel nacional y liderada por el equipo de capacitaciones donde se trataron temas relacionados con los 7 valores del Código de integridad del ICBF.
4. Dulces Valores: En esta actividad se compartieron nueve tarjetas virtuales con temática de Halloween (1 con la posición de la integridad, 7 tarjetas con los valores y 1 de agradecimiento).
5. Grupos Focales: apropiación de los valores institucionales.
Evidencias: 
 Carpeta de Boletines Viveicbf 
               * Carpeta Septiembre
                    * Semana 10 de Septiembre
                                * Justicia - Boletin 168
                                * vive_icbf_168
                    * Semana 24 de Septiembre
                               * vive_icbf_170
                    * Semana 3 de Septiembre
                                 * Respeto - Boletin 167.pdf
                                 * vive_icbf_167.pdf 
               * Carpeta  Octubre 
                    *  Semana 1 de Octubre
                             *   Los 7 valores del Codigo de Integridad.pdf 
                             *   vive_icbf_171
                    *  Semana 15 de Octubre
                               * Integridad.pdf
                                * vive_icbf_173.pdf 
                     * Semana 22 de Octubre
                               * Servicio.pdf
                               * vive_icbf_174
                   * Semana 8 de Octubre
                             *  172_boletin_.pdf
                              * Compromiso.pdf  
                    * Semana 3 de Septiembre
                                 * Respeto - Boletin 167.pdf
                                  * vive_icbf_167.pdf 
          * Carpeta Noviembre
                        * 12 de Noviembre
                                 * Codigo de Integridad.pdf
                                  * vive_icbf_177_0.pdf 
                 * 19 de Noviembre
                                  + boletin_-178.pdf 
                                  * Justicia.pdf 
                          * 26 de Noviembre
                                   * Integridad.pdf 
                                   * vive_icbf_179.pdf
           * Carpeta Diciembre
                   * 10 de Diciembre
                                  * 181_vive_icbf.pdf
                                  * Claves de Liderazgo.pdf
                            * 17 de Diciembre
                                   * Respeto.pdf 
                                   * vive_icbf_182.pdf
                          * 24 de Diciembre
                                   * Programación Boletín Vive Icbf
                          * 3 de Diciembre
                                   * Feria de la Silleta.pdf
                                   * vive_icbf_180_1.pdf 
                          * 31 de Diciembre
                                    * Programación Boletín Vive Icbf
* Carpeta de Vacuna Integrilina: * Carpeta de Correos De Envío De Certificados De Vacunación , ¡Ya puedes descargar tu certificado  Integrilína-2.msg , ¡Ya puedes descargar tu certificado  Integrilína-3.msg , ¡Ya puedes descargar tu certificado  Integrilína-4.msg , ¡Ya puedes descargar tu certificado  Integrilína-1.msg , Inscritos para certificado de vacunación.xls .
* Carpeta de  Correos Enviados Desde La Dirección General  A Nivel Nacional Con La Actividad : 
 1. Reforcemos los valores institucionales ¡Vacúnate!.msg, 2. Reforcemos los valores institucionales - Felicitaciones.msg 
* Carpeta Imagenes De Piezas Actividad
    1.jpg,  2.jpg, 3.jpg, 4.jpg,, Contenido Para Solictud De Piezas Informativas.doc Formulario final personas inscritas para envío de certificado de vacunación (1-773).xls, piezas ajustadas y aprobadas por la Oficina Asesora de Comunicaciones.msg,   RE_ Link para obtener certificado de vacunación Integrilína,msg,  RV_ Reforcemos los valores institucionales ¡Vacúnate!,msgg
* Carpeta de Jornada De Actualización C.I,
*  Carpeta de Correos Con Invitación: ¡Hoy! Jornada de Actualización - Código de Integridad ICBF.msj,     Jornada de Actualización - Código de Integridad ICBF.msg.
* Carpeta de Correos Memorias Y Logística: Evidencias_ jornada de actualización en código de integridad.msg, Memorias y satisfacción_ Jornada de Actualización en Código de Integridad ICBF_.msg, RE_ Jornada de Actualización - Código de Integridad ICBF.msg, RE_ Solicitud apoyo_ Actividades de capacitación_.msg. Solicitud apoyo_ Actividades de capacitación_.msg., Asistencia Jornada de Actualización en Código de Integridad(1-403).xls,  Jornada De Actualización Código De Integridad Icbf.ppt, Satisfacción_ Jornada de actualización en Código de Integridad (1-119).xls,  Solicittud Para Certificado De Vacuna (1-91).xls 
* Carpeta de Dulces Valores : Correos Enviados Desde Direccion de Gestion Humana, con la  Actividad a todos los funcionarios de planta dando a conocer los valores.
adjunto se muestran  los nombres de las piezas enviadas. 
1. PIEZA 1 POCIÓN,msg, 2. PIEZA RESPETO.msg, 3. PIEZA HONESTIDAD.msg, 4. PIEZA SERVICIO.msg, 5. PIEZA JUSTICIA.msg, 6. PIEZA.DILIGENCIA.msg, 7. PIEZA COMPROMISO.msg, 8. PIEZA INTEGRIDAD.msg, 9. PIEZA AGRADECIMIENTO.msg.
* Correos Envío De Tarjetas:  se evidencia envio de correos desdela Dirección de Gestión Humana. a los funcionarios, con asunto de Feliciation por los valores, se registran los correos enviados: 
¡Felicitaciones! - Tienes el valor de la Honestidad.msg, ¡Felicitaciones! - Tienes el valor del Respeto.msg, ¡Felicitaciones! ya puedes descargar la tarjeta del valor de la Diligencia,msg. ¡Felicitaciones! ya puedes descargar la tarjeta del valor de la Integridad.msg, ¡Felicitaciones! ya puedes descargar la tarjeta del valor de la Justicia.msg, ¡Felicitaciones! ya puedes descargar la tarjeta del valor del Compromiso.msg, ¡Felicitaciones! ya puedes descargar la tarjeta del valor del Servicio.msg, ¡Felicitaciones! ya puedes descargar la tarjeta Valores Código de Integridad.msg
* Carpeta de Formularios tajetas valores: Dulces valores - Tarjeta de agradecimiento(1-107) (1).xls, Dulces valores - Tarjeta Valor de la Diligencia(1-139).xls, Dulces valores - Tarjeta Valor de la Honestidad(1-145).xls, Dulces valores - Tarjeta Valor de la Integridad(1-125).xls, Dulces valores - Tarjeta Valor de la Justicia(1-114).xls, Dulces valores - Tarjeta Valor del Compromiso(1-109) (1).xls, Dulces valores - Tarjeta Valor del Respeto(1-251).xls, Dulces valores - Tarjeta Valor del Servicio(1-149).xls.
* Carpetas de Tarjetas: Poción de la Integridad.jpg.  Valor de la Diligencia.jpg, Valor de la Honestidad,jpg, Valor de la Integridad.jpg, Valor de la Justicia.jpg,  Valor del Compromiso.jpg, Valor del Respeto.jpg, Valor del Servicio,jpg. Valores Código de Integridad ICBF,jpg.
Pantallazos envío de formularios.doc,  piezas dulces valores ultima.doc, RV_ Dulces valores - Poción del Código de Integridad,msg.
* Carpeta de Grupos Focales: Se  identificó que hay carpetas adicionales con presentacion de los valores, listados de asistencia y pantallazos de las presentaciones de los valores: 
* Carpeta de Julio, Carpeta Tercer Grupo focal, APROPIACIÓN DE VALORES CÓDIGODE INTEGRIDAD ICBF - TERCER GRUPO FOCAL.XLSX, Diapositivas Compromiso,pptx. Pantallazos,pdf.
* Carpeta de Agosto , Carpeta Cuarto Grupo focal, APROPIACIÓN DE VALORES CÓDIGODE INTEGRIDAD ICBF -CUARTO  GRUPO FOCAL ,XLSX, PRESENTACIÓN VALOR DE LA DILIGENCIA,pptx. Pantallazos,pdf.
* Carpeta de septiembre , Carpeta Quinto Grupo focal, APROPIACIÓN DE VALORES CÓDIGODE INTEGRIDAD ICBF - QUINTO GRUPO FOCAL,XLSX, Diapositivas Justicia. pptx. Pantallazos,pdf.
* Carpeta de  Octubre , Carpeta Exto  Grupo focal, APROPIACIÓN DE VALORES CÓDIGODE INTEGRIDAD ICBF - SEXTO  GRUPO FOCAL,XLSX, Diapositivas Justicia. pptx. Pantallazos,pdf.
* Carpeta de  Noviembre,  Carpeta Exto  Grupo focal, APROPIACIÓN DE VALORES CÓDIGODE INTEGRIDAD ICBF - SEPTIMO   GRUPO FOCAL,XLSX, Diapositivas Integridad. pptx. Pantallazos,pdf.</v>
      </c>
    </row>
    <row r="99" spans="1:24" ht="272.5" customHeight="1">
      <c r="A99" s="795"/>
      <c r="B99" s="176" t="str">
        <f>+Comp_5!B26</f>
        <v>6.3</v>
      </c>
      <c r="C99" s="178" t="str">
        <f>+Comp_5!C26</f>
        <v>Capacitación en Conflicto de intereses, con énfasis en los siguientes temas:            Tipificación del conflicto de intereses según la normativa colombiana._x000B_-Forma de presentar la Declaración de Situaciones de Conflicto de Intereses. _x000B_-Consecuencias derivadas de estas conductas. _x000B_-Diferencias entre Conflicto Real, Potencial o Aparente.</v>
      </c>
      <c r="D99" s="129" t="str">
        <f>+Comp_5!D26</f>
        <v>Capacitación en Conflicto de intereses</v>
      </c>
      <c r="E99" s="129" t="str">
        <f>+Comp_5!E26</f>
        <v>Dirección de Gestión Humana</v>
      </c>
      <c r="F99" s="168">
        <f>+Comp_5!F26</f>
        <v>44561</v>
      </c>
      <c r="T99" s="123"/>
      <c r="U99" s="115" t="str">
        <f>+Comp_5!U26</f>
        <v>Cumplida (DT)</v>
      </c>
      <c r="V99" s="119"/>
      <c r="W99" s="167" t="str">
        <f>+Comp_5!W26</f>
        <v>Lucerito Achury Carrion
William Alvarado Ordoñez</v>
      </c>
      <c r="X99" s="163" t="str">
        <f>+Comp_5!X26</f>
        <v>Para el III Cuatrimestre se pudo evidenciar el envio de un correo electrónico por parte del Grupo de Desarrollo del Talento Humano en el que comunicaron la inscripción para la participación a la Jornada de Actualización en Conflicto de Intereses el 29 de Septiembre de 2021 de 9:00 am a 11:00 a.m., la cual fue desarrollada por el Departamento Administrativo de la Función Pública – DAFP, aportando la presentación, listado de asistencia y la encuesta de satisfacción con un resultado del  98.1% Optima. Asimismo se observó en la agenda de la presentación los siguientes temas tratados: Política de Integridad, Identificación de Conflictos de Intereses, Gestión de Conflictos de Intereses, Aplicativo Ley 2013 de 2019 y preguntas.
Evidencias: 
* Enlace de conexión HOY 9 am - Jornada de actualización en conflicto de intereses.msj
* Presentación_ Conflicto de intereses.pdf
* Registro participación_ Jornada de actualización Conflicto de intereses (1-399) (2).XLSX
* Satisfacción_ Jornada de conflicto de intereses- DAFP.(1-119).XLSX
* Encuesta f7.p7.gth_formato_encuesta_de_satisfaccion_programas_de_aprendizaje_v3 (1)</v>
      </c>
    </row>
  </sheetData>
  <mergeCells count="85">
    <mergeCell ref="T75:V75"/>
    <mergeCell ref="W75:W76"/>
    <mergeCell ref="X75:X76"/>
    <mergeCell ref="A96:A99"/>
    <mergeCell ref="T59:X59"/>
    <mergeCell ref="T60:V60"/>
    <mergeCell ref="W60:W61"/>
    <mergeCell ref="X60:X61"/>
    <mergeCell ref="T74:X74"/>
    <mergeCell ref="T8:X8"/>
    <mergeCell ref="W9:W10"/>
    <mergeCell ref="X9:X10"/>
    <mergeCell ref="T29:X29"/>
    <mergeCell ref="U30:V30"/>
    <mergeCell ref="W30:W31"/>
    <mergeCell ref="X30:X31"/>
    <mergeCell ref="A20:A24"/>
    <mergeCell ref="C20:F20"/>
    <mergeCell ref="A25:A27"/>
    <mergeCell ref="C25:F25"/>
    <mergeCell ref="D26:D27"/>
    <mergeCell ref="A11:A12"/>
    <mergeCell ref="C11:F11"/>
    <mergeCell ref="A13:A16"/>
    <mergeCell ref="C13:F13"/>
    <mergeCell ref="A17:A19"/>
    <mergeCell ref="C17:F17"/>
    <mergeCell ref="H8:L8"/>
    <mergeCell ref="B9:F9"/>
    <mergeCell ref="K9:K10"/>
    <mergeCell ref="L9:L10"/>
    <mergeCell ref="B10:C10"/>
    <mergeCell ref="I9:J9"/>
    <mergeCell ref="A8:F8"/>
    <mergeCell ref="I30:J30"/>
    <mergeCell ref="A59:F59"/>
    <mergeCell ref="H59:L59"/>
    <mergeCell ref="H29:L29"/>
    <mergeCell ref="B30:F30"/>
    <mergeCell ref="B31:C31"/>
    <mergeCell ref="A32:A41"/>
    <mergeCell ref="A29:F29"/>
    <mergeCell ref="A51:A57"/>
    <mergeCell ref="A48:A50"/>
    <mergeCell ref="A45:A47"/>
    <mergeCell ref="A42:A44"/>
    <mergeCell ref="K30:K31"/>
    <mergeCell ref="L30:L31"/>
    <mergeCell ref="B76:C76"/>
    <mergeCell ref="A64:A65"/>
    <mergeCell ref="B60:F60"/>
    <mergeCell ref="K60:K61"/>
    <mergeCell ref="L60:L61"/>
    <mergeCell ref="B61:C61"/>
    <mergeCell ref="A62:A63"/>
    <mergeCell ref="H60:J60"/>
    <mergeCell ref="N8:R8"/>
    <mergeCell ref="Q9:Q10"/>
    <mergeCell ref="R9:R10"/>
    <mergeCell ref="N29:R29"/>
    <mergeCell ref="A66:A67"/>
    <mergeCell ref="A68:A69"/>
    <mergeCell ref="A70:A72"/>
    <mergeCell ref="A74:F74"/>
    <mergeCell ref="A77:A83"/>
    <mergeCell ref="A84:A85"/>
    <mergeCell ref="A86:A91"/>
    <mergeCell ref="A92:A93"/>
    <mergeCell ref="A94:A95"/>
    <mergeCell ref="H74:L74"/>
    <mergeCell ref="B75:F75"/>
    <mergeCell ref="O30:P30"/>
    <mergeCell ref="N59:R59"/>
    <mergeCell ref="Q60:Q61"/>
    <mergeCell ref="R60:R61"/>
    <mergeCell ref="N60:P60"/>
    <mergeCell ref="Q30:Q31"/>
    <mergeCell ref="R30:R31"/>
    <mergeCell ref="N74:R74"/>
    <mergeCell ref="Q75:Q76"/>
    <mergeCell ref="R75:R76"/>
    <mergeCell ref="H75:J75"/>
    <mergeCell ref="N75:P75"/>
    <mergeCell ref="K75:K76"/>
    <mergeCell ref="L75:L76"/>
  </mergeCells>
  <conditionalFormatting sqref="I11 I13 I17 I20 I25">
    <cfRule type="cellIs" dxfId="4283" priority="1255" operator="equal">
      <formula>"Vencida"</formula>
    </cfRule>
    <cfRule type="cellIs" dxfId="4282" priority="1256" operator="equal">
      <formula>"No Cumplida"</formula>
    </cfRule>
    <cfRule type="cellIs" dxfId="4281" priority="1257" operator="equal">
      <formula>"En Avance"</formula>
    </cfRule>
    <cfRule type="cellIs" dxfId="4280" priority="1258" operator="equal">
      <formula>"Cumplida (FT)"</formula>
    </cfRule>
    <cfRule type="cellIs" dxfId="4279" priority="1259" operator="equal">
      <formula>"Cumplida (DT)"</formula>
    </cfRule>
    <cfRule type="cellIs" dxfId="4278" priority="1260" operator="equal">
      <formula>"Sin Avance"</formula>
    </cfRule>
  </conditionalFormatting>
  <conditionalFormatting sqref="I12">
    <cfRule type="cellIs" dxfId="4277" priority="1249" operator="equal">
      <formula>"Vencida"</formula>
    </cfRule>
    <cfRule type="cellIs" dxfId="4276" priority="1250" operator="equal">
      <formula>"No Cumplida"</formula>
    </cfRule>
    <cfRule type="cellIs" dxfId="4275" priority="1251" operator="equal">
      <formula>"En Avance"</formula>
    </cfRule>
    <cfRule type="cellIs" dxfId="4274" priority="1252" operator="equal">
      <formula>"Cumplida (FT)"</formula>
    </cfRule>
    <cfRule type="cellIs" dxfId="4273" priority="1253" operator="equal">
      <formula>"Cumplida (DT)"</formula>
    </cfRule>
    <cfRule type="cellIs" dxfId="4272" priority="1254" operator="equal">
      <formula>"Sin Avance"</formula>
    </cfRule>
  </conditionalFormatting>
  <conditionalFormatting sqref="I14 I16">
    <cfRule type="cellIs" dxfId="4271" priority="1243" operator="equal">
      <formula>"Vencida"</formula>
    </cfRule>
    <cfRule type="cellIs" dxfId="4270" priority="1244" operator="equal">
      <formula>"No Cumplida"</formula>
    </cfRule>
    <cfRule type="cellIs" dxfId="4269" priority="1245" operator="equal">
      <formula>"En Avance"</formula>
    </cfRule>
    <cfRule type="cellIs" dxfId="4268" priority="1246" operator="equal">
      <formula>"Cumplida (FT)"</formula>
    </cfRule>
    <cfRule type="cellIs" dxfId="4267" priority="1247" operator="equal">
      <formula>"Cumplida (DT)"</formula>
    </cfRule>
    <cfRule type="cellIs" dxfId="4266" priority="1248" operator="equal">
      <formula>"Sin Avance"</formula>
    </cfRule>
  </conditionalFormatting>
  <conditionalFormatting sqref="I18:I19">
    <cfRule type="cellIs" dxfId="4265" priority="1237" operator="equal">
      <formula>"Vencida"</formula>
    </cfRule>
    <cfRule type="cellIs" dxfId="4264" priority="1238" operator="equal">
      <formula>"No Cumplida"</formula>
    </cfRule>
    <cfRule type="cellIs" dxfId="4263" priority="1239" operator="equal">
      <formula>"En Avance"</formula>
    </cfRule>
    <cfRule type="cellIs" dxfId="4262" priority="1240" operator="equal">
      <formula>"Cumplida (FT)"</formula>
    </cfRule>
    <cfRule type="cellIs" dxfId="4261" priority="1241" operator="equal">
      <formula>"Cumplida (DT)"</formula>
    </cfRule>
    <cfRule type="cellIs" dxfId="4260" priority="1242" operator="equal">
      <formula>"Sin Avance"</formula>
    </cfRule>
  </conditionalFormatting>
  <conditionalFormatting sqref="I21:I24">
    <cfRule type="cellIs" dxfId="4259" priority="1231" operator="equal">
      <formula>"Vencida"</formula>
    </cfRule>
    <cfRule type="cellIs" dxfId="4258" priority="1232" operator="equal">
      <formula>"No Cumplida"</formula>
    </cfRule>
    <cfRule type="cellIs" dxfId="4257" priority="1233" operator="equal">
      <formula>"En Avance"</formula>
    </cfRule>
    <cfRule type="cellIs" dxfId="4256" priority="1234" operator="equal">
      <formula>"Cumplida (FT)"</formula>
    </cfRule>
    <cfRule type="cellIs" dxfId="4255" priority="1235" operator="equal">
      <formula>"Cumplida (DT)"</formula>
    </cfRule>
    <cfRule type="cellIs" dxfId="4254" priority="1236" operator="equal">
      <formula>"Sin Avance"</formula>
    </cfRule>
  </conditionalFormatting>
  <conditionalFormatting sqref="I26">
    <cfRule type="cellIs" dxfId="4253" priority="1225" operator="equal">
      <formula>"Vencida"</formula>
    </cfRule>
    <cfRule type="cellIs" dxfId="4252" priority="1226" operator="equal">
      <formula>"No Cumplida"</formula>
    </cfRule>
    <cfRule type="cellIs" dxfId="4251" priority="1227" operator="equal">
      <formula>"En Avance"</formula>
    </cfRule>
    <cfRule type="cellIs" dxfId="4250" priority="1228" operator="equal">
      <formula>"Cumplida (FT)"</formula>
    </cfRule>
    <cfRule type="cellIs" dxfId="4249" priority="1229" operator="equal">
      <formula>"Cumplida (DT)"</formula>
    </cfRule>
    <cfRule type="cellIs" dxfId="4248" priority="1230" operator="equal">
      <formula>"Sin Avance"</formula>
    </cfRule>
  </conditionalFormatting>
  <conditionalFormatting sqref="I27">
    <cfRule type="cellIs" dxfId="4247" priority="1219" operator="equal">
      <formula>"Vencida"</formula>
    </cfRule>
    <cfRule type="cellIs" dxfId="4246" priority="1220" operator="equal">
      <formula>"No Cumplida"</formula>
    </cfRule>
    <cfRule type="cellIs" dxfId="4245" priority="1221" operator="equal">
      <formula>"En Avance"</formula>
    </cfRule>
    <cfRule type="cellIs" dxfId="4244" priority="1222" operator="equal">
      <formula>"Cumplida (FT)"</formula>
    </cfRule>
    <cfRule type="cellIs" dxfId="4243" priority="1223" operator="equal">
      <formula>"Cumplida (DT)"</formula>
    </cfRule>
    <cfRule type="cellIs" dxfId="4242" priority="1224" operator="equal">
      <formula>"Sin Avance"</formula>
    </cfRule>
  </conditionalFormatting>
  <conditionalFormatting sqref="I15">
    <cfRule type="cellIs" dxfId="4241" priority="1213" operator="equal">
      <formula>"Vencida"</formula>
    </cfRule>
    <cfRule type="cellIs" dxfId="4240" priority="1214" operator="equal">
      <formula>"No Cumplida"</formula>
    </cfRule>
    <cfRule type="cellIs" dxfId="4239" priority="1215" operator="equal">
      <formula>"En Avance"</formula>
    </cfRule>
    <cfRule type="cellIs" dxfId="4238" priority="1216" operator="equal">
      <formula>"Cumplida (FT)"</formula>
    </cfRule>
    <cfRule type="cellIs" dxfId="4237" priority="1217" operator="equal">
      <formula>"Cumplida (DT)"</formula>
    </cfRule>
    <cfRule type="cellIs" dxfId="4236" priority="1218" operator="equal">
      <formula>"Sin Avance"</formula>
    </cfRule>
  </conditionalFormatting>
  <conditionalFormatting sqref="I31 I42 I51 I48 I45">
    <cfRule type="cellIs" dxfId="4235" priority="1207" operator="equal">
      <formula>"Vencida"</formula>
    </cfRule>
    <cfRule type="cellIs" dxfId="4234" priority="1208" operator="equal">
      <formula>"No Cumplida"</formula>
    </cfRule>
    <cfRule type="cellIs" dxfId="4233" priority="1209" operator="equal">
      <formula>"En Avance"</formula>
    </cfRule>
    <cfRule type="cellIs" dxfId="4232" priority="1210" operator="equal">
      <formula>"Cumplida (FT)"</formula>
    </cfRule>
    <cfRule type="cellIs" dxfId="4231" priority="1211" operator="equal">
      <formula>"Cumplida (DT)"</formula>
    </cfRule>
    <cfRule type="cellIs" dxfId="4230" priority="1212" operator="equal">
      <formula>"Sin Avance"</formula>
    </cfRule>
  </conditionalFormatting>
  <conditionalFormatting sqref="I32">
    <cfRule type="cellIs" dxfId="4229" priority="1201" operator="equal">
      <formula>"Vencida"</formula>
    </cfRule>
    <cfRule type="cellIs" dxfId="4228" priority="1202" operator="equal">
      <formula>"No Cumplida"</formula>
    </cfRule>
    <cfRule type="cellIs" dxfId="4227" priority="1203" operator="equal">
      <formula>"En Avance"</formula>
    </cfRule>
    <cfRule type="cellIs" dxfId="4226" priority="1204" operator="equal">
      <formula>"Cumplida (FT)"</formula>
    </cfRule>
    <cfRule type="cellIs" dxfId="4225" priority="1205" operator="equal">
      <formula>"Cumplida (DT)"</formula>
    </cfRule>
    <cfRule type="cellIs" dxfId="4224" priority="1206" operator="equal">
      <formula>"Sin Avance"</formula>
    </cfRule>
  </conditionalFormatting>
  <conditionalFormatting sqref="I33:I41">
    <cfRule type="cellIs" dxfId="4223" priority="1195" operator="equal">
      <formula>"Vencida"</formula>
    </cfRule>
    <cfRule type="cellIs" dxfId="4222" priority="1196" operator="equal">
      <formula>"No Cumplida"</formula>
    </cfRule>
    <cfRule type="cellIs" dxfId="4221" priority="1197" operator="equal">
      <formula>"En Avance"</formula>
    </cfRule>
    <cfRule type="cellIs" dxfId="4220" priority="1198" operator="equal">
      <formula>"Cumplida (FT)"</formula>
    </cfRule>
    <cfRule type="cellIs" dxfId="4219" priority="1199" operator="equal">
      <formula>"Cumplida (DT)"</formula>
    </cfRule>
    <cfRule type="cellIs" dxfId="4218" priority="1200" operator="equal">
      <formula>"Sin Avance"</formula>
    </cfRule>
  </conditionalFormatting>
  <conditionalFormatting sqref="I43:I44">
    <cfRule type="cellIs" dxfId="4217" priority="1189" operator="equal">
      <formula>"Vencida"</formula>
    </cfRule>
    <cfRule type="cellIs" dxfId="4216" priority="1190" operator="equal">
      <formula>"No Cumplida"</formula>
    </cfRule>
    <cfRule type="cellIs" dxfId="4215" priority="1191" operator="equal">
      <formula>"En Avance"</formula>
    </cfRule>
    <cfRule type="cellIs" dxfId="4214" priority="1192" operator="equal">
      <formula>"Cumplida (FT)"</formula>
    </cfRule>
    <cfRule type="cellIs" dxfId="4213" priority="1193" operator="equal">
      <formula>"Cumplida (DT)"</formula>
    </cfRule>
    <cfRule type="cellIs" dxfId="4212" priority="1194" operator="equal">
      <formula>"Sin Avance"</formula>
    </cfRule>
  </conditionalFormatting>
  <conditionalFormatting sqref="I46">
    <cfRule type="cellIs" dxfId="4211" priority="1183" operator="equal">
      <formula>"Vencida"</formula>
    </cfRule>
    <cfRule type="cellIs" dxfId="4210" priority="1184" operator="equal">
      <formula>"No Cumplida"</formula>
    </cfRule>
    <cfRule type="cellIs" dxfId="4209" priority="1185" operator="equal">
      <formula>"En Avance"</formula>
    </cfRule>
    <cfRule type="cellIs" dxfId="4208" priority="1186" operator="equal">
      <formula>"Cumplida (FT)"</formula>
    </cfRule>
    <cfRule type="cellIs" dxfId="4207" priority="1187" operator="equal">
      <formula>"Cumplida (DT)"</formula>
    </cfRule>
    <cfRule type="cellIs" dxfId="4206" priority="1188" operator="equal">
      <formula>"Sin Avance"</formula>
    </cfRule>
  </conditionalFormatting>
  <conditionalFormatting sqref="I47">
    <cfRule type="cellIs" dxfId="4205" priority="1177" operator="equal">
      <formula>"Vencida"</formula>
    </cfRule>
    <cfRule type="cellIs" dxfId="4204" priority="1178" operator="equal">
      <formula>"No Cumplida"</formula>
    </cfRule>
    <cfRule type="cellIs" dxfId="4203" priority="1179" operator="equal">
      <formula>"En Avance"</formula>
    </cfRule>
    <cfRule type="cellIs" dxfId="4202" priority="1180" operator="equal">
      <formula>"Cumplida (FT)"</formula>
    </cfRule>
    <cfRule type="cellIs" dxfId="4201" priority="1181" operator="equal">
      <formula>"Cumplida (DT)"</formula>
    </cfRule>
    <cfRule type="cellIs" dxfId="4200" priority="1182" operator="equal">
      <formula>"Sin Avance"</formula>
    </cfRule>
  </conditionalFormatting>
  <conditionalFormatting sqref="I49:I50">
    <cfRule type="cellIs" dxfId="4199" priority="1171" operator="equal">
      <formula>"Vencida"</formula>
    </cfRule>
    <cfRule type="cellIs" dxfId="4198" priority="1172" operator="equal">
      <formula>"No Cumplida"</formula>
    </cfRule>
    <cfRule type="cellIs" dxfId="4197" priority="1173" operator="equal">
      <formula>"En Avance"</formula>
    </cfRule>
    <cfRule type="cellIs" dxfId="4196" priority="1174" operator="equal">
      <formula>"Cumplida (FT)"</formula>
    </cfRule>
    <cfRule type="cellIs" dxfId="4195" priority="1175" operator="equal">
      <formula>"Cumplida (DT)"</formula>
    </cfRule>
    <cfRule type="cellIs" dxfId="4194" priority="1176" operator="equal">
      <formula>"Sin Avance"</formula>
    </cfRule>
  </conditionalFormatting>
  <conditionalFormatting sqref="I52:I56">
    <cfRule type="cellIs" dxfId="4193" priority="1165" operator="equal">
      <formula>"Vencida"</formula>
    </cfRule>
    <cfRule type="cellIs" dxfId="4192" priority="1166" operator="equal">
      <formula>"No Cumplida"</formula>
    </cfRule>
    <cfRule type="cellIs" dxfId="4191" priority="1167" operator="equal">
      <formula>"En Avance"</formula>
    </cfRule>
    <cfRule type="cellIs" dxfId="4190" priority="1168" operator="equal">
      <formula>"Cumplida (FT)"</formula>
    </cfRule>
    <cfRule type="cellIs" dxfId="4189" priority="1169" operator="equal">
      <formula>"Cumplida (DT)"</formula>
    </cfRule>
    <cfRule type="cellIs" dxfId="4188" priority="1170" operator="equal">
      <formula>"Sin Avance"</formula>
    </cfRule>
  </conditionalFormatting>
  <conditionalFormatting sqref="I61:I62 I68 I64 I70 I66">
    <cfRule type="cellIs" dxfId="4187" priority="1159" operator="equal">
      <formula>"Vencida"</formula>
    </cfRule>
    <cfRule type="cellIs" dxfId="4186" priority="1160" operator="equal">
      <formula>"No Cumplida"</formula>
    </cfRule>
    <cfRule type="cellIs" dxfId="4185" priority="1161" operator="equal">
      <formula>"En Avance"</formula>
    </cfRule>
    <cfRule type="cellIs" dxfId="4184" priority="1162" operator="equal">
      <formula>"Cumplida (FT)"</formula>
    </cfRule>
    <cfRule type="cellIs" dxfId="4183" priority="1163" operator="equal">
      <formula>"Cumplida (DT)"</formula>
    </cfRule>
    <cfRule type="cellIs" dxfId="4182" priority="1164" operator="equal">
      <formula>"Sin Avance"</formula>
    </cfRule>
  </conditionalFormatting>
  <conditionalFormatting sqref="I63">
    <cfRule type="cellIs" dxfId="4181" priority="1153" operator="equal">
      <formula>"Vencida"</formula>
    </cfRule>
    <cfRule type="cellIs" dxfId="4180" priority="1154" operator="equal">
      <formula>"No Cumplida"</formula>
    </cfRule>
    <cfRule type="cellIs" dxfId="4179" priority="1155" operator="equal">
      <formula>"En Avance"</formula>
    </cfRule>
    <cfRule type="cellIs" dxfId="4178" priority="1156" operator="equal">
      <formula>"Cumplida (FT)"</formula>
    </cfRule>
    <cfRule type="cellIs" dxfId="4177" priority="1157" operator="equal">
      <formula>"Cumplida (DT)"</formula>
    </cfRule>
    <cfRule type="cellIs" dxfId="4176" priority="1158" operator="equal">
      <formula>"Sin Avance"</formula>
    </cfRule>
  </conditionalFormatting>
  <conditionalFormatting sqref="I65">
    <cfRule type="cellIs" dxfId="4175" priority="1147" operator="equal">
      <formula>"Vencida"</formula>
    </cfRule>
    <cfRule type="cellIs" dxfId="4174" priority="1148" operator="equal">
      <formula>"No Cumplida"</formula>
    </cfRule>
    <cfRule type="cellIs" dxfId="4173" priority="1149" operator="equal">
      <formula>"En Avance"</formula>
    </cfRule>
    <cfRule type="cellIs" dxfId="4172" priority="1150" operator="equal">
      <formula>"Cumplida (FT)"</formula>
    </cfRule>
    <cfRule type="cellIs" dxfId="4171" priority="1151" operator="equal">
      <formula>"Cumplida (DT)"</formula>
    </cfRule>
    <cfRule type="cellIs" dxfId="4170" priority="1152" operator="equal">
      <formula>"Sin Avance"</formula>
    </cfRule>
  </conditionalFormatting>
  <conditionalFormatting sqref="I67">
    <cfRule type="cellIs" dxfId="4169" priority="1141" operator="equal">
      <formula>"Vencida"</formula>
    </cfRule>
    <cfRule type="cellIs" dxfId="4168" priority="1142" operator="equal">
      <formula>"No Cumplida"</formula>
    </cfRule>
    <cfRule type="cellIs" dxfId="4167" priority="1143" operator="equal">
      <formula>"En Avance"</formula>
    </cfRule>
    <cfRule type="cellIs" dxfId="4166" priority="1144" operator="equal">
      <formula>"Cumplida (FT)"</formula>
    </cfRule>
    <cfRule type="cellIs" dxfId="4165" priority="1145" operator="equal">
      <formula>"Cumplida (DT)"</formula>
    </cfRule>
    <cfRule type="cellIs" dxfId="4164" priority="1146" operator="equal">
      <formula>"Sin Avance"</formula>
    </cfRule>
  </conditionalFormatting>
  <conditionalFormatting sqref="I69">
    <cfRule type="cellIs" dxfId="4163" priority="1135" operator="equal">
      <formula>"Vencida"</formula>
    </cfRule>
    <cfRule type="cellIs" dxfId="4162" priority="1136" operator="equal">
      <formula>"No Cumplida"</formula>
    </cfRule>
    <cfRule type="cellIs" dxfId="4161" priority="1137" operator="equal">
      <formula>"En Avance"</formula>
    </cfRule>
    <cfRule type="cellIs" dxfId="4160" priority="1138" operator="equal">
      <formula>"Cumplida (FT)"</formula>
    </cfRule>
    <cfRule type="cellIs" dxfId="4159" priority="1139" operator="equal">
      <formula>"Cumplida (DT)"</formula>
    </cfRule>
    <cfRule type="cellIs" dxfId="4158" priority="1140" operator="equal">
      <formula>"Sin Avance"</formula>
    </cfRule>
  </conditionalFormatting>
  <conditionalFormatting sqref="I71">
    <cfRule type="cellIs" dxfId="4157" priority="1129" operator="equal">
      <formula>"Vencida"</formula>
    </cfRule>
    <cfRule type="cellIs" dxfId="4156" priority="1130" operator="equal">
      <formula>"No Cumplida"</formula>
    </cfRule>
    <cfRule type="cellIs" dxfId="4155" priority="1131" operator="equal">
      <formula>"En Avance"</formula>
    </cfRule>
    <cfRule type="cellIs" dxfId="4154" priority="1132" operator="equal">
      <formula>"Cumplida (FT)"</formula>
    </cfRule>
    <cfRule type="cellIs" dxfId="4153" priority="1133" operator="equal">
      <formula>"Cumplida (DT)"</formula>
    </cfRule>
    <cfRule type="cellIs" dxfId="4152" priority="1134" operator="equal">
      <formula>"Sin Avance"</formula>
    </cfRule>
  </conditionalFormatting>
  <conditionalFormatting sqref="I72">
    <cfRule type="cellIs" dxfId="4151" priority="1123" operator="equal">
      <formula>"Vencida"</formula>
    </cfRule>
    <cfRule type="cellIs" dxfId="4150" priority="1124" operator="equal">
      <formula>"No Cumplida"</formula>
    </cfRule>
    <cfRule type="cellIs" dxfId="4149" priority="1125" operator="equal">
      <formula>"En Avance"</formula>
    </cfRule>
    <cfRule type="cellIs" dxfId="4148" priority="1126" operator="equal">
      <formula>"Cumplida (FT)"</formula>
    </cfRule>
    <cfRule type="cellIs" dxfId="4147" priority="1127" operator="equal">
      <formula>"Cumplida (DT)"</formula>
    </cfRule>
    <cfRule type="cellIs" dxfId="4146" priority="1128" operator="equal">
      <formula>"Sin Avance"</formula>
    </cfRule>
  </conditionalFormatting>
  <conditionalFormatting sqref="I76:I77 I84">
    <cfRule type="cellIs" dxfId="4145" priority="1117" operator="equal">
      <formula>"Vencida"</formula>
    </cfRule>
    <cfRule type="cellIs" dxfId="4144" priority="1118" operator="equal">
      <formula>"No Cumplida"</formula>
    </cfRule>
    <cfRule type="cellIs" dxfId="4143" priority="1119" operator="equal">
      <formula>"En Avance"</formula>
    </cfRule>
    <cfRule type="cellIs" dxfId="4142" priority="1120" operator="equal">
      <formula>"Cumplida (FT)"</formula>
    </cfRule>
    <cfRule type="cellIs" dxfId="4141" priority="1121" operator="equal">
      <formula>"Cumplida (DT)"</formula>
    </cfRule>
    <cfRule type="cellIs" dxfId="4140" priority="1122" operator="equal">
      <formula>"Sin Avance"</formula>
    </cfRule>
  </conditionalFormatting>
  <conditionalFormatting sqref="I78">
    <cfRule type="cellIs" dxfId="4139" priority="1099" operator="equal">
      <formula>"Vencida"</formula>
    </cfRule>
    <cfRule type="cellIs" dxfId="4138" priority="1100" operator="equal">
      <formula>"No Cumplida"</formula>
    </cfRule>
    <cfRule type="cellIs" dxfId="4137" priority="1101" operator="equal">
      <formula>"En Avance"</formula>
    </cfRule>
    <cfRule type="cellIs" dxfId="4136" priority="1102" operator="equal">
      <formula>"Cumplida (FT)"</formula>
    </cfRule>
    <cfRule type="cellIs" dxfId="4135" priority="1103" operator="equal">
      <formula>"Cumplida (DT)"</formula>
    </cfRule>
    <cfRule type="cellIs" dxfId="4134" priority="1104" operator="equal">
      <formula>"Sin Avance"</formula>
    </cfRule>
  </conditionalFormatting>
  <conditionalFormatting sqref="I86">
    <cfRule type="cellIs" dxfId="4133" priority="1105" operator="equal">
      <formula>"Vencida"</formula>
    </cfRule>
    <cfRule type="cellIs" dxfId="4132" priority="1106" operator="equal">
      <formula>"No Cumplida"</formula>
    </cfRule>
    <cfRule type="cellIs" dxfId="4131" priority="1107" operator="equal">
      <formula>"En Avance"</formula>
    </cfRule>
    <cfRule type="cellIs" dxfId="4130" priority="1108" operator="equal">
      <formula>"Cumplida (FT)"</formula>
    </cfRule>
    <cfRule type="cellIs" dxfId="4129" priority="1109" operator="equal">
      <formula>"Cumplida (DT)"</formula>
    </cfRule>
    <cfRule type="cellIs" dxfId="4128" priority="1110" operator="equal">
      <formula>"Sin Avance"</formula>
    </cfRule>
  </conditionalFormatting>
  <conditionalFormatting sqref="I81">
    <cfRule type="cellIs" dxfId="4127" priority="1087" operator="equal">
      <formula>"Vencida"</formula>
    </cfRule>
    <cfRule type="cellIs" dxfId="4126" priority="1088" operator="equal">
      <formula>"No Cumplida"</formula>
    </cfRule>
    <cfRule type="cellIs" dxfId="4125" priority="1089" operator="equal">
      <formula>"En Avance"</formula>
    </cfRule>
    <cfRule type="cellIs" dxfId="4124" priority="1090" operator="equal">
      <formula>"Cumplida (FT)"</formula>
    </cfRule>
    <cfRule type="cellIs" dxfId="4123" priority="1091" operator="equal">
      <formula>"Cumplida (DT)"</formula>
    </cfRule>
    <cfRule type="cellIs" dxfId="4122" priority="1092" operator="equal">
      <formula>"Sin Avance"</formula>
    </cfRule>
  </conditionalFormatting>
  <conditionalFormatting sqref="I79">
    <cfRule type="cellIs" dxfId="4121" priority="1093" operator="equal">
      <formula>"Vencida"</formula>
    </cfRule>
    <cfRule type="cellIs" dxfId="4120" priority="1094" operator="equal">
      <formula>"No Cumplida"</formula>
    </cfRule>
    <cfRule type="cellIs" dxfId="4119" priority="1095" operator="equal">
      <formula>"En Avance"</formula>
    </cfRule>
    <cfRule type="cellIs" dxfId="4118" priority="1096" operator="equal">
      <formula>"Cumplida (FT)"</formula>
    </cfRule>
    <cfRule type="cellIs" dxfId="4117" priority="1097" operator="equal">
      <formula>"Cumplida (DT)"</formula>
    </cfRule>
    <cfRule type="cellIs" dxfId="4116" priority="1098" operator="equal">
      <formula>"Sin Avance"</formula>
    </cfRule>
  </conditionalFormatting>
  <conditionalFormatting sqref="I82">
    <cfRule type="cellIs" dxfId="4115" priority="1081" operator="equal">
      <formula>"Vencida"</formula>
    </cfRule>
    <cfRule type="cellIs" dxfId="4114" priority="1082" operator="equal">
      <formula>"No Cumplida"</formula>
    </cfRule>
    <cfRule type="cellIs" dxfId="4113" priority="1083" operator="equal">
      <formula>"En Avance"</formula>
    </cfRule>
    <cfRule type="cellIs" dxfId="4112" priority="1084" operator="equal">
      <formula>"Cumplida (FT)"</formula>
    </cfRule>
    <cfRule type="cellIs" dxfId="4111" priority="1085" operator="equal">
      <formula>"Cumplida (DT)"</formula>
    </cfRule>
    <cfRule type="cellIs" dxfId="4110" priority="1086" operator="equal">
      <formula>"Sin Avance"</formula>
    </cfRule>
  </conditionalFormatting>
  <conditionalFormatting sqref="I83">
    <cfRule type="cellIs" dxfId="4109" priority="1075" operator="equal">
      <formula>"Vencida"</formula>
    </cfRule>
    <cfRule type="cellIs" dxfId="4108" priority="1076" operator="equal">
      <formula>"No Cumplida"</formula>
    </cfRule>
    <cfRule type="cellIs" dxfId="4107" priority="1077" operator="equal">
      <formula>"En Avance"</formula>
    </cfRule>
    <cfRule type="cellIs" dxfId="4106" priority="1078" operator="equal">
      <formula>"Cumplida (FT)"</formula>
    </cfRule>
    <cfRule type="cellIs" dxfId="4105" priority="1079" operator="equal">
      <formula>"Cumplida (DT)"</formula>
    </cfRule>
    <cfRule type="cellIs" dxfId="4104" priority="1080" operator="equal">
      <formula>"Sin Avance"</formula>
    </cfRule>
  </conditionalFormatting>
  <conditionalFormatting sqref="I87:I89">
    <cfRule type="cellIs" dxfId="4103" priority="1069" operator="equal">
      <formula>"Vencida"</formula>
    </cfRule>
    <cfRule type="cellIs" dxfId="4102" priority="1070" operator="equal">
      <formula>"No Cumplida"</formula>
    </cfRule>
    <cfRule type="cellIs" dxfId="4101" priority="1071" operator="equal">
      <formula>"En Avance"</formula>
    </cfRule>
    <cfRule type="cellIs" dxfId="4100" priority="1072" operator="equal">
      <formula>"Cumplida (FT)"</formula>
    </cfRule>
    <cfRule type="cellIs" dxfId="4099" priority="1073" operator="equal">
      <formula>"Cumplida (DT)"</formula>
    </cfRule>
    <cfRule type="cellIs" dxfId="4098" priority="1074" operator="equal">
      <formula>"Sin Avance"</formula>
    </cfRule>
  </conditionalFormatting>
  <conditionalFormatting sqref="I90">
    <cfRule type="cellIs" dxfId="4097" priority="1063" operator="equal">
      <formula>"Vencida"</formula>
    </cfRule>
    <cfRule type="cellIs" dxfId="4096" priority="1064" operator="equal">
      <formula>"No Cumplida"</formula>
    </cfRule>
    <cfRule type="cellIs" dxfId="4095" priority="1065" operator="equal">
      <formula>"En Avance"</formula>
    </cfRule>
    <cfRule type="cellIs" dxfId="4094" priority="1066" operator="equal">
      <formula>"Cumplida (FT)"</formula>
    </cfRule>
    <cfRule type="cellIs" dxfId="4093" priority="1067" operator="equal">
      <formula>"Cumplida (DT)"</formula>
    </cfRule>
    <cfRule type="cellIs" dxfId="4092" priority="1068" operator="equal">
      <formula>"Sin Avance"</formula>
    </cfRule>
  </conditionalFormatting>
  <conditionalFormatting sqref="I91">
    <cfRule type="cellIs" dxfId="4091" priority="1057" operator="equal">
      <formula>"Vencida"</formula>
    </cfRule>
    <cfRule type="cellIs" dxfId="4090" priority="1058" operator="equal">
      <formula>"No Cumplida"</formula>
    </cfRule>
    <cfRule type="cellIs" dxfId="4089" priority="1059" operator="equal">
      <formula>"En Avance"</formula>
    </cfRule>
    <cfRule type="cellIs" dxfId="4088" priority="1060" operator="equal">
      <formula>"Cumplida (FT)"</formula>
    </cfRule>
    <cfRule type="cellIs" dxfId="4087" priority="1061" operator="equal">
      <formula>"Cumplida (DT)"</formula>
    </cfRule>
    <cfRule type="cellIs" dxfId="4086" priority="1062" operator="equal">
      <formula>"Sin Avance"</formula>
    </cfRule>
  </conditionalFormatting>
  <conditionalFormatting sqref="I80">
    <cfRule type="cellIs" dxfId="4085" priority="1027" operator="equal">
      <formula>"Vencida"</formula>
    </cfRule>
    <cfRule type="cellIs" dxfId="4084" priority="1028" operator="equal">
      <formula>"No Cumplida"</formula>
    </cfRule>
    <cfRule type="cellIs" dxfId="4083" priority="1029" operator="equal">
      <formula>"En Avance"</formula>
    </cfRule>
    <cfRule type="cellIs" dxfId="4082" priority="1030" operator="equal">
      <formula>"Cumplida (FT)"</formula>
    </cfRule>
    <cfRule type="cellIs" dxfId="4081" priority="1031" operator="equal">
      <formula>"Cumplida (DT)"</formula>
    </cfRule>
    <cfRule type="cellIs" dxfId="4080" priority="1032" operator="equal">
      <formula>"Sin Avance"</formula>
    </cfRule>
  </conditionalFormatting>
  <conditionalFormatting sqref="I85">
    <cfRule type="cellIs" dxfId="4079" priority="1021" operator="equal">
      <formula>"Vencida"</formula>
    </cfRule>
    <cfRule type="cellIs" dxfId="4078" priority="1022" operator="equal">
      <formula>"No Cumplida"</formula>
    </cfRule>
    <cfRule type="cellIs" dxfId="4077" priority="1023" operator="equal">
      <formula>"En Avance"</formula>
    </cfRule>
    <cfRule type="cellIs" dxfId="4076" priority="1024" operator="equal">
      <formula>"Cumplida (FT)"</formula>
    </cfRule>
    <cfRule type="cellIs" dxfId="4075" priority="1025" operator="equal">
      <formula>"Cumplida (DT)"</formula>
    </cfRule>
    <cfRule type="cellIs" dxfId="4074" priority="1026" operator="equal">
      <formula>"Sin Avance"</formula>
    </cfRule>
  </conditionalFormatting>
  <conditionalFormatting sqref="I57">
    <cfRule type="cellIs" dxfId="4073" priority="763" operator="equal">
      <formula>"Vencida"</formula>
    </cfRule>
    <cfRule type="cellIs" dxfId="4072" priority="764" operator="equal">
      <formula>"No Cumplida"</formula>
    </cfRule>
    <cfRule type="cellIs" dxfId="4071" priority="765" operator="equal">
      <formula>"En Avance"</formula>
    </cfRule>
    <cfRule type="cellIs" dxfId="4070" priority="766" operator="equal">
      <formula>"Cumplida (FT)"</formula>
    </cfRule>
    <cfRule type="cellIs" dxfId="4069" priority="767" operator="equal">
      <formula>"Cumplida (DT)"</formula>
    </cfRule>
    <cfRule type="cellIs" dxfId="4068" priority="768" operator="equal">
      <formula>"Sin Avance"</formula>
    </cfRule>
  </conditionalFormatting>
  <conditionalFormatting sqref="I93 I95 I97:I98">
    <cfRule type="cellIs" dxfId="4067" priority="757" operator="equal">
      <formula>"Vencida"</formula>
    </cfRule>
    <cfRule type="cellIs" dxfId="4066" priority="758" operator="equal">
      <formula>"No Cumplida"</formula>
    </cfRule>
    <cfRule type="cellIs" dxfId="4065" priority="759" operator="equal">
      <formula>"En Avance"</formula>
    </cfRule>
    <cfRule type="cellIs" dxfId="4064" priority="760" operator="equal">
      <formula>"Cumplida (FT)"</formula>
    </cfRule>
    <cfRule type="cellIs" dxfId="4063" priority="761" operator="equal">
      <formula>"Cumplida (DT)"</formula>
    </cfRule>
    <cfRule type="cellIs" dxfId="4062" priority="762" operator="equal">
      <formula>"Sin Avance"</formula>
    </cfRule>
  </conditionalFormatting>
  <conditionalFormatting sqref="I94">
    <cfRule type="cellIs" dxfId="4061" priority="751" operator="equal">
      <formula>"Vencida"</formula>
    </cfRule>
    <cfRule type="cellIs" dxfId="4060" priority="752" operator="equal">
      <formula>"No Cumplida"</formula>
    </cfRule>
    <cfRule type="cellIs" dxfId="4059" priority="753" operator="equal">
      <formula>"En Avance"</formula>
    </cfRule>
    <cfRule type="cellIs" dxfId="4058" priority="754" operator="equal">
      <formula>"Cumplida (FT)"</formula>
    </cfRule>
    <cfRule type="cellIs" dxfId="4057" priority="755" operator="equal">
      <formula>"Cumplida (DT)"</formula>
    </cfRule>
    <cfRule type="cellIs" dxfId="4056" priority="756" operator="equal">
      <formula>"Sin Avance"</formula>
    </cfRule>
  </conditionalFormatting>
  <conditionalFormatting sqref="I96">
    <cfRule type="cellIs" dxfId="4055" priority="745" operator="equal">
      <formula>"Vencida"</formula>
    </cfRule>
    <cfRule type="cellIs" dxfId="4054" priority="746" operator="equal">
      <formula>"No Cumplida"</formula>
    </cfRule>
    <cfRule type="cellIs" dxfId="4053" priority="747" operator="equal">
      <formula>"En Avance"</formula>
    </cfRule>
    <cfRule type="cellIs" dxfId="4052" priority="748" operator="equal">
      <formula>"Cumplida (FT)"</formula>
    </cfRule>
    <cfRule type="cellIs" dxfId="4051" priority="749" operator="equal">
      <formula>"Cumplida (DT)"</formula>
    </cfRule>
    <cfRule type="cellIs" dxfId="4050" priority="750" operator="equal">
      <formula>"Sin Avance"</formula>
    </cfRule>
  </conditionalFormatting>
  <conditionalFormatting sqref="I92">
    <cfRule type="cellIs" dxfId="4049" priority="739" operator="equal">
      <formula>"Vencida"</formula>
    </cfRule>
    <cfRule type="cellIs" dxfId="4048" priority="740" operator="equal">
      <formula>"No Cumplida"</formula>
    </cfRule>
    <cfRule type="cellIs" dxfId="4047" priority="741" operator="equal">
      <formula>"En Avance"</formula>
    </cfRule>
    <cfRule type="cellIs" dxfId="4046" priority="742" operator="equal">
      <formula>"Cumplida (FT)"</formula>
    </cfRule>
    <cfRule type="cellIs" dxfId="4045" priority="743" operator="equal">
      <formula>"Cumplida (DT)"</formula>
    </cfRule>
    <cfRule type="cellIs" dxfId="4044" priority="744" operator="equal">
      <formula>"Sin Avance"</formula>
    </cfRule>
  </conditionalFormatting>
  <conditionalFormatting sqref="O11 O13 O17 O20 O25">
    <cfRule type="cellIs" dxfId="4043" priority="493" operator="equal">
      <formula>"Vencida"</formula>
    </cfRule>
    <cfRule type="cellIs" dxfId="4042" priority="494" operator="equal">
      <formula>"No Cumplida"</formula>
    </cfRule>
    <cfRule type="cellIs" dxfId="4041" priority="495" operator="equal">
      <formula>"En Avance"</formula>
    </cfRule>
    <cfRule type="cellIs" dxfId="4040" priority="496" operator="equal">
      <formula>"Cumplida (FT)"</formula>
    </cfRule>
    <cfRule type="cellIs" dxfId="4039" priority="497" operator="equal">
      <formula>"Cumplida (DT)"</formula>
    </cfRule>
    <cfRule type="cellIs" dxfId="4038" priority="498" operator="equal">
      <formula>"Sin Avance"</formula>
    </cfRule>
  </conditionalFormatting>
  <conditionalFormatting sqref="O12">
    <cfRule type="cellIs" dxfId="4037" priority="487" operator="equal">
      <formula>"Vencida"</formula>
    </cfRule>
    <cfRule type="cellIs" dxfId="4036" priority="488" operator="equal">
      <formula>"No Cumplida"</formula>
    </cfRule>
    <cfRule type="cellIs" dxfId="4035" priority="489" operator="equal">
      <formula>"En Avance"</formula>
    </cfRule>
    <cfRule type="cellIs" dxfId="4034" priority="490" operator="equal">
      <formula>"Cumplida (FT)"</formula>
    </cfRule>
    <cfRule type="cellIs" dxfId="4033" priority="491" operator="equal">
      <formula>"Cumplida (DT)"</formula>
    </cfRule>
    <cfRule type="cellIs" dxfId="4032" priority="492" operator="equal">
      <formula>"Sin Avance"</formula>
    </cfRule>
  </conditionalFormatting>
  <conditionalFormatting sqref="O14 O16">
    <cfRule type="cellIs" dxfId="4031" priority="481" operator="equal">
      <formula>"Vencida"</formula>
    </cfRule>
    <cfRule type="cellIs" dxfId="4030" priority="482" operator="equal">
      <formula>"No Cumplida"</formula>
    </cfRule>
    <cfRule type="cellIs" dxfId="4029" priority="483" operator="equal">
      <formula>"En Avance"</formula>
    </cfRule>
    <cfRule type="cellIs" dxfId="4028" priority="484" operator="equal">
      <formula>"Cumplida (FT)"</formula>
    </cfRule>
    <cfRule type="cellIs" dxfId="4027" priority="485" operator="equal">
      <formula>"Cumplida (DT)"</formula>
    </cfRule>
    <cfRule type="cellIs" dxfId="4026" priority="486" operator="equal">
      <formula>"Sin Avance"</formula>
    </cfRule>
  </conditionalFormatting>
  <conditionalFormatting sqref="O18:O19">
    <cfRule type="cellIs" dxfId="4025" priority="475" operator="equal">
      <formula>"Vencida"</formula>
    </cfRule>
    <cfRule type="cellIs" dxfId="4024" priority="476" operator="equal">
      <formula>"No Cumplida"</formula>
    </cfRule>
    <cfRule type="cellIs" dxfId="4023" priority="477" operator="equal">
      <formula>"En Avance"</formula>
    </cfRule>
    <cfRule type="cellIs" dxfId="4022" priority="478" operator="equal">
      <formula>"Cumplida (FT)"</formula>
    </cfRule>
    <cfRule type="cellIs" dxfId="4021" priority="479" operator="equal">
      <formula>"Cumplida (DT)"</formula>
    </cfRule>
    <cfRule type="cellIs" dxfId="4020" priority="480" operator="equal">
      <formula>"Sin Avance"</formula>
    </cfRule>
  </conditionalFormatting>
  <conditionalFormatting sqref="O21:O24">
    <cfRule type="cellIs" dxfId="4019" priority="469" operator="equal">
      <formula>"Vencida"</formula>
    </cfRule>
    <cfRule type="cellIs" dxfId="4018" priority="470" operator="equal">
      <formula>"No Cumplida"</formula>
    </cfRule>
    <cfRule type="cellIs" dxfId="4017" priority="471" operator="equal">
      <formula>"En Avance"</formula>
    </cfRule>
    <cfRule type="cellIs" dxfId="4016" priority="472" operator="equal">
      <formula>"Cumplida (FT)"</formula>
    </cfRule>
    <cfRule type="cellIs" dxfId="4015" priority="473" operator="equal">
      <formula>"Cumplida (DT)"</formula>
    </cfRule>
    <cfRule type="cellIs" dxfId="4014" priority="474" operator="equal">
      <formula>"Sin Avance"</formula>
    </cfRule>
  </conditionalFormatting>
  <conditionalFormatting sqref="O26">
    <cfRule type="cellIs" dxfId="4013" priority="463" operator="equal">
      <formula>"Vencida"</formula>
    </cfRule>
    <cfRule type="cellIs" dxfId="4012" priority="464" operator="equal">
      <formula>"No Cumplida"</formula>
    </cfRule>
    <cfRule type="cellIs" dxfId="4011" priority="465" operator="equal">
      <formula>"En Avance"</formula>
    </cfRule>
    <cfRule type="cellIs" dxfId="4010" priority="466" operator="equal">
      <formula>"Cumplida (FT)"</formula>
    </cfRule>
    <cfRule type="cellIs" dxfId="4009" priority="467" operator="equal">
      <formula>"Cumplida (DT)"</formula>
    </cfRule>
    <cfRule type="cellIs" dxfId="4008" priority="468" operator="equal">
      <formula>"Sin Avance"</formula>
    </cfRule>
  </conditionalFormatting>
  <conditionalFormatting sqref="O27">
    <cfRule type="cellIs" dxfId="4007" priority="457" operator="equal">
      <formula>"Vencida"</formula>
    </cfRule>
    <cfRule type="cellIs" dxfId="4006" priority="458" operator="equal">
      <formula>"No Cumplida"</formula>
    </cfRule>
    <cfRule type="cellIs" dxfId="4005" priority="459" operator="equal">
      <formula>"En Avance"</formula>
    </cfRule>
    <cfRule type="cellIs" dxfId="4004" priority="460" operator="equal">
      <formula>"Cumplida (FT)"</formula>
    </cfRule>
    <cfRule type="cellIs" dxfId="4003" priority="461" operator="equal">
      <formula>"Cumplida (DT)"</formula>
    </cfRule>
    <cfRule type="cellIs" dxfId="4002" priority="462" operator="equal">
      <formula>"Sin Avance"</formula>
    </cfRule>
  </conditionalFormatting>
  <conditionalFormatting sqref="O15">
    <cfRule type="cellIs" dxfId="4001" priority="451" operator="equal">
      <formula>"Vencida"</formula>
    </cfRule>
    <cfRule type="cellIs" dxfId="4000" priority="452" operator="equal">
      <formula>"No Cumplida"</formula>
    </cfRule>
    <cfRule type="cellIs" dxfId="3999" priority="453" operator="equal">
      <formula>"En Avance"</formula>
    </cfRule>
    <cfRule type="cellIs" dxfId="3998" priority="454" operator="equal">
      <formula>"Cumplida (FT)"</formula>
    </cfRule>
    <cfRule type="cellIs" dxfId="3997" priority="455" operator="equal">
      <formula>"Cumplida (DT)"</formula>
    </cfRule>
    <cfRule type="cellIs" dxfId="3996" priority="456" operator="equal">
      <formula>"Sin Avance"</formula>
    </cfRule>
  </conditionalFormatting>
  <conditionalFormatting sqref="O31 O42 O51 O48 O45">
    <cfRule type="cellIs" dxfId="3995" priority="445" operator="equal">
      <formula>"Vencida"</formula>
    </cfRule>
    <cfRule type="cellIs" dxfId="3994" priority="446" operator="equal">
      <formula>"No Cumplida"</formula>
    </cfRule>
    <cfRule type="cellIs" dxfId="3993" priority="447" operator="equal">
      <formula>"En Avance"</formula>
    </cfRule>
    <cfRule type="cellIs" dxfId="3992" priority="448" operator="equal">
      <formula>"Cumplida (FT)"</formula>
    </cfRule>
    <cfRule type="cellIs" dxfId="3991" priority="449" operator="equal">
      <formula>"Cumplida (DT)"</formula>
    </cfRule>
    <cfRule type="cellIs" dxfId="3990" priority="450" operator="equal">
      <formula>"Sin Avance"</formula>
    </cfRule>
  </conditionalFormatting>
  <conditionalFormatting sqref="O32">
    <cfRule type="cellIs" dxfId="3989" priority="439" operator="equal">
      <formula>"Vencida"</formula>
    </cfRule>
    <cfRule type="cellIs" dxfId="3988" priority="440" operator="equal">
      <formula>"No Cumplida"</formula>
    </cfRule>
    <cfRule type="cellIs" dxfId="3987" priority="441" operator="equal">
      <formula>"En Avance"</formula>
    </cfRule>
    <cfRule type="cellIs" dxfId="3986" priority="442" operator="equal">
      <formula>"Cumplida (FT)"</formula>
    </cfRule>
    <cfRule type="cellIs" dxfId="3985" priority="443" operator="equal">
      <formula>"Cumplida (DT)"</formula>
    </cfRule>
    <cfRule type="cellIs" dxfId="3984" priority="444" operator="equal">
      <formula>"Sin Avance"</formula>
    </cfRule>
  </conditionalFormatting>
  <conditionalFormatting sqref="O33:O41">
    <cfRule type="cellIs" dxfId="3983" priority="433" operator="equal">
      <formula>"Vencida"</formula>
    </cfRule>
    <cfRule type="cellIs" dxfId="3982" priority="434" operator="equal">
      <formula>"No Cumplida"</formula>
    </cfRule>
    <cfRule type="cellIs" dxfId="3981" priority="435" operator="equal">
      <formula>"En Avance"</formula>
    </cfRule>
    <cfRule type="cellIs" dxfId="3980" priority="436" operator="equal">
      <formula>"Cumplida (FT)"</formula>
    </cfRule>
    <cfRule type="cellIs" dxfId="3979" priority="437" operator="equal">
      <formula>"Cumplida (DT)"</formula>
    </cfRule>
    <cfRule type="cellIs" dxfId="3978" priority="438" operator="equal">
      <formula>"Sin Avance"</formula>
    </cfRule>
  </conditionalFormatting>
  <conditionalFormatting sqref="O43:O44">
    <cfRule type="cellIs" dxfId="3977" priority="427" operator="equal">
      <formula>"Vencida"</formula>
    </cfRule>
    <cfRule type="cellIs" dxfId="3976" priority="428" operator="equal">
      <formula>"No Cumplida"</formula>
    </cfRule>
    <cfRule type="cellIs" dxfId="3975" priority="429" operator="equal">
      <formula>"En Avance"</formula>
    </cfRule>
    <cfRule type="cellIs" dxfId="3974" priority="430" operator="equal">
      <formula>"Cumplida (FT)"</formula>
    </cfRule>
    <cfRule type="cellIs" dxfId="3973" priority="431" operator="equal">
      <formula>"Cumplida (DT)"</formula>
    </cfRule>
    <cfRule type="cellIs" dxfId="3972" priority="432" operator="equal">
      <formula>"Sin Avance"</formula>
    </cfRule>
  </conditionalFormatting>
  <conditionalFormatting sqref="O46">
    <cfRule type="cellIs" dxfId="3971" priority="421" operator="equal">
      <formula>"Vencida"</formula>
    </cfRule>
    <cfRule type="cellIs" dxfId="3970" priority="422" operator="equal">
      <formula>"No Cumplida"</formula>
    </cfRule>
    <cfRule type="cellIs" dxfId="3969" priority="423" operator="equal">
      <formula>"En Avance"</formula>
    </cfRule>
    <cfRule type="cellIs" dxfId="3968" priority="424" operator="equal">
      <formula>"Cumplida (FT)"</formula>
    </cfRule>
    <cfRule type="cellIs" dxfId="3967" priority="425" operator="equal">
      <formula>"Cumplida (DT)"</formula>
    </cfRule>
    <cfRule type="cellIs" dxfId="3966" priority="426" operator="equal">
      <formula>"Sin Avance"</formula>
    </cfRule>
  </conditionalFormatting>
  <conditionalFormatting sqref="O47">
    <cfRule type="cellIs" dxfId="3965" priority="415" operator="equal">
      <formula>"Vencida"</formula>
    </cfRule>
    <cfRule type="cellIs" dxfId="3964" priority="416" operator="equal">
      <formula>"No Cumplida"</formula>
    </cfRule>
    <cfRule type="cellIs" dxfId="3963" priority="417" operator="equal">
      <formula>"En Avance"</formula>
    </cfRule>
    <cfRule type="cellIs" dxfId="3962" priority="418" operator="equal">
      <formula>"Cumplida (FT)"</formula>
    </cfRule>
    <cfRule type="cellIs" dxfId="3961" priority="419" operator="equal">
      <formula>"Cumplida (DT)"</formula>
    </cfRule>
    <cfRule type="cellIs" dxfId="3960" priority="420" operator="equal">
      <formula>"Sin Avance"</formula>
    </cfRule>
  </conditionalFormatting>
  <conditionalFormatting sqref="O49:O50">
    <cfRule type="cellIs" dxfId="3959" priority="409" operator="equal">
      <formula>"Vencida"</formula>
    </cfRule>
    <cfRule type="cellIs" dxfId="3958" priority="410" operator="equal">
      <formula>"No Cumplida"</formula>
    </cfRule>
    <cfRule type="cellIs" dxfId="3957" priority="411" operator="equal">
      <formula>"En Avance"</formula>
    </cfRule>
    <cfRule type="cellIs" dxfId="3956" priority="412" operator="equal">
      <formula>"Cumplida (FT)"</formula>
    </cfRule>
    <cfRule type="cellIs" dxfId="3955" priority="413" operator="equal">
      <formula>"Cumplida (DT)"</formula>
    </cfRule>
    <cfRule type="cellIs" dxfId="3954" priority="414" operator="equal">
      <formula>"Sin Avance"</formula>
    </cfRule>
  </conditionalFormatting>
  <conditionalFormatting sqref="O52:O56">
    <cfRule type="cellIs" dxfId="3953" priority="403" operator="equal">
      <formula>"Vencida"</formula>
    </cfRule>
    <cfRule type="cellIs" dxfId="3952" priority="404" operator="equal">
      <formula>"No Cumplida"</formula>
    </cfRule>
    <cfRule type="cellIs" dxfId="3951" priority="405" operator="equal">
      <formula>"En Avance"</formula>
    </cfRule>
    <cfRule type="cellIs" dxfId="3950" priority="406" operator="equal">
      <formula>"Cumplida (FT)"</formula>
    </cfRule>
    <cfRule type="cellIs" dxfId="3949" priority="407" operator="equal">
      <formula>"Cumplida (DT)"</formula>
    </cfRule>
    <cfRule type="cellIs" dxfId="3948" priority="408" operator="equal">
      <formula>"Sin Avance"</formula>
    </cfRule>
  </conditionalFormatting>
  <conditionalFormatting sqref="O61:O62 O68 O64 O70 O66">
    <cfRule type="cellIs" dxfId="3947" priority="397" operator="equal">
      <formula>"Vencida"</formula>
    </cfRule>
    <cfRule type="cellIs" dxfId="3946" priority="398" operator="equal">
      <formula>"No Cumplida"</formula>
    </cfRule>
    <cfRule type="cellIs" dxfId="3945" priority="399" operator="equal">
      <formula>"En Avance"</formula>
    </cfRule>
    <cfRule type="cellIs" dxfId="3944" priority="400" operator="equal">
      <formula>"Cumplida (FT)"</formula>
    </cfRule>
    <cfRule type="cellIs" dxfId="3943" priority="401" operator="equal">
      <formula>"Cumplida (DT)"</formula>
    </cfRule>
    <cfRule type="cellIs" dxfId="3942" priority="402" operator="equal">
      <formula>"Sin Avance"</formula>
    </cfRule>
  </conditionalFormatting>
  <conditionalFormatting sqref="O63">
    <cfRule type="cellIs" dxfId="3941" priority="391" operator="equal">
      <formula>"Vencida"</formula>
    </cfRule>
    <cfRule type="cellIs" dxfId="3940" priority="392" operator="equal">
      <formula>"No Cumplida"</formula>
    </cfRule>
    <cfRule type="cellIs" dxfId="3939" priority="393" operator="equal">
      <formula>"En Avance"</formula>
    </cfRule>
    <cfRule type="cellIs" dxfId="3938" priority="394" operator="equal">
      <formula>"Cumplida (FT)"</formula>
    </cfRule>
    <cfRule type="cellIs" dxfId="3937" priority="395" operator="equal">
      <formula>"Cumplida (DT)"</formula>
    </cfRule>
    <cfRule type="cellIs" dxfId="3936" priority="396" operator="equal">
      <formula>"Sin Avance"</formula>
    </cfRule>
  </conditionalFormatting>
  <conditionalFormatting sqref="O65">
    <cfRule type="cellIs" dxfId="3935" priority="385" operator="equal">
      <formula>"Vencida"</formula>
    </cfRule>
    <cfRule type="cellIs" dxfId="3934" priority="386" operator="equal">
      <formula>"No Cumplida"</formula>
    </cfRule>
    <cfRule type="cellIs" dxfId="3933" priority="387" operator="equal">
      <formula>"En Avance"</formula>
    </cfRule>
    <cfRule type="cellIs" dxfId="3932" priority="388" operator="equal">
      <formula>"Cumplida (FT)"</formula>
    </cfRule>
    <cfRule type="cellIs" dxfId="3931" priority="389" operator="equal">
      <formula>"Cumplida (DT)"</formula>
    </cfRule>
    <cfRule type="cellIs" dxfId="3930" priority="390" operator="equal">
      <formula>"Sin Avance"</formula>
    </cfRule>
  </conditionalFormatting>
  <conditionalFormatting sqref="O67">
    <cfRule type="cellIs" dxfId="3929" priority="379" operator="equal">
      <formula>"Vencida"</formula>
    </cfRule>
    <cfRule type="cellIs" dxfId="3928" priority="380" operator="equal">
      <formula>"No Cumplida"</formula>
    </cfRule>
    <cfRule type="cellIs" dxfId="3927" priority="381" operator="equal">
      <formula>"En Avance"</formula>
    </cfRule>
    <cfRule type="cellIs" dxfId="3926" priority="382" operator="equal">
      <formula>"Cumplida (FT)"</formula>
    </cfRule>
    <cfRule type="cellIs" dxfId="3925" priority="383" operator="equal">
      <formula>"Cumplida (DT)"</formula>
    </cfRule>
    <cfRule type="cellIs" dxfId="3924" priority="384" operator="equal">
      <formula>"Sin Avance"</formula>
    </cfRule>
  </conditionalFormatting>
  <conditionalFormatting sqref="O69">
    <cfRule type="cellIs" dxfId="3923" priority="373" operator="equal">
      <formula>"Vencida"</formula>
    </cfRule>
    <cfRule type="cellIs" dxfId="3922" priority="374" operator="equal">
      <formula>"No Cumplida"</formula>
    </cfRule>
    <cfRule type="cellIs" dxfId="3921" priority="375" operator="equal">
      <formula>"En Avance"</formula>
    </cfRule>
    <cfRule type="cellIs" dxfId="3920" priority="376" operator="equal">
      <formula>"Cumplida (FT)"</formula>
    </cfRule>
    <cfRule type="cellIs" dxfId="3919" priority="377" operator="equal">
      <formula>"Cumplida (DT)"</formula>
    </cfRule>
    <cfRule type="cellIs" dxfId="3918" priority="378" operator="equal">
      <formula>"Sin Avance"</formula>
    </cfRule>
  </conditionalFormatting>
  <conditionalFormatting sqref="O71">
    <cfRule type="cellIs" dxfId="3917" priority="367" operator="equal">
      <formula>"Vencida"</formula>
    </cfRule>
    <cfRule type="cellIs" dxfId="3916" priority="368" operator="equal">
      <formula>"No Cumplida"</formula>
    </cfRule>
    <cfRule type="cellIs" dxfId="3915" priority="369" operator="equal">
      <formula>"En Avance"</formula>
    </cfRule>
    <cfRule type="cellIs" dxfId="3914" priority="370" operator="equal">
      <formula>"Cumplida (FT)"</formula>
    </cfRule>
    <cfRule type="cellIs" dxfId="3913" priority="371" operator="equal">
      <formula>"Cumplida (DT)"</formula>
    </cfRule>
    <cfRule type="cellIs" dxfId="3912" priority="372" operator="equal">
      <formula>"Sin Avance"</formula>
    </cfRule>
  </conditionalFormatting>
  <conditionalFormatting sqref="O72">
    <cfRule type="cellIs" dxfId="3911" priority="361" operator="equal">
      <formula>"Vencida"</formula>
    </cfRule>
    <cfRule type="cellIs" dxfId="3910" priority="362" operator="equal">
      <formula>"No Cumplida"</formula>
    </cfRule>
    <cfRule type="cellIs" dxfId="3909" priority="363" operator="equal">
      <formula>"En Avance"</formula>
    </cfRule>
    <cfRule type="cellIs" dxfId="3908" priority="364" operator="equal">
      <formula>"Cumplida (FT)"</formula>
    </cfRule>
    <cfRule type="cellIs" dxfId="3907" priority="365" operator="equal">
      <formula>"Cumplida (DT)"</formula>
    </cfRule>
    <cfRule type="cellIs" dxfId="3906" priority="366" operator="equal">
      <formula>"Sin Avance"</formula>
    </cfRule>
  </conditionalFormatting>
  <conditionalFormatting sqref="O76:O77 O84">
    <cfRule type="cellIs" dxfId="3905" priority="355" operator="equal">
      <formula>"Vencida"</formula>
    </cfRule>
    <cfRule type="cellIs" dxfId="3904" priority="356" operator="equal">
      <formula>"No Cumplida"</formula>
    </cfRule>
    <cfRule type="cellIs" dxfId="3903" priority="357" operator="equal">
      <formula>"En Avance"</formula>
    </cfRule>
    <cfRule type="cellIs" dxfId="3902" priority="358" operator="equal">
      <formula>"Cumplida (FT)"</formula>
    </cfRule>
    <cfRule type="cellIs" dxfId="3901" priority="359" operator="equal">
      <formula>"Cumplida (DT)"</formula>
    </cfRule>
    <cfRule type="cellIs" dxfId="3900" priority="360" operator="equal">
      <formula>"Sin Avance"</formula>
    </cfRule>
  </conditionalFormatting>
  <conditionalFormatting sqref="O78">
    <cfRule type="cellIs" dxfId="3899" priority="343" operator="equal">
      <formula>"Vencida"</formula>
    </cfRule>
    <cfRule type="cellIs" dxfId="3898" priority="344" operator="equal">
      <formula>"No Cumplida"</formula>
    </cfRule>
    <cfRule type="cellIs" dxfId="3897" priority="345" operator="equal">
      <formula>"En Avance"</formula>
    </cfRule>
    <cfRule type="cellIs" dxfId="3896" priority="346" operator="equal">
      <formula>"Cumplida (FT)"</formula>
    </cfRule>
    <cfRule type="cellIs" dxfId="3895" priority="347" operator="equal">
      <formula>"Cumplida (DT)"</formula>
    </cfRule>
    <cfRule type="cellIs" dxfId="3894" priority="348" operator="equal">
      <formula>"Sin Avance"</formula>
    </cfRule>
  </conditionalFormatting>
  <conditionalFormatting sqref="O86">
    <cfRule type="cellIs" dxfId="3893" priority="349" operator="equal">
      <formula>"Vencida"</formula>
    </cfRule>
    <cfRule type="cellIs" dxfId="3892" priority="350" operator="equal">
      <formula>"No Cumplida"</formula>
    </cfRule>
    <cfRule type="cellIs" dxfId="3891" priority="351" operator="equal">
      <formula>"En Avance"</formula>
    </cfRule>
    <cfRule type="cellIs" dxfId="3890" priority="352" operator="equal">
      <formula>"Cumplida (FT)"</formula>
    </cfRule>
    <cfRule type="cellIs" dxfId="3889" priority="353" operator="equal">
      <formula>"Cumplida (DT)"</formula>
    </cfRule>
    <cfRule type="cellIs" dxfId="3888" priority="354" operator="equal">
      <formula>"Sin Avance"</formula>
    </cfRule>
  </conditionalFormatting>
  <conditionalFormatting sqref="O81">
    <cfRule type="cellIs" dxfId="3887" priority="331" operator="equal">
      <formula>"Vencida"</formula>
    </cfRule>
    <cfRule type="cellIs" dxfId="3886" priority="332" operator="equal">
      <formula>"No Cumplida"</formula>
    </cfRule>
    <cfRule type="cellIs" dxfId="3885" priority="333" operator="equal">
      <formula>"En Avance"</formula>
    </cfRule>
    <cfRule type="cellIs" dxfId="3884" priority="334" operator="equal">
      <formula>"Cumplida (FT)"</formula>
    </cfRule>
    <cfRule type="cellIs" dxfId="3883" priority="335" operator="equal">
      <formula>"Cumplida (DT)"</formula>
    </cfRule>
    <cfRule type="cellIs" dxfId="3882" priority="336" operator="equal">
      <formula>"Sin Avance"</formula>
    </cfRule>
  </conditionalFormatting>
  <conditionalFormatting sqref="O79">
    <cfRule type="cellIs" dxfId="3881" priority="337" operator="equal">
      <formula>"Vencida"</formula>
    </cfRule>
    <cfRule type="cellIs" dxfId="3880" priority="338" operator="equal">
      <formula>"No Cumplida"</formula>
    </cfRule>
    <cfRule type="cellIs" dxfId="3879" priority="339" operator="equal">
      <formula>"En Avance"</formula>
    </cfRule>
    <cfRule type="cellIs" dxfId="3878" priority="340" operator="equal">
      <formula>"Cumplida (FT)"</formula>
    </cfRule>
    <cfRule type="cellIs" dxfId="3877" priority="341" operator="equal">
      <formula>"Cumplida (DT)"</formula>
    </cfRule>
    <cfRule type="cellIs" dxfId="3876" priority="342" operator="equal">
      <formula>"Sin Avance"</formula>
    </cfRule>
  </conditionalFormatting>
  <conditionalFormatting sqref="O82">
    <cfRule type="cellIs" dxfId="3875" priority="325" operator="equal">
      <formula>"Vencida"</formula>
    </cfRule>
    <cfRule type="cellIs" dxfId="3874" priority="326" operator="equal">
      <formula>"No Cumplida"</formula>
    </cfRule>
    <cfRule type="cellIs" dxfId="3873" priority="327" operator="equal">
      <formula>"En Avance"</formula>
    </cfRule>
    <cfRule type="cellIs" dxfId="3872" priority="328" operator="equal">
      <formula>"Cumplida (FT)"</formula>
    </cfRule>
    <cfRule type="cellIs" dxfId="3871" priority="329" operator="equal">
      <formula>"Cumplida (DT)"</formula>
    </cfRule>
    <cfRule type="cellIs" dxfId="3870" priority="330" operator="equal">
      <formula>"Sin Avance"</formula>
    </cfRule>
  </conditionalFormatting>
  <conditionalFormatting sqref="O83">
    <cfRule type="cellIs" dxfId="3869" priority="319" operator="equal">
      <formula>"Vencida"</formula>
    </cfRule>
    <cfRule type="cellIs" dxfId="3868" priority="320" operator="equal">
      <formula>"No Cumplida"</formula>
    </cfRule>
    <cfRule type="cellIs" dxfId="3867" priority="321" operator="equal">
      <formula>"En Avance"</formula>
    </cfRule>
    <cfRule type="cellIs" dxfId="3866" priority="322" operator="equal">
      <formula>"Cumplida (FT)"</formula>
    </cfRule>
    <cfRule type="cellIs" dxfId="3865" priority="323" operator="equal">
      <formula>"Cumplida (DT)"</formula>
    </cfRule>
    <cfRule type="cellIs" dxfId="3864" priority="324" operator="equal">
      <formula>"Sin Avance"</formula>
    </cfRule>
  </conditionalFormatting>
  <conditionalFormatting sqref="O87:O89">
    <cfRule type="cellIs" dxfId="3863" priority="313" operator="equal">
      <formula>"Vencida"</formula>
    </cfRule>
    <cfRule type="cellIs" dxfId="3862" priority="314" operator="equal">
      <formula>"No Cumplida"</formula>
    </cfRule>
    <cfRule type="cellIs" dxfId="3861" priority="315" operator="equal">
      <formula>"En Avance"</formula>
    </cfRule>
    <cfRule type="cellIs" dxfId="3860" priority="316" operator="equal">
      <formula>"Cumplida (FT)"</formula>
    </cfRule>
    <cfRule type="cellIs" dxfId="3859" priority="317" operator="equal">
      <formula>"Cumplida (DT)"</formula>
    </cfRule>
    <cfRule type="cellIs" dxfId="3858" priority="318" operator="equal">
      <formula>"Sin Avance"</formula>
    </cfRule>
  </conditionalFormatting>
  <conditionalFormatting sqref="O90">
    <cfRule type="cellIs" dxfId="3857" priority="307" operator="equal">
      <formula>"Vencida"</formula>
    </cfRule>
    <cfRule type="cellIs" dxfId="3856" priority="308" operator="equal">
      <formula>"No Cumplida"</formula>
    </cfRule>
    <cfRule type="cellIs" dxfId="3855" priority="309" operator="equal">
      <formula>"En Avance"</formula>
    </cfRule>
    <cfRule type="cellIs" dxfId="3854" priority="310" operator="equal">
      <formula>"Cumplida (FT)"</formula>
    </cfRule>
    <cfRule type="cellIs" dxfId="3853" priority="311" operator="equal">
      <formula>"Cumplida (DT)"</formula>
    </cfRule>
    <cfRule type="cellIs" dxfId="3852" priority="312" operator="equal">
      <formula>"Sin Avance"</formula>
    </cfRule>
  </conditionalFormatting>
  <conditionalFormatting sqref="O91">
    <cfRule type="cellIs" dxfId="3851" priority="301" operator="equal">
      <formula>"Vencida"</formula>
    </cfRule>
    <cfRule type="cellIs" dxfId="3850" priority="302" operator="equal">
      <formula>"No Cumplida"</formula>
    </cfRule>
    <cfRule type="cellIs" dxfId="3849" priority="303" operator="equal">
      <formula>"En Avance"</formula>
    </cfRule>
    <cfRule type="cellIs" dxfId="3848" priority="304" operator="equal">
      <formula>"Cumplida (FT)"</formula>
    </cfRule>
    <cfRule type="cellIs" dxfId="3847" priority="305" operator="equal">
      <formula>"Cumplida (DT)"</formula>
    </cfRule>
    <cfRule type="cellIs" dxfId="3846" priority="306" operator="equal">
      <formula>"Sin Avance"</formula>
    </cfRule>
  </conditionalFormatting>
  <conditionalFormatting sqref="O80">
    <cfRule type="cellIs" dxfId="3845" priority="295" operator="equal">
      <formula>"Vencida"</formula>
    </cfRule>
    <cfRule type="cellIs" dxfId="3844" priority="296" operator="equal">
      <formula>"No Cumplida"</formula>
    </cfRule>
    <cfRule type="cellIs" dxfId="3843" priority="297" operator="equal">
      <formula>"En Avance"</formula>
    </cfRule>
    <cfRule type="cellIs" dxfId="3842" priority="298" operator="equal">
      <formula>"Cumplida (FT)"</formula>
    </cfRule>
    <cfRule type="cellIs" dxfId="3841" priority="299" operator="equal">
      <formula>"Cumplida (DT)"</formula>
    </cfRule>
    <cfRule type="cellIs" dxfId="3840" priority="300" operator="equal">
      <formula>"Sin Avance"</formula>
    </cfRule>
  </conditionalFormatting>
  <conditionalFormatting sqref="O85">
    <cfRule type="cellIs" dxfId="3839" priority="289" operator="equal">
      <formula>"Vencida"</formula>
    </cfRule>
    <cfRule type="cellIs" dxfId="3838" priority="290" operator="equal">
      <formula>"No Cumplida"</formula>
    </cfRule>
    <cfRule type="cellIs" dxfId="3837" priority="291" operator="equal">
      <formula>"En Avance"</formula>
    </cfRule>
    <cfRule type="cellIs" dxfId="3836" priority="292" operator="equal">
      <formula>"Cumplida (FT)"</formula>
    </cfRule>
    <cfRule type="cellIs" dxfId="3835" priority="293" operator="equal">
      <formula>"Cumplida (DT)"</formula>
    </cfRule>
    <cfRule type="cellIs" dxfId="3834" priority="294" operator="equal">
      <formula>"Sin Avance"</formula>
    </cfRule>
  </conditionalFormatting>
  <conditionalFormatting sqref="O57">
    <cfRule type="cellIs" dxfId="3833" priority="283" operator="equal">
      <formula>"Vencida"</formula>
    </cfRule>
    <cfRule type="cellIs" dxfId="3832" priority="284" operator="equal">
      <formula>"No Cumplida"</formula>
    </cfRule>
    <cfRule type="cellIs" dxfId="3831" priority="285" operator="equal">
      <formula>"En Avance"</formula>
    </cfRule>
    <cfRule type="cellIs" dxfId="3830" priority="286" operator="equal">
      <formula>"Cumplida (FT)"</formula>
    </cfRule>
    <cfRule type="cellIs" dxfId="3829" priority="287" operator="equal">
      <formula>"Cumplida (DT)"</formula>
    </cfRule>
    <cfRule type="cellIs" dxfId="3828" priority="288" operator="equal">
      <formula>"Sin Avance"</formula>
    </cfRule>
  </conditionalFormatting>
  <conditionalFormatting sqref="O93 O95 O97:O98">
    <cfRule type="cellIs" dxfId="3827" priority="277" operator="equal">
      <formula>"Vencida"</formula>
    </cfRule>
    <cfRule type="cellIs" dxfId="3826" priority="278" operator="equal">
      <formula>"No Cumplida"</formula>
    </cfRule>
    <cfRule type="cellIs" dxfId="3825" priority="279" operator="equal">
      <formula>"En Avance"</formula>
    </cfRule>
    <cfRule type="cellIs" dxfId="3824" priority="280" operator="equal">
      <formula>"Cumplida (FT)"</formula>
    </cfRule>
    <cfRule type="cellIs" dxfId="3823" priority="281" operator="equal">
      <formula>"Cumplida (DT)"</formula>
    </cfRule>
    <cfRule type="cellIs" dxfId="3822" priority="282" operator="equal">
      <formula>"Sin Avance"</formula>
    </cfRule>
  </conditionalFormatting>
  <conditionalFormatting sqref="O94">
    <cfRule type="cellIs" dxfId="3821" priority="271" operator="equal">
      <formula>"Vencida"</formula>
    </cfRule>
    <cfRule type="cellIs" dxfId="3820" priority="272" operator="equal">
      <formula>"No Cumplida"</formula>
    </cfRule>
    <cfRule type="cellIs" dxfId="3819" priority="273" operator="equal">
      <formula>"En Avance"</formula>
    </cfRule>
    <cfRule type="cellIs" dxfId="3818" priority="274" operator="equal">
      <formula>"Cumplida (FT)"</formula>
    </cfRule>
    <cfRule type="cellIs" dxfId="3817" priority="275" operator="equal">
      <formula>"Cumplida (DT)"</formula>
    </cfRule>
    <cfRule type="cellIs" dxfId="3816" priority="276" operator="equal">
      <formula>"Sin Avance"</formula>
    </cfRule>
  </conditionalFormatting>
  <conditionalFormatting sqref="O96">
    <cfRule type="cellIs" dxfId="3815" priority="265" operator="equal">
      <formula>"Vencida"</formula>
    </cfRule>
    <cfRule type="cellIs" dxfId="3814" priority="266" operator="equal">
      <formula>"No Cumplida"</formula>
    </cfRule>
    <cfRule type="cellIs" dxfId="3813" priority="267" operator="equal">
      <formula>"En Avance"</formula>
    </cfRule>
    <cfRule type="cellIs" dxfId="3812" priority="268" operator="equal">
      <formula>"Cumplida (FT)"</formula>
    </cfRule>
    <cfRule type="cellIs" dxfId="3811" priority="269" operator="equal">
      <formula>"Cumplida (DT)"</formula>
    </cfRule>
    <cfRule type="cellIs" dxfId="3810" priority="270" operator="equal">
      <formula>"Sin Avance"</formula>
    </cfRule>
  </conditionalFormatting>
  <conditionalFormatting sqref="O92">
    <cfRule type="cellIs" dxfId="3809" priority="259" operator="equal">
      <formula>"Vencida"</formula>
    </cfRule>
    <cfRule type="cellIs" dxfId="3808" priority="260" operator="equal">
      <formula>"No Cumplida"</formula>
    </cfRule>
    <cfRule type="cellIs" dxfId="3807" priority="261" operator="equal">
      <formula>"En Avance"</formula>
    </cfRule>
    <cfRule type="cellIs" dxfId="3806" priority="262" operator="equal">
      <formula>"Cumplida (FT)"</formula>
    </cfRule>
    <cfRule type="cellIs" dxfId="3805" priority="263" operator="equal">
      <formula>"Cumplida (DT)"</formula>
    </cfRule>
    <cfRule type="cellIs" dxfId="3804" priority="264" operator="equal">
      <formula>"Sin Avance"</formula>
    </cfRule>
  </conditionalFormatting>
  <conditionalFormatting sqref="U11 U13 U17 U20 U25">
    <cfRule type="cellIs" dxfId="3803" priority="253" operator="equal">
      <formula>"Vencida"</formula>
    </cfRule>
    <cfRule type="cellIs" dxfId="3802" priority="254" operator="equal">
      <formula>"No Cumplida"</formula>
    </cfRule>
    <cfRule type="cellIs" dxfId="3801" priority="255" operator="equal">
      <formula>"En Avance"</formula>
    </cfRule>
    <cfRule type="cellIs" dxfId="3800" priority="256" operator="equal">
      <formula>"Cumplida (FT)"</formula>
    </cfRule>
    <cfRule type="cellIs" dxfId="3799" priority="257" operator="equal">
      <formula>"Cumplida (DT)"</formula>
    </cfRule>
    <cfRule type="cellIs" dxfId="3798" priority="258" operator="equal">
      <formula>"Sin Avance"</formula>
    </cfRule>
  </conditionalFormatting>
  <conditionalFormatting sqref="U12">
    <cfRule type="cellIs" dxfId="3797" priority="247" operator="equal">
      <formula>"Vencida"</formula>
    </cfRule>
    <cfRule type="cellIs" dxfId="3796" priority="248" operator="equal">
      <formula>"No Cumplida"</formula>
    </cfRule>
    <cfRule type="cellIs" dxfId="3795" priority="249" operator="equal">
      <formula>"En Avance"</formula>
    </cfRule>
    <cfRule type="cellIs" dxfId="3794" priority="250" operator="equal">
      <formula>"Cumplida (FT)"</formula>
    </cfRule>
    <cfRule type="cellIs" dxfId="3793" priority="251" operator="equal">
      <formula>"Cumplida (DT)"</formula>
    </cfRule>
    <cfRule type="cellIs" dxfId="3792" priority="252" operator="equal">
      <formula>"Sin Avance"</formula>
    </cfRule>
  </conditionalFormatting>
  <conditionalFormatting sqref="U14 U16">
    <cfRule type="cellIs" dxfId="3791" priority="241" operator="equal">
      <formula>"Vencida"</formula>
    </cfRule>
    <cfRule type="cellIs" dxfId="3790" priority="242" operator="equal">
      <formula>"No Cumplida"</formula>
    </cfRule>
    <cfRule type="cellIs" dxfId="3789" priority="243" operator="equal">
      <formula>"En Avance"</formula>
    </cfRule>
    <cfRule type="cellIs" dxfId="3788" priority="244" operator="equal">
      <formula>"Cumplida (FT)"</formula>
    </cfRule>
    <cfRule type="cellIs" dxfId="3787" priority="245" operator="equal">
      <formula>"Cumplida (DT)"</formula>
    </cfRule>
    <cfRule type="cellIs" dxfId="3786" priority="246" operator="equal">
      <formula>"Sin Avance"</formula>
    </cfRule>
  </conditionalFormatting>
  <conditionalFormatting sqref="U18:U19">
    <cfRule type="cellIs" dxfId="3785" priority="235" operator="equal">
      <formula>"Vencida"</formula>
    </cfRule>
    <cfRule type="cellIs" dxfId="3784" priority="236" operator="equal">
      <formula>"No Cumplida"</formula>
    </cfRule>
    <cfRule type="cellIs" dxfId="3783" priority="237" operator="equal">
      <formula>"En Avance"</formula>
    </cfRule>
    <cfRule type="cellIs" dxfId="3782" priority="238" operator="equal">
      <formula>"Cumplida (FT)"</formula>
    </cfRule>
    <cfRule type="cellIs" dxfId="3781" priority="239" operator="equal">
      <formula>"Cumplida (DT)"</formula>
    </cfRule>
    <cfRule type="cellIs" dxfId="3780" priority="240" operator="equal">
      <formula>"Sin Avance"</formula>
    </cfRule>
  </conditionalFormatting>
  <conditionalFormatting sqref="U21:U24">
    <cfRule type="cellIs" dxfId="3779" priority="229" operator="equal">
      <formula>"Vencida"</formula>
    </cfRule>
    <cfRule type="cellIs" dxfId="3778" priority="230" operator="equal">
      <formula>"No Cumplida"</formula>
    </cfRule>
    <cfRule type="cellIs" dxfId="3777" priority="231" operator="equal">
      <formula>"En Avance"</formula>
    </cfRule>
    <cfRule type="cellIs" dxfId="3776" priority="232" operator="equal">
      <formula>"Cumplida (FT)"</formula>
    </cfRule>
    <cfRule type="cellIs" dxfId="3775" priority="233" operator="equal">
      <formula>"Cumplida (DT)"</formula>
    </cfRule>
    <cfRule type="cellIs" dxfId="3774" priority="234" operator="equal">
      <formula>"Sin Avance"</formula>
    </cfRule>
  </conditionalFormatting>
  <conditionalFormatting sqref="U26">
    <cfRule type="cellIs" dxfId="3773" priority="223" operator="equal">
      <formula>"Vencida"</formula>
    </cfRule>
    <cfRule type="cellIs" dxfId="3772" priority="224" operator="equal">
      <formula>"No Cumplida"</formula>
    </cfRule>
    <cfRule type="cellIs" dxfId="3771" priority="225" operator="equal">
      <formula>"En Avance"</formula>
    </cfRule>
    <cfRule type="cellIs" dxfId="3770" priority="226" operator="equal">
      <formula>"Cumplida (FT)"</formula>
    </cfRule>
    <cfRule type="cellIs" dxfId="3769" priority="227" operator="equal">
      <formula>"Cumplida (DT)"</formula>
    </cfRule>
    <cfRule type="cellIs" dxfId="3768" priority="228" operator="equal">
      <formula>"Sin Avance"</formula>
    </cfRule>
  </conditionalFormatting>
  <conditionalFormatting sqref="U27">
    <cfRule type="cellIs" dxfId="3767" priority="217" operator="equal">
      <formula>"Vencida"</formula>
    </cfRule>
    <cfRule type="cellIs" dxfId="3766" priority="218" operator="equal">
      <formula>"No Cumplida"</formula>
    </cfRule>
    <cfRule type="cellIs" dxfId="3765" priority="219" operator="equal">
      <formula>"En Avance"</formula>
    </cfRule>
    <cfRule type="cellIs" dxfId="3764" priority="220" operator="equal">
      <formula>"Cumplida (FT)"</formula>
    </cfRule>
    <cfRule type="cellIs" dxfId="3763" priority="221" operator="equal">
      <formula>"Cumplida (DT)"</formula>
    </cfRule>
    <cfRule type="cellIs" dxfId="3762" priority="222" operator="equal">
      <formula>"Sin Avance"</formula>
    </cfRule>
  </conditionalFormatting>
  <conditionalFormatting sqref="U15">
    <cfRule type="cellIs" dxfId="3761" priority="211" operator="equal">
      <formula>"Vencida"</formula>
    </cfRule>
    <cfRule type="cellIs" dxfId="3760" priority="212" operator="equal">
      <formula>"No Cumplida"</formula>
    </cfRule>
    <cfRule type="cellIs" dxfId="3759" priority="213" operator="equal">
      <formula>"En Avance"</formula>
    </cfRule>
    <cfRule type="cellIs" dxfId="3758" priority="214" operator="equal">
      <formula>"Cumplida (FT)"</formula>
    </cfRule>
    <cfRule type="cellIs" dxfId="3757" priority="215" operator="equal">
      <formula>"Cumplida (DT)"</formula>
    </cfRule>
    <cfRule type="cellIs" dxfId="3756" priority="216" operator="equal">
      <formula>"Sin Avance"</formula>
    </cfRule>
  </conditionalFormatting>
  <conditionalFormatting sqref="U31 U42 U51 U48 U45">
    <cfRule type="cellIs" dxfId="3755" priority="205" operator="equal">
      <formula>"Vencida"</formula>
    </cfRule>
    <cfRule type="cellIs" dxfId="3754" priority="206" operator="equal">
      <formula>"No Cumplida"</formula>
    </cfRule>
    <cfRule type="cellIs" dxfId="3753" priority="207" operator="equal">
      <formula>"En Avance"</formula>
    </cfRule>
    <cfRule type="cellIs" dxfId="3752" priority="208" operator="equal">
      <formula>"Cumplida (FT)"</formula>
    </cfRule>
    <cfRule type="cellIs" dxfId="3751" priority="209" operator="equal">
      <formula>"Cumplida (DT)"</formula>
    </cfRule>
    <cfRule type="cellIs" dxfId="3750" priority="210" operator="equal">
      <formula>"Sin Avance"</formula>
    </cfRule>
  </conditionalFormatting>
  <conditionalFormatting sqref="U32">
    <cfRule type="cellIs" dxfId="3749" priority="199" operator="equal">
      <formula>"Vencida"</formula>
    </cfRule>
    <cfRule type="cellIs" dxfId="3748" priority="200" operator="equal">
      <formula>"No Cumplida"</formula>
    </cfRule>
    <cfRule type="cellIs" dxfId="3747" priority="201" operator="equal">
      <formula>"En Avance"</formula>
    </cfRule>
    <cfRule type="cellIs" dxfId="3746" priority="202" operator="equal">
      <formula>"Cumplida (FT)"</formula>
    </cfRule>
    <cfRule type="cellIs" dxfId="3745" priority="203" operator="equal">
      <formula>"Cumplida (DT)"</formula>
    </cfRule>
    <cfRule type="cellIs" dxfId="3744" priority="204" operator="equal">
      <formula>"Sin Avance"</formula>
    </cfRule>
  </conditionalFormatting>
  <conditionalFormatting sqref="U33:U41">
    <cfRule type="cellIs" dxfId="3743" priority="193" operator="equal">
      <formula>"Vencida"</formula>
    </cfRule>
    <cfRule type="cellIs" dxfId="3742" priority="194" operator="equal">
      <formula>"No Cumplida"</formula>
    </cfRule>
    <cfRule type="cellIs" dxfId="3741" priority="195" operator="equal">
      <formula>"En Avance"</formula>
    </cfRule>
    <cfRule type="cellIs" dxfId="3740" priority="196" operator="equal">
      <formula>"Cumplida (FT)"</formula>
    </cfRule>
    <cfRule type="cellIs" dxfId="3739" priority="197" operator="equal">
      <formula>"Cumplida (DT)"</formula>
    </cfRule>
    <cfRule type="cellIs" dxfId="3738" priority="198" operator="equal">
      <formula>"Sin Avance"</formula>
    </cfRule>
  </conditionalFormatting>
  <conditionalFormatting sqref="U43:U44">
    <cfRule type="cellIs" dxfId="3737" priority="187" operator="equal">
      <formula>"Vencida"</formula>
    </cfRule>
    <cfRule type="cellIs" dxfId="3736" priority="188" operator="equal">
      <formula>"No Cumplida"</formula>
    </cfRule>
    <cfRule type="cellIs" dxfId="3735" priority="189" operator="equal">
      <formula>"En Avance"</formula>
    </cfRule>
    <cfRule type="cellIs" dxfId="3734" priority="190" operator="equal">
      <formula>"Cumplida (FT)"</formula>
    </cfRule>
    <cfRule type="cellIs" dxfId="3733" priority="191" operator="equal">
      <formula>"Cumplida (DT)"</formula>
    </cfRule>
    <cfRule type="cellIs" dxfId="3732" priority="192" operator="equal">
      <formula>"Sin Avance"</formula>
    </cfRule>
  </conditionalFormatting>
  <conditionalFormatting sqref="U46">
    <cfRule type="cellIs" dxfId="3731" priority="181" operator="equal">
      <formula>"Vencida"</formula>
    </cfRule>
    <cfRule type="cellIs" dxfId="3730" priority="182" operator="equal">
      <formula>"No Cumplida"</formula>
    </cfRule>
    <cfRule type="cellIs" dxfId="3729" priority="183" operator="equal">
      <formula>"En Avance"</formula>
    </cfRule>
    <cfRule type="cellIs" dxfId="3728" priority="184" operator="equal">
      <formula>"Cumplida (FT)"</formula>
    </cfRule>
    <cfRule type="cellIs" dxfId="3727" priority="185" operator="equal">
      <formula>"Cumplida (DT)"</formula>
    </cfRule>
    <cfRule type="cellIs" dxfId="3726" priority="186" operator="equal">
      <formula>"Sin Avance"</formula>
    </cfRule>
  </conditionalFormatting>
  <conditionalFormatting sqref="U47">
    <cfRule type="cellIs" dxfId="3725" priority="175" operator="equal">
      <formula>"Vencida"</formula>
    </cfRule>
    <cfRule type="cellIs" dxfId="3724" priority="176" operator="equal">
      <formula>"No Cumplida"</formula>
    </cfRule>
    <cfRule type="cellIs" dxfId="3723" priority="177" operator="equal">
      <formula>"En Avance"</formula>
    </cfRule>
    <cfRule type="cellIs" dxfId="3722" priority="178" operator="equal">
      <formula>"Cumplida (FT)"</formula>
    </cfRule>
    <cfRule type="cellIs" dxfId="3721" priority="179" operator="equal">
      <formula>"Cumplida (DT)"</formula>
    </cfRule>
    <cfRule type="cellIs" dxfId="3720" priority="180" operator="equal">
      <formula>"Sin Avance"</formula>
    </cfRule>
  </conditionalFormatting>
  <conditionalFormatting sqref="U49:U50">
    <cfRule type="cellIs" dxfId="3719" priority="169" operator="equal">
      <formula>"Vencida"</formula>
    </cfRule>
    <cfRule type="cellIs" dxfId="3718" priority="170" operator="equal">
      <formula>"No Cumplida"</formula>
    </cfRule>
    <cfRule type="cellIs" dxfId="3717" priority="171" operator="equal">
      <formula>"En Avance"</formula>
    </cfRule>
    <cfRule type="cellIs" dxfId="3716" priority="172" operator="equal">
      <formula>"Cumplida (FT)"</formula>
    </cfRule>
    <cfRule type="cellIs" dxfId="3715" priority="173" operator="equal">
      <formula>"Cumplida (DT)"</formula>
    </cfRule>
    <cfRule type="cellIs" dxfId="3714" priority="174" operator="equal">
      <formula>"Sin Avance"</formula>
    </cfRule>
  </conditionalFormatting>
  <conditionalFormatting sqref="U52:U56">
    <cfRule type="cellIs" dxfId="3713" priority="163" operator="equal">
      <formula>"Vencida"</formula>
    </cfRule>
    <cfRule type="cellIs" dxfId="3712" priority="164" operator="equal">
      <formula>"No Cumplida"</formula>
    </cfRule>
    <cfRule type="cellIs" dxfId="3711" priority="165" operator="equal">
      <formula>"En Avance"</formula>
    </cfRule>
    <cfRule type="cellIs" dxfId="3710" priority="166" operator="equal">
      <formula>"Cumplida (FT)"</formula>
    </cfRule>
    <cfRule type="cellIs" dxfId="3709" priority="167" operator="equal">
      <formula>"Cumplida (DT)"</formula>
    </cfRule>
    <cfRule type="cellIs" dxfId="3708" priority="168" operator="equal">
      <formula>"Sin Avance"</formula>
    </cfRule>
  </conditionalFormatting>
  <conditionalFormatting sqref="U61:U62 U68 U64 U70 U66">
    <cfRule type="cellIs" dxfId="3707" priority="157" operator="equal">
      <formula>"Vencida"</formula>
    </cfRule>
    <cfRule type="cellIs" dxfId="3706" priority="158" operator="equal">
      <formula>"No Cumplida"</formula>
    </cfRule>
    <cfRule type="cellIs" dxfId="3705" priority="159" operator="equal">
      <formula>"En Avance"</formula>
    </cfRule>
    <cfRule type="cellIs" dxfId="3704" priority="160" operator="equal">
      <formula>"Cumplida (FT)"</formula>
    </cfRule>
    <cfRule type="cellIs" dxfId="3703" priority="161" operator="equal">
      <formula>"Cumplida (DT)"</formula>
    </cfRule>
    <cfRule type="cellIs" dxfId="3702" priority="162" operator="equal">
      <formula>"Sin Avance"</formula>
    </cfRule>
  </conditionalFormatting>
  <conditionalFormatting sqref="U63">
    <cfRule type="cellIs" dxfId="3701" priority="151" operator="equal">
      <formula>"Vencida"</formula>
    </cfRule>
    <cfRule type="cellIs" dxfId="3700" priority="152" operator="equal">
      <formula>"No Cumplida"</formula>
    </cfRule>
    <cfRule type="cellIs" dxfId="3699" priority="153" operator="equal">
      <formula>"En Avance"</formula>
    </cfRule>
    <cfRule type="cellIs" dxfId="3698" priority="154" operator="equal">
      <formula>"Cumplida (FT)"</formula>
    </cfRule>
    <cfRule type="cellIs" dxfId="3697" priority="155" operator="equal">
      <formula>"Cumplida (DT)"</formula>
    </cfRule>
    <cfRule type="cellIs" dxfId="3696" priority="156" operator="equal">
      <formula>"Sin Avance"</formula>
    </cfRule>
  </conditionalFormatting>
  <conditionalFormatting sqref="U65">
    <cfRule type="cellIs" dxfId="3695" priority="145" operator="equal">
      <formula>"Vencida"</formula>
    </cfRule>
    <cfRule type="cellIs" dxfId="3694" priority="146" operator="equal">
      <formula>"No Cumplida"</formula>
    </cfRule>
    <cfRule type="cellIs" dxfId="3693" priority="147" operator="equal">
      <formula>"En Avance"</formula>
    </cfRule>
    <cfRule type="cellIs" dxfId="3692" priority="148" operator="equal">
      <formula>"Cumplida (FT)"</formula>
    </cfRule>
    <cfRule type="cellIs" dxfId="3691" priority="149" operator="equal">
      <formula>"Cumplida (DT)"</formula>
    </cfRule>
    <cfRule type="cellIs" dxfId="3690" priority="150" operator="equal">
      <formula>"Sin Avance"</formula>
    </cfRule>
  </conditionalFormatting>
  <conditionalFormatting sqref="U67">
    <cfRule type="cellIs" dxfId="3689" priority="139" operator="equal">
      <formula>"Vencida"</formula>
    </cfRule>
    <cfRule type="cellIs" dxfId="3688" priority="140" operator="equal">
      <formula>"No Cumplida"</formula>
    </cfRule>
    <cfRule type="cellIs" dxfId="3687" priority="141" operator="equal">
      <formula>"En Avance"</formula>
    </cfRule>
    <cfRule type="cellIs" dxfId="3686" priority="142" operator="equal">
      <formula>"Cumplida (FT)"</formula>
    </cfRule>
    <cfRule type="cellIs" dxfId="3685" priority="143" operator="equal">
      <formula>"Cumplida (DT)"</formula>
    </cfRule>
    <cfRule type="cellIs" dxfId="3684" priority="144" operator="equal">
      <formula>"Sin Avance"</formula>
    </cfRule>
  </conditionalFormatting>
  <conditionalFormatting sqref="U69">
    <cfRule type="cellIs" dxfId="3683" priority="133" operator="equal">
      <formula>"Vencida"</formula>
    </cfRule>
    <cfRule type="cellIs" dxfId="3682" priority="134" operator="equal">
      <formula>"No Cumplida"</formula>
    </cfRule>
    <cfRule type="cellIs" dxfId="3681" priority="135" operator="equal">
      <formula>"En Avance"</formula>
    </cfRule>
    <cfRule type="cellIs" dxfId="3680" priority="136" operator="equal">
      <formula>"Cumplida (FT)"</formula>
    </cfRule>
    <cfRule type="cellIs" dxfId="3679" priority="137" operator="equal">
      <formula>"Cumplida (DT)"</formula>
    </cfRule>
    <cfRule type="cellIs" dxfId="3678" priority="138" operator="equal">
      <formula>"Sin Avance"</formula>
    </cfRule>
  </conditionalFormatting>
  <conditionalFormatting sqref="U71">
    <cfRule type="cellIs" dxfId="3677" priority="127" operator="equal">
      <formula>"Vencida"</formula>
    </cfRule>
    <cfRule type="cellIs" dxfId="3676" priority="128" operator="equal">
      <formula>"No Cumplida"</formula>
    </cfRule>
    <cfRule type="cellIs" dxfId="3675" priority="129" operator="equal">
      <formula>"En Avance"</formula>
    </cfRule>
    <cfRule type="cellIs" dxfId="3674" priority="130" operator="equal">
      <formula>"Cumplida (FT)"</formula>
    </cfRule>
    <cfRule type="cellIs" dxfId="3673" priority="131" operator="equal">
      <formula>"Cumplida (DT)"</formula>
    </cfRule>
    <cfRule type="cellIs" dxfId="3672" priority="132" operator="equal">
      <formula>"Sin Avance"</formula>
    </cfRule>
  </conditionalFormatting>
  <conditionalFormatting sqref="U72">
    <cfRule type="cellIs" dxfId="3671" priority="121" operator="equal">
      <formula>"Vencida"</formula>
    </cfRule>
    <cfRule type="cellIs" dxfId="3670" priority="122" operator="equal">
      <formula>"No Cumplida"</formula>
    </cfRule>
    <cfRule type="cellIs" dxfId="3669" priority="123" operator="equal">
      <formula>"En Avance"</formula>
    </cfRule>
    <cfRule type="cellIs" dxfId="3668" priority="124" operator="equal">
      <formula>"Cumplida (FT)"</formula>
    </cfRule>
    <cfRule type="cellIs" dxfId="3667" priority="125" operator="equal">
      <formula>"Cumplida (DT)"</formula>
    </cfRule>
    <cfRule type="cellIs" dxfId="3666" priority="126" operator="equal">
      <formula>"Sin Avance"</formula>
    </cfRule>
  </conditionalFormatting>
  <conditionalFormatting sqref="U76:U77 U84">
    <cfRule type="cellIs" dxfId="3665" priority="115" operator="equal">
      <formula>"Vencida"</formula>
    </cfRule>
    <cfRule type="cellIs" dxfId="3664" priority="116" operator="equal">
      <formula>"No Cumplida"</formula>
    </cfRule>
    <cfRule type="cellIs" dxfId="3663" priority="117" operator="equal">
      <formula>"En Avance"</formula>
    </cfRule>
    <cfRule type="cellIs" dxfId="3662" priority="118" operator="equal">
      <formula>"Cumplida (FT)"</formula>
    </cfRule>
    <cfRule type="cellIs" dxfId="3661" priority="119" operator="equal">
      <formula>"Cumplida (DT)"</formula>
    </cfRule>
    <cfRule type="cellIs" dxfId="3660" priority="120" operator="equal">
      <formula>"Sin Avance"</formula>
    </cfRule>
  </conditionalFormatting>
  <conditionalFormatting sqref="U78">
    <cfRule type="cellIs" dxfId="3659" priority="103" operator="equal">
      <formula>"Vencida"</formula>
    </cfRule>
    <cfRule type="cellIs" dxfId="3658" priority="104" operator="equal">
      <formula>"No Cumplida"</formula>
    </cfRule>
    <cfRule type="cellIs" dxfId="3657" priority="105" operator="equal">
      <formula>"En Avance"</formula>
    </cfRule>
    <cfRule type="cellIs" dxfId="3656" priority="106" operator="equal">
      <formula>"Cumplida (FT)"</formula>
    </cfRule>
    <cfRule type="cellIs" dxfId="3655" priority="107" operator="equal">
      <formula>"Cumplida (DT)"</formula>
    </cfRule>
    <cfRule type="cellIs" dxfId="3654" priority="108" operator="equal">
      <formula>"Sin Avance"</formula>
    </cfRule>
  </conditionalFormatting>
  <conditionalFormatting sqref="U86">
    <cfRule type="cellIs" dxfId="3653" priority="109" operator="equal">
      <formula>"Vencida"</formula>
    </cfRule>
    <cfRule type="cellIs" dxfId="3652" priority="110" operator="equal">
      <formula>"No Cumplida"</formula>
    </cfRule>
    <cfRule type="cellIs" dxfId="3651" priority="111" operator="equal">
      <formula>"En Avance"</formula>
    </cfRule>
    <cfRule type="cellIs" dxfId="3650" priority="112" operator="equal">
      <formula>"Cumplida (FT)"</formula>
    </cfRule>
    <cfRule type="cellIs" dxfId="3649" priority="113" operator="equal">
      <formula>"Cumplida (DT)"</formula>
    </cfRule>
    <cfRule type="cellIs" dxfId="3648" priority="114" operator="equal">
      <formula>"Sin Avance"</formula>
    </cfRule>
  </conditionalFormatting>
  <conditionalFormatting sqref="U81">
    <cfRule type="cellIs" dxfId="3647" priority="91" operator="equal">
      <formula>"Vencida"</formula>
    </cfRule>
    <cfRule type="cellIs" dxfId="3646" priority="92" operator="equal">
      <formula>"No Cumplida"</formula>
    </cfRule>
    <cfRule type="cellIs" dxfId="3645" priority="93" operator="equal">
      <formula>"En Avance"</formula>
    </cfRule>
    <cfRule type="cellIs" dxfId="3644" priority="94" operator="equal">
      <formula>"Cumplida (FT)"</formula>
    </cfRule>
    <cfRule type="cellIs" dxfId="3643" priority="95" operator="equal">
      <formula>"Cumplida (DT)"</formula>
    </cfRule>
    <cfRule type="cellIs" dxfId="3642" priority="96" operator="equal">
      <formula>"Sin Avance"</formula>
    </cfRule>
  </conditionalFormatting>
  <conditionalFormatting sqref="U79">
    <cfRule type="cellIs" dxfId="3641" priority="97" operator="equal">
      <formula>"Vencida"</formula>
    </cfRule>
    <cfRule type="cellIs" dxfId="3640" priority="98" operator="equal">
      <formula>"No Cumplida"</formula>
    </cfRule>
    <cfRule type="cellIs" dxfId="3639" priority="99" operator="equal">
      <formula>"En Avance"</formula>
    </cfRule>
    <cfRule type="cellIs" dxfId="3638" priority="100" operator="equal">
      <formula>"Cumplida (FT)"</formula>
    </cfRule>
    <cfRule type="cellIs" dxfId="3637" priority="101" operator="equal">
      <formula>"Cumplida (DT)"</formula>
    </cfRule>
    <cfRule type="cellIs" dxfId="3636" priority="102" operator="equal">
      <formula>"Sin Avance"</formula>
    </cfRule>
  </conditionalFormatting>
  <conditionalFormatting sqref="U82">
    <cfRule type="cellIs" dxfId="3635" priority="85" operator="equal">
      <formula>"Vencida"</formula>
    </cfRule>
    <cfRule type="cellIs" dxfId="3634" priority="86" operator="equal">
      <formula>"No Cumplida"</formula>
    </cfRule>
    <cfRule type="cellIs" dxfId="3633" priority="87" operator="equal">
      <formula>"En Avance"</formula>
    </cfRule>
    <cfRule type="cellIs" dxfId="3632" priority="88" operator="equal">
      <formula>"Cumplida (FT)"</formula>
    </cfRule>
    <cfRule type="cellIs" dxfId="3631" priority="89" operator="equal">
      <formula>"Cumplida (DT)"</formula>
    </cfRule>
    <cfRule type="cellIs" dxfId="3630" priority="90" operator="equal">
      <formula>"Sin Avance"</formula>
    </cfRule>
  </conditionalFormatting>
  <conditionalFormatting sqref="U83">
    <cfRule type="cellIs" dxfId="3629" priority="79" operator="equal">
      <formula>"Vencida"</formula>
    </cfRule>
    <cfRule type="cellIs" dxfId="3628" priority="80" operator="equal">
      <formula>"No Cumplida"</formula>
    </cfRule>
    <cfRule type="cellIs" dxfId="3627" priority="81" operator="equal">
      <formula>"En Avance"</formula>
    </cfRule>
    <cfRule type="cellIs" dxfId="3626" priority="82" operator="equal">
      <formula>"Cumplida (FT)"</formula>
    </cfRule>
    <cfRule type="cellIs" dxfId="3625" priority="83" operator="equal">
      <formula>"Cumplida (DT)"</formula>
    </cfRule>
    <cfRule type="cellIs" dxfId="3624" priority="84" operator="equal">
      <formula>"Sin Avance"</formula>
    </cfRule>
  </conditionalFormatting>
  <conditionalFormatting sqref="U87:U89">
    <cfRule type="cellIs" dxfId="3623" priority="73" operator="equal">
      <formula>"Vencida"</formula>
    </cfRule>
    <cfRule type="cellIs" dxfId="3622" priority="74" operator="equal">
      <formula>"No Cumplida"</formula>
    </cfRule>
    <cfRule type="cellIs" dxfId="3621" priority="75" operator="equal">
      <formula>"En Avance"</formula>
    </cfRule>
    <cfRule type="cellIs" dxfId="3620" priority="76" operator="equal">
      <formula>"Cumplida (FT)"</formula>
    </cfRule>
    <cfRule type="cellIs" dxfId="3619" priority="77" operator="equal">
      <formula>"Cumplida (DT)"</formula>
    </cfRule>
    <cfRule type="cellIs" dxfId="3618" priority="78" operator="equal">
      <formula>"Sin Avance"</formula>
    </cfRule>
  </conditionalFormatting>
  <conditionalFormatting sqref="U90">
    <cfRule type="cellIs" dxfId="3617" priority="67" operator="equal">
      <formula>"Vencida"</formula>
    </cfRule>
    <cfRule type="cellIs" dxfId="3616" priority="68" operator="equal">
      <formula>"No Cumplida"</formula>
    </cfRule>
    <cfRule type="cellIs" dxfId="3615" priority="69" operator="equal">
      <formula>"En Avance"</formula>
    </cfRule>
    <cfRule type="cellIs" dxfId="3614" priority="70" operator="equal">
      <formula>"Cumplida (FT)"</formula>
    </cfRule>
    <cfRule type="cellIs" dxfId="3613" priority="71" operator="equal">
      <formula>"Cumplida (DT)"</formula>
    </cfRule>
    <cfRule type="cellIs" dxfId="3612" priority="72" operator="equal">
      <formula>"Sin Avance"</formula>
    </cfRule>
  </conditionalFormatting>
  <conditionalFormatting sqref="U91">
    <cfRule type="cellIs" dxfId="3611" priority="61" operator="equal">
      <formula>"Vencida"</formula>
    </cfRule>
    <cfRule type="cellIs" dxfId="3610" priority="62" operator="equal">
      <formula>"No Cumplida"</formula>
    </cfRule>
    <cfRule type="cellIs" dxfId="3609" priority="63" operator="equal">
      <formula>"En Avance"</formula>
    </cfRule>
    <cfRule type="cellIs" dxfId="3608" priority="64" operator="equal">
      <formula>"Cumplida (FT)"</formula>
    </cfRule>
    <cfRule type="cellIs" dxfId="3607" priority="65" operator="equal">
      <formula>"Cumplida (DT)"</formula>
    </cfRule>
    <cfRule type="cellIs" dxfId="3606" priority="66" operator="equal">
      <formula>"Sin Avance"</formula>
    </cfRule>
  </conditionalFormatting>
  <conditionalFormatting sqref="U80">
    <cfRule type="cellIs" dxfId="3605" priority="55" operator="equal">
      <formula>"Vencida"</formula>
    </cfRule>
    <cfRule type="cellIs" dxfId="3604" priority="56" operator="equal">
      <formula>"No Cumplida"</formula>
    </cfRule>
    <cfRule type="cellIs" dxfId="3603" priority="57" operator="equal">
      <formula>"En Avance"</formula>
    </cfRule>
    <cfRule type="cellIs" dxfId="3602" priority="58" operator="equal">
      <formula>"Cumplida (FT)"</formula>
    </cfRule>
    <cfRule type="cellIs" dxfId="3601" priority="59" operator="equal">
      <formula>"Cumplida (DT)"</formula>
    </cfRule>
    <cfRule type="cellIs" dxfId="3600" priority="60" operator="equal">
      <formula>"Sin Avance"</formula>
    </cfRule>
  </conditionalFormatting>
  <conditionalFormatting sqref="U85">
    <cfRule type="cellIs" dxfId="3599" priority="49" operator="equal">
      <formula>"Vencida"</formula>
    </cfRule>
    <cfRule type="cellIs" dxfId="3598" priority="50" operator="equal">
      <formula>"No Cumplida"</formula>
    </cfRule>
    <cfRule type="cellIs" dxfId="3597" priority="51" operator="equal">
      <formula>"En Avance"</formula>
    </cfRule>
    <cfRule type="cellIs" dxfId="3596" priority="52" operator="equal">
      <formula>"Cumplida (FT)"</formula>
    </cfRule>
    <cfRule type="cellIs" dxfId="3595" priority="53" operator="equal">
      <formula>"Cumplida (DT)"</formula>
    </cfRule>
    <cfRule type="cellIs" dxfId="3594" priority="54" operator="equal">
      <formula>"Sin Avance"</formula>
    </cfRule>
  </conditionalFormatting>
  <conditionalFormatting sqref="U57">
    <cfRule type="cellIs" dxfId="3593" priority="43" operator="equal">
      <formula>"Vencida"</formula>
    </cfRule>
    <cfRule type="cellIs" dxfId="3592" priority="44" operator="equal">
      <formula>"No Cumplida"</formula>
    </cfRule>
    <cfRule type="cellIs" dxfId="3591" priority="45" operator="equal">
      <formula>"En Avance"</formula>
    </cfRule>
    <cfRule type="cellIs" dxfId="3590" priority="46" operator="equal">
      <formula>"Cumplida (FT)"</formula>
    </cfRule>
    <cfRule type="cellIs" dxfId="3589" priority="47" operator="equal">
      <formula>"Cumplida (DT)"</formula>
    </cfRule>
    <cfRule type="cellIs" dxfId="3588" priority="48" operator="equal">
      <formula>"Sin Avance"</formula>
    </cfRule>
  </conditionalFormatting>
  <conditionalFormatting sqref="U93 U95 U97:U98">
    <cfRule type="cellIs" dxfId="3587" priority="37" operator="equal">
      <formula>"Vencida"</formula>
    </cfRule>
    <cfRule type="cellIs" dxfId="3586" priority="38" operator="equal">
      <formula>"No Cumplida"</formula>
    </cfRule>
    <cfRule type="cellIs" dxfId="3585" priority="39" operator="equal">
      <formula>"En Avance"</formula>
    </cfRule>
    <cfRule type="cellIs" dxfId="3584" priority="40" operator="equal">
      <formula>"Cumplida (FT)"</formula>
    </cfRule>
    <cfRule type="cellIs" dxfId="3583" priority="41" operator="equal">
      <formula>"Cumplida (DT)"</formula>
    </cfRule>
    <cfRule type="cellIs" dxfId="3582" priority="42" operator="equal">
      <formula>"Sin Avance"</formula>
    </cfRule>
  </conditionalFormatting>
  <conditionalFormatting sqref="U94">
    <cfRule type="cellIs" dxfId="3581" priority="31" operator="equal">
      <formula>"Vencida"</formula>
    </cfRule>
    <cfRule type="cellIs" dxfId="3580" priority="32" operator="equal">
      <formula>"No Cumplida"</formula>
    </cfRule>
    <cfRule type="cellIs" dxfId="3579" priority="33" operator="equal">
      <formula>"En Avance"</formula>
    </cfRule>
    <cfRule type="cellIs" dxfId="3578" priority="34" operator="equal">
      <formula>"Cumplida (FT)"</formula>
    </cfRule>
    <cfRule type="cellIs" dxfId="3577" priority="35" operator="equal">
      <formula>"Cumplida (DT)"</formula>
    </cfRule>
    <cfRule type="cellIs" dxfId="3576" priority="36" operator="equal">
      <formula>"Sin Avance"</formula>
    </cfRule>
  </conditionalFormatting>
  <conditionalFormatting sqref="U96">
    <cfRule type="cellIs" dxfId="3575" priority="25" operator="equal">
      <formula>"Vencida"</formula>
    </cfRule>
    <cfRule type="cellIs" dxfId="3574" priority="26" operator="equal">
      <formula>"No Cumplida"</formula>
    </cfRule>
    <cfRule type="cellIs" dxfId="3573" priority="27" operator="equal">
      <formula>"En Avance"</formula>
    </cfRule>
    <cfRule type="cellIs" dxfId="3572" priority="28" operator="equal">
      <formula>"Cumplida (FT)"</formula>
    </cfRule>
    <cfRule type="cellIs" dxfId="3571" priority="29" operator="equal">
      <formula>"Cumplida (DT)"</formula>
    </cfRule>
    <cfRule type="cellIs" dxfId="3570" priority="30" operator="equal">
      <formula>"Sin Avance"</formula>
    </cfRule>
  </conditionalFormatting>
  <conditionalFormatting sqref="U92">
    <cfRule type="cellIs" dxfId="3569" priority="19" operator="equal">
      <formula>"Vencida"</formula>
    </cfRule>
    <cfRule type="cellIs" dxfId="3568" priority="20" operator="equal">
      <formula>"No Cumplida"</formula>
    </cfRule>
    <cfRule type="cellIs" dxfId="3567" priority="21" operator="equal">
      <formula>"En Avance"</formula>
    </cfRule>
    <cfRule type="cellIs" dxfId="3566" priority="22" operator="equal">
      <formula>"Cumplida (FT)"</formula>
    </cfRule>
    <cfRule type="cellIs" dxfId="3565" priority="23" operator="equal">
      <formula>"Cumplida (DT)"</formula>
    </cfRule>
    <cfRule type="cellIs" dxfId="3564" priority="24" operator="equal">
      <formula>"Sin Avance"</formula>
    </cfRule>
  </conditionalFormatting>
  <conditionalFormatting sqref="V20">
    <cfRule type="cellIs" dxfId="3563" priority="13" operator="equal">
      <formula>"Vencida"</formula>
    </cfRule>
    <cfRule type="cellIs" dxfId="3562" priority="14" operator="equal">
      <formula>"No Cumplida"</formula>
    </cfRule>
    <cfRule type="cellIs" dxfId="3561" priority="15" operator="equal">
      <formula>"En Avance"</formula>
    </cfRule>
    <cfRule type="cellIs" dxfId="3560" priority="16" operator="equal">
      <formula>"Cumplida (FT)"</formula>
    </cfRule>
    <cfRule type="cellIs" dxfId="3559" priority="17" operator="equal">
      <formula>"Cumplida (DT)"</formula>
    </cfRule>
    <cfRule type="cellIs" dxfId="3558" priority="18" operator="equal">
      <formula>"Sin Avance"</formula>
    </cfRule>
  </conditionalFormatting>
  <conditionalFormatting sqref="V25">
    <cfRule type="cellIs" dxfId="3557" priority="7" operator="equal">
      <formula>"Vencida"</formula>
    </cfRule>
    <cfRule type="cellIs" dxfId="3556" priority="8" operator="equal">
      <formula>"No Cumplida"</formula>
    </cfRule>
    <cfRule type="cellIs" dxfId="3555" priority="9" operator="equal">
      <formula>"En Avance"</formula>
    </cfRule>
    <cfRule type="cellIs" dxfId="3554" priority="10" operator="equal">
      <formula>"Cumplida (FT)"</formula>
    </cfRule>
    <cfRule type="cellIs" dxfId="3553" priority="11" operator="equal">
      <formula>"Cumplida (DT)"</formula>
    </cfRule>
    <cfRule type="cellIs" dxfId="3552" priority="12" operator="equal">
      <formula>"Sin Avance"</formula>
    </cfRule>
  </conditionalFormatting>
  <conditionalFormatting sqref="U99">
    <cfRule type="cellIs" dxfId="3551" priority="1" operator="equal">
      <formula>"Vencida"</formula>
    </cfRule>
    <cfRule type="cellIs" dxfId="3550" priority="2" operator="equal">
      <formula>"No Cumplida"</formula>
    </cfRule>
    <cfRule type="cellIs" dxfId="3549" priority="3" operator="equal">
      <formula>"En Avance"</formula>
    </cfRule>
    <cfRule type="cellIs" dxfId="3548" priority="4" operator="equal">
      <formula>"Cumplida (FT)"</formula>
    </cfRule>
    <cfRule type="cellIs" dxfId="3547" priority="5" operator="equal">
      <formula>"Cumplida (DT)"</formula>
    </cfRule>
    <cfRule type="cellIs" dxfId="3546" priority="6" operator="equal">
      <formula>"Sin Avance"</formula>
    </cfRule>
  </conditionalFormatting>
  <printOptions horizontalCentered="1"/>
  <pageMargins left="0.62992125984251968" right="0.70866141732283472" top="0.74803149606299213" bottom="0.74803149606299213" header="0.31496062992125984" footer="0.31496062992125984"/>
  <pageSetup paperSize="9" scale="31" fitToHeight="0" orientation="landscape" r:id="rId1"/>
  <headerFooter>
    <oddHeader>&amp;L&amp;G</oddHeader>
    <oddFooter>&amp;LAprobó: Yanira Villamil S. - Jefe  Oficina de Control Interno
Elaboró: Maritza Beltran/ Yaneth Burgos/Maria Lucerito Achury/Angela Parra/Emilse Rodríguez/William Alvarado/Elizabeth Castillo&amp;C&amp;G</oddFooter>
  </headerFooter>
  <legacyDrawingHF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35"/>
  <sheetViews>
    <sheetView workbookViewId="0">
      <selection activeCell="H8" sqref="H8"/>
    </sheetView>
  </sheetViews>
  <sheetFormatPr baseColWidth="10" defaultColWidth="11.453125" defaultRowHeight="14.5"/>
  <cols>
    <col min="5" max="5" width="17.7265625" customWidth="1"/>
    <col min="11" max="11" width="16.1796875" customWidth="1"/>
  </cols>
  <sheetData>
    <row r="2" spans="3:14" ht="15" thickBot="1">
      <c r="C2" t="s">
        <v>1578</v>
      </c>
      <c r="E2" t="s">
        <v>1923</v>
      </c>
    </row>
    <row r="3" spans="3:14" ht="15" thickBot="1">
      <c r="C3" t="s">
        <v>1445</v>
      </c>
      <c r="E3" t="s">
        <v>1924</v>
      </c>
      <c r="G3" s="73">
        <v>1</v>
      </c>
      <c r="H3" s="74" t="s">
        <v>1925</v>
      </c>
    </row>
    <row r="4" spans="3:14" ht="15" thickBot="1">
      <c r="C4" t="s">
        <v>1769</v>
      </c>
      <c r="E4" t="s">
        <v>1926</v>
      </c>
      <c r="G4" s="75">
        <v>2</v>
      </c>
      <c r="H4" s="74" t="s">
        <v>1927</v>
      </c>
      <c r="K4" t="s">
        <v>1928</v>
      </c>
    </row>
    <row r="5" spans="3:14" ht="36" customHeight="1" thickBot="1">
      <c r="G5" s="75">
        <v>3</v>
      </c>
      <c r="H5" s="74" t="s">
        <v>1929</v>
      </c>
      <c r="K5" t="s">
        <v>10</v>
      </c>
    </row>
    <row r="6" spans="3:14" ht="30.75" customHeight="1" thickBot="1">
      <c r="G6" s="75">
        <v>4</v>
      </c>
      <c r="H6" s="74" t="s">
        <v>1930</v>
      </c>
      <c r="K6" t="s">
        <v>1931</v>
      </c>
    </row>
    <row r="7" spans="3:14" ht="15" thickBot="1">
      <c r="G7" s="75">
        <v>5</v>
      </c>
      <c r="H7" s="74" t="s">
        <v>1932</v>
      </c>
      <c r="K7" t="s">
        <v>1933</v>
      </c>
    </row>
    <row r="8" spans="3:14" ht="15" thickBot="1">
      <c r="G8" s="75">
        <v>6</v>
      </c>
      <c r="H8" s="74" t="s">
        <v>1934</v>
      </c>
      <c r="K8" t="s">
        <v>1935</v>
      </c>
    </row>
    <row r="9" spans="3:14" ht="15" thickBot="1">
      <c r="G9" s="75">
        <v>7</v>
      </c>
      <c r="H9" s="74" t="s">
        <v>1936</v>
      </c>
    </row>
    <row r="10" spans="3:14" ht="15" thickBot="1">
      <c r="G10" s="75">
        <v>8</v>
      </c>
      <c r="H10" s="76" t="s">
        <v>1937</v>
      </c>
      <c r="N10" t="s">
        <v>1938</v>
      </c>
    </row>
    <row r="11" spans="3:14" ht="15" thickBot="1">
      <c r="G11" s="75">
        <v>9</v>
      </c>
      <c r="H11" s="76" t="s">
        <v>1939</v>
      </c>
      <c r="N11" t="s">
        <v>1940</v>
      </c>
    </row>
    <row r="12" spans="3:14" ht="15" thickBot="1">
      <c r="G12" s="75">
        <v>10</v>
      </c>
      <c r="H12" s="76" t="s">
        <v>1941</v>
      </c>
    </row>
    <row r="13" spans="3:14" ht="15" thickBot="1">
      <c r="G13" s="75">
        <v>11</v>
      </c>
      <c r="H13" s="76" t="s">
        <v>1942</v>
      </c>
    </row>
    <row r="14" spans="3:14" ht="15" thickBot="1">
      <c r="G14" s="75">
        <v>12</v>
      </c>
      <c r="H14" s="76" t="s">
        <v>1943</v>
      </c>
    </row>
    <row r="15" spans="3:14" ht="15" thickBot="1">
      <c r="G15" s="75">
        <v>13</v>
      </c>
      <c r="H15" s="76" t="s">
        <v>1944</v>
      </c>
    </row>
    <row r="16" spans="3:14" ht="15" thickBot="1">
      <c r="G16" s="75">
        <v>14</v>
      </c>
      <c r="H16" s="76" t="s">
        <v>1945</v>
      </c>
    </row>
    <row r="17" spans="7:8" ht="15" thickBot="1">
      <c r="G17" s="75">
        <v>15</v>
      </c>
      <c r="H17" s="76" t="s">
        <v>1946</v>
      </c>
    </row>
    <row r="18" spans="7:8" ht="27" thickBot="1">
      <c r="G18" s="75">
        <v>16</v>
      </c>
      <c r="H18" s="76" t="s">
        <v>1947</v>
      </c>
    </row>
    <row r="19" spans="7:8" ht="15" thickBot="1">
      <c r="G19" s="75">
        <v>17</v>
      </c>
      <c r="H19" s="76" t="s">
        <v>1948</v>
      </c>
    </row>
    <row r="20" spans="7:8" ht="15" thickBot="1">
      <c r="G20" s="75">
        <v>18</v>
      </c>
      <c r="H20" s="76" t="s">
        <v>1949</v>
      </c>
    </row>
    <row r="21" spans="7:8" ht="15" thickBot="1">
      <c r="G21" s="75">
        <v>19</v>
      </c>
      <c r="H21" s="76" t="s">
        <v>1950</v>
      </c>
    </row>
    <row r="22" spans="7:8" ht="15" thickBot="1">
      <c r="G22" s="75">
        <v>20</v>
      </c>
      <c r="H22" s="76" t="s">
        <v>1951</v>
      </c>
    </row>
    <row r="23" spans="7:8" ht="15" thickBot="1">
      <c r="G23" s="75">
        <v>21</v>
      </c>
      <c r="H23" s="76" t="s">
        <v>1952</v>
      </c>
    </row>
    <row r="24" spans="7:8" ht="15" thickBot="1">
      <c r="G24" s="75">
        <v>22</v>
      </c>
      <c r="H24" s="76" t="s">
        <v>1953</v>
      </c>
    </row>
    <row r="25" spans="7:8" ht="15" thickBot="1">
      <c r="G25" s="75">
        <v>23</v>
      </c>
      <c r="H25" s="76" t="s">
        <v>1954</v>
      </c>
    </row>
    <row r="26" spans="7:8" ht="15" thickBot="1">
      <c r="G26" s="75">
        <v>24</v>
      </c>
      <c r="H26" s="76" t="s">
        <v>1955</v>
      </c>
    </row>
    <row r="27" spans="7:8" ht="15" thickBot="1">
      <c r="G27" s="75">
        <v>25</v>
      </c>
      <c r="H27" s="76" t="s">
        <v>1956</v>
      </c>
    </row>
    <row r="28" spans="7:8" ht="15" thickBot="1">
      <c r="G28" s="75">
        <v>26</v>
      </c>
      <c r="H28" s="76" t="s">
        <v>1957</v>
      </c>
    </row>
    <row r="29" spans="7:8" ht="15" thickBot="1">
      <c r="G29" s="75">
        <v>27</v>
      </c>
      <c r="H29" s="76" t="s">
        <v>1958</v>
      </c>
    </row>
    <row r="30" spans="7:8" ht="15" thickBot="1">
      <c r="G30" s="75">
        <v>28</v>
      </c>
      <c r="H30" s="76" t="s">
        <v>1959</v>
      </c>
    </row>
    <row r="31" spans="7:8" ht="15" thickBot="1">
      <c r="G31" s="75">
        <v>29</v>
      </c>
      <c r="H31" s="76" t="s">
        <v>1960</v>
      </c>
    </row>
    <row r="32" spans="7:8" ht="15" thickBot="1">
      <c r="G32" s="75">
        <v>30</v>
      </c>
      <c r="H32" s="76" t="s">
        <v>1961</v>
      </c>
    </row>
    <row r="33" spans="7:8" ht="15" thickBot="1">
      <c r="G33" s="75">
        <v>31</v>
      </c>
      <c r="H33" s="76" t="s">
        <v>1962</v>
      </c>
    </row>
    <row r="34" spans="7:8" ht="15" thickBot="1">
      <c r="G34" s="75">
        <v>32</v>
      </c>
      <c r="H34" s="77" t="s">
        <v>1963</v>
      </c>
    </row>
    <row r="35" spans="7:8" ht="15" thickBot="1">
      <c r="G35" s="78">
        <v>33</v>
      </c>
      <c r="H35" s="79" t="s">
        <v>1964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4:D9"/>
  <sheetViews>
    <sheetView workbookViewId="0">
      <selection activeCell="C9" sqref="C9"/>
    </sheetView>
  </sheetViews>
  <sheetFormatPr baseColWidth="10" defaultColWidth="11.453125" defaultRowHeight="14.5"/>
  <cols>
    <col min="3" max="3" width="23.26953125" customWidth="1"/>
  </cols>
  <sheetData>
    <row r="4" spans="3:4">
      <c r="C4" s="212" t="s">
        <v>6</v>
      </c>
      <c r="D4" t="s">
        <v>7</v>
      </c>
    </row>
    <row r="5" spans="3:4">
      <c r="C5" s="195" t="s">
        <v>8</v>
      </c>
      <c r="D5" t="s">
        <v>9</v>
      </c>
    </row>
    <row r="6" spans="3:4">
      <c r="C6" s="195" t="s">
        <v>10</v>
      </c>
      <c r="D6" t="s">
        <v>11</v>
      </c>
    </row>
    <row r="7" spans="3:4">
      <c r="C7" s="195" t="s">
        <v>12</v>
      </c>
      <c r="D7" t="s">
        <v>13</v>
      </c>
    </row>
    <row r="8" spans="3:4">
      <c r="C8" s="213" t="s">
        <v>14</v>
      </c>
      <c r="D8" t="s">
        <v>15</v>
      </c>
    </row>
    <row r="9" spans="3:4">
      <c r="C9" s="195" t="s">
        <v>16</v>
      </c>
      <c r="D9" t="s">
        <v>17</v>
      </c>
    </row>
  </sheetData>
  <conditionalFormatting sqref="C4">
    <cfRule type="cellIs" dxfId="3545" priority="25" operator="equal">
      <formula>"Vencida"</formula>
    </cfRule>
    <cfRule type="cellIs" dxfId="3544" priority="26" operator="equal">
      <formula>"No Cumplida"</formula>
    </cfRule>
    <cfRule type="cellIs" dxfId="3543" priority="27" operator="equal">
      <formula>"En Avance"</formula>
    </cfRule>
    <cfRule type="cellIs" dxfId="3542" priority="28" operator="equal">
      <formula>"Cumplida (FT)"</formula>
    </cfRule>
    <cfRule type="cellIs" dxfId="3541" priority="29" operator="equal">
      <formula>"Cumplida (DT)"</formula>
    </cfRule>
    <cfRule type="cellIs" dxfId="3540" priority="30" operator="equal">
      <formula>"Sin Avance"</formula>
    </cfRule>
  </conditionalFormatting>
  <conditionalFormatting sqref="C5">
    <cfRule type="cellIs" dxfId="3539" priority="19" operator="equal">
      <formula>"Vencida"</formula>
    </cfRule>
    <cfRule type="cellIs" dxfId="3538" priority="20" operator="equal">
      <formula>"No Cumplida"</formula>
    </cfRule>
    <cfRule type="cellIs" dxfId="3537" priority="21" operator="equal">
      <formula>"En Avance"</formula>
    </cfRule>
    <cfRule type="cellIs" dxfId="3536" priority="22" operator="equal">
      <formula>"Cumplida (FT)"</formula>
    </cfRule>
    <cfRule type="cellIs" dxfId="3535" priority="23" operator="equal">
      <formula>"Cumplida (DT)"</formula>
    </cfRule>
    <cfRule type="cellIs" dxfId="3534" priority="24" operator="equal">
      <formula>"Sin Avance"</formula>
    </cfRule>
  </conditionalFormatting>
  <conditionalFormatting sqref="C7">
    <cfRule type="cellIs" dxfId="3533" priority="13" operator="equal">
      <formula>"Vencida"</formula>
    </cfRule>
    <cfRule type="cellIs" dxfId="3532" priority="14" operator="equal">
      <formula>"No Cumplida"</formula>
    </cfRule>
    <cfRule type="cellIs" dxfId="3531" priority="15" operator="equal">
      <formula>"En Avance"</formula>
    </cfRule>
    <cfRule type="cellIs" dxfId="3530" priority="16" operator="equal">
      <formula>"Cumplida (FT)"</formula>
    </cfRule>
    <cfRule type="cellIs" dxfId="3529" priority="17" operator="equal">
      <formula>"Cumplida (DT)"</formula>
    </cfRule>
    <cfRule type="cellIs" dxfId="3528" priority="18" operator="equal">
      <formula>"Sin Avance"</formula>
    </cfRule>
  </conditionalFormatting>
  <conditionalFormatting sqref="C6">
    <cfRule type="cellIs" dxfId="3527" priority="7" operator="equal">
      <formula>"Vencida"</formula>
    </cfRule>
    <cfRule type="cellIs" dxfId="3526" priority="8" operator="equal">
      <formula>"No Cumplida"</formula>
    </cfRule>
    <cfRule type="cellIs" dxfId="3525" priority="9" operator="equal">
      <formula>"En Avance"</formula>
    </cfRule>
    <cfRule type="cellIs" dxfId="3524" priority="10" operator="equal">
      <formula>"Cumplida (FT)"</formula>
    </cfRule>
    <cfRule type="cellIs" dxfId="3523" priority="11" operator="equal">
      <formula>"Cumplida (DT)"</formula>
    </cfRule>
    <cfRule type="cellIs" dxfId="3522" priority="12" operator="equal">
      <formula>"Sin Avance"</formula>
    </cfRule>
  </conditionalFormatting>
  <conditionalFormatting sqref="C9">
    <cfRule type="cellIs" dxfId="3521" priority="1" operator="equal">
      <formula>"Vencida"</formula>
    </cfRule>
    <cfRule type="cellIs" dxfId="3520" priority="2" operator="equal">
      <formula>"No Cumplida"</formula>
    </cfRule>
    <cfRule type="cellIs" dxfId="3519" priority="3" operator="equal">
      <formula>"En Avance"</formula>
    </cfRule>
    <cfRule type="cellIs" dxfId="3518" priority="4" operator="equal">
      <formula>"Cumplida (FT)"</formula>
    </cfRule>
    <cfRule type="cellIs" dxfId="3517" priority="5" operator="equal">
      <formula>"Cumplida (DT)"</formula>
    </cfRule>
    <cfRule type="cellIs" dxfId="3516" priority="6" operator="equal">
      <formula>"Sin Avance"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[9]Hoja1!#REF!</xm:f>
          </x14:formula1>
          <xm:sqref>C4</xm:sqref>
        </x14:dataValidation>
        <x14:dataValidation type="list" allowBlank="1" showInputMessage="1" showErrorMessage="1">
          <x14:formula1>
            <xm:f>[10]Hoja1!#REF!</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X20"/>
  <sheetViews>
    <sheetView zoomScale="55" zoomScaleNormal="55" zoomScalePageLayoutView="40" workbookViewId="0">
      <pane xSplit="7" ySplit="3" topLeftCell="S10" activePane="bottomRight" state="frozen"/>
      <selection activeCell="V13" sqref="V13"/>
      <selection pane="topRight" activeCell="V13" sqref="V13"/>
      <selection pane="bottomLeft" activeCell="V13" sqref="V13"/>
      <selection pane="bottomRight" activeCell="V13" sqref="V13"/>
    </sheetView>
  </sheetViews>
  <sheetFormatPr baseColWidth="10" defaultColWidth="11.453125" defaultRowHeight="14.5"/>
  <cols>
    <col min="1" max="1" width="19" customWidth="1"/>
    <col min="2" max="2" width="6.7265625" customWidth="1"/>
    <col min="3" max="3" width="18.7265625" customWidth="1"/>
    <col min="4" max="4" width="19" customWidth="1"/>
    <col min="5" max="5" width="16.7265625" customWidth="1"/>
    <col min="6" max="6" width="12.81640625" customWidth="1"/>
    <col min="7" max="7" width="2.81640625" customWidth="1"/>
    <col min="8" max="8" width="13.54296875" hidden="1" customWidth="1"/>
    <col min="9" max="9" width="17.26953125" hidden="1" customWidth="1"/>
    <col min="10" max="10" width="14.26953125" hidden="1" customWidth="1"/>
    <col min="11" max="11" width="18.81640625" hidden="1" customWidth="1"/>
    <col min="12" max="12" width="87.54296875" hidden="1" customWidth="1"/>
    <col min="13" max="13" width="1.7265625" hidden="1" customWidth="1"/>
    <col min="14" max="14" width="13.54296875" hidden="1" customWidth="1"/>
    <col min="15" max="15" width="17.26953125" hidden="1" customWidth="1"/>
    <col min="16" max="16" width="16" hidden="1" customWidth="1"/>
    <col min="17" max="17" width="18.81640625" hidden="1" customWidth="1"/>
    <col min="18" max="18" width="87.54296875" hidden="1" customWidth="1"/>
    <col min="19" max="19" width="3.1796875" customWidth="1"/>
    <col min="20" max="21" width="19.1796875" customWidth="1"/>
    <col min="22" max="22" width="13.81640625" customWidth="1"/>
    <col min="23" max="23" width="15.81640625" customWidth="1"/>
    <col min="24" max="24" width="92.26953125" customWidth="1"/>
  </cols>
  <sheetData>
    <row r="1" spans="1:24" ht="63" customHeight="1" thickBot="1">
      <c r="A1" s="666" t="s">
        <v>18</v>
      </c>
      <c r="B1" s="667"/>
      <c r="C1" s="667"/>
      <c r="D1" s="667"/>
      <c r="E1" s="667"/>
      <c r="F1" s="668"/>
      <c r="G1" s="1"/>
      <c r="H1" s="661" t="s">
        <v>19</v>
      </c>
      <c r="I1" s="662"/>
      <c r="J1" s="662"/>
      <c r="K1" s="662"/>
      <c r="L1" s="663"/>
      <c r="M1" s="2"/>
      <c r="N1" s="661" t="s">
        <v>20</v>
      </c>
      <c r="O1" s="662"/>
      <c r="P1" s="662"/>
      <c r="Q1" s="662"/>
      <c r="R1" s="663"/>
      <c r="T1" s="661" t="s">
        <v>21</v>
      </c>
      <c r="U1" s="662"/>
      <c r="V1" s="662"/>
      <c r="W1" s="662"/>
      <c r="X1" s="663"/>
    </row>
    <row r="2" spans="1:24" ht="78" customHeight="1" thickBot="1">
      <c r="A2" s="3" t="s">
        <v>22</v>
      </c>
      <c r="B2" s="669" t="s">
        <v>23</v>
      </c>
      <c r="C2" s="669"/>
      <c r="D2" s="669"/>
      <c r="E2" s="669"/>
      <c r="F2" s="670"/>
      <c r="G2" s="4"/>
      <c r="H2" s="45" t="s">
        <v>24</v>
      </c>
      <c r="I2" s="46"/>
      <c r="J2" s="193">
        <v>44316</v>
      </c>
      <c r="K2" s="664" t="s">
        <v>25</v>
      </c>
      <c r="L2" s="664" t="s">
        <v>26</v>
      </c>
      <c r="M2" s="2"/>
      <c r="N2" s="45" t="s">
        <v>24</v>
      </c>
      <c r="O2" s="46"/>
      <c r="P2" s="193">
        <v>44439</v>
      </c>
      <c r="Q2" s="664" t="s">
        <v>25</v>
      </c>
      <c r="R2" s="664" t="s">
        <v>26</v>
      </c>
      <c r="T2" s="45" t="s">
        <v>24</v>
      </c>
      <c r="U2" s="46"/>
      <c r="V2" s="193">
        <v>44561</v>
      </c>
      <c r="W2" s="664" t="s">
        <v>25</v>
      </c>
      <c r="X2" s="664" t="s">
        <v>26</v>
      </c>
    </row>
    <row r="3" spans="1:24" ht="39.5" thickBot="1">
      <c r="A3" s="5" t="s">
        <v>27</v>
      </c>
      <c r="B3" s="666" t="s">
        <v>28</v>
      </c>
      <c r="C3" s="668"/>
      <c r="D3" s="6" t="s">
        <v>29</v>
      </c>
      <c r="E3" s="6" t="s">
        <v>30</v>
      </c>
      <c r="F3" s="7" t="s">
        <v>31</v>
      </c>
      <c r="G3" s="8"/>
      <c r="H3" s="48" t="s">
        <v>32</v>
      </c>
      <c r="I3" s="258" t="s">
        <v>33</v>
      </c>
      <c r="J3" s="258" t="s">
        <v>34</v>
      </c>
      <c r="K3" s="665"/>
      <c r="L3" s="665"/>
      <c r="M3" s="2"/>
      <c r="N3" s="48" t="s">
        <v>32</v>
      </c>
      <c r="O3" s="258" t="s">
        <v>33</v>
      </c>
      <c r="P3" s="258" t="s">
        <v>34</v>
      </c>
      <c r="Q3" s="665"/>
      <c r="R3" s="665"/>
      <c r="T3" s="48" t="s">
        <v>32</v>
      </c>
      <c r="U3" s="258" t="s">
        <v>33</v>
      </c>
      <c r="V3" s="258" t="s">
        <v>34</v>
      </c>
      <c r="W3" s="665"/>
      <c r="X3" s="665"/>
    </row>
    <row r="4" spans="1:24" ht="48.75" customHeight="1" thickBot="1">
      <c r="A4" s="671" t="s">
        <v>35</v>
      </c>
      <c r="B4" s="9"/>
      <c r="C4" s="679" t="s">
        <v>36</v>
      </c>
      <c r="D4" s="679"/>
      <c r="E4" s="679"/>
      <c r="F4" s="680"/>
      <c r="G4" s="4"/>
      <c r="H4" s="10">
        <v>1</v>
      </c>
      <c r="I4" s="11">
        <f>+COUNTIF(I5,"Cumplida "&amp;"*")</f>
        <v>0</v>
      </c>
      <c r="J4" s="14">
        <f>IFERROR(+I4/H4,"No se programaron actividades relacionadas con este objetivo")</f>
        <v>0</v>
      </c>
      <c r="K4" s="12"/>
      <c r="L4" s="13"/>
      <c r="M4" s="4"/>
      <c r="N4" s="10">
        <v>1</v>
      </c>
      <c r="O4" s="11">
        <f>+COUNTIF(O5,"Cumplida "&amp;"*")</f>
        <v>0</v>
      </c>
      <c r="P4" s="14">
        <f>IFERROR(+O4/N4,"No se programaron actividades relacionadas con este objetivo")</f>
        <v>0</v>
      </c>
      <c r="Q4" s="12"/>
      <c r="R4" s="13"/>
      <c r="T4" s="10">
        <v>1</v>
      </c>
      <c r="U4" s="11">
        <f>+COUNTIF(U5,"Cumplida "&amp;"*")</f>
        <v>1</v>
      </c>
      <c r="V4" s="14">
        <f>IFERROR(+U4/T4,"No se programaron actividades relacionadas con este objetivo")</f>
        <v>1</v>
      </c>
      <c r="W4" s="12"/>
      <c r="X4" s="13"/>
    </row>
    <row r="5" spans="1:24" ht="225" customHeight="1" thickBot="1">
      <c r="A5" s="675"/>
      <c r="B5" s="15" t="s">
        <v>37</v>
      </c>
      <c r="C5" s="16" t="s">
        <v>38</v>
      </c>
      <c r="D5" s="16" t="s">
        <v>39</v>
      </c>
      <c r="E5" s="17" t="s">
        <v>40</v>
      </c>
      <c r="F5" s="18" t="s">
        <v>41</v>
      </c>
      <c r="G5" s="2"/>
      <c r="H5" s="19"/>
      <c r="I5" s="195" t="s">
        <v>6</v>
      </c>
      <c r="J5" s="196"/>
      <c r="K5" s="197" t="s">
        <v>42</v>
      </c>
      <c r="L5" s="199" t="s">
        <v>43</v>
      </c>
      <c r="M5" s="2"/>
      <c r="N5" s="19"/>
      <c r="O5" s="195" t="s">
        <v>12</v>
      </c>
      <c r="P5" s="196"/>
      <c r="Q5" s="197" t="s">
        <v>44</v>
      </c>
      <c r="R5" s="202" t="s">
        <v>45</v>
      </c>
      <c r="T5" s="19"/>
      <c r="U5" s="195" t="s">
        <v>8</v>
      </c>
      <c r="V5" s="196"/>
      <c r="W5" s="197" t="s">
        <v>44</v>
      </c>
      <c r="X5" s="199" t="s">
        <v>46</v>
      </c>
    </row>
    <row r="6" spans="1:24" ht="15" thickBot="1">
      <c r="A6" s="671" t="s">
        <v>47</v>
      </c>
      <c r="B6" s="9"/>
      <c r="C6" s="679" t="s">
        <v>48</v>
      </c>
      <c r="D6" s="679"/>
      <c r="E6" s="679"/>
      <c r="F6" s="680"/>
      <c r="G6" s="4"/>
      <c r="H6" s="10">
        <v>3</v>
      </c>
      <c r="I6" s="11">
        <f>+COUNTIF(I7:I9,"Cumplida "&amp;"*")</f>
        <v>2</v>
      </c>
      <c r="J6" s="14">
        <f>IFERROR(+I6/H6,"No se programaron actividades relacionadas con este objetivo")</f>
        <v>0.66666666666666663</v>
      </c>
      <c r="K6" s="12"/>
      <c r="L6" s="13"/>
      <c r="M6" s="4"/>
      <c r="N6" s="10">
        <v>3</v>
      </c>
      <c r="O6" s="11">
        <f>+COUNTIF(O7:O9,"Cumplida "&amp;"*")</f>
        <v>2</v>
      </c>
      <c r="P6" s="14">
        <f>IFERROR(+O6/N6,"No se programaron actividades relacionadas con este objetivo")</f>
        <v>0.66666666666666663</v>
      </c>
      <c r="Q6" s="12"/>
      <c r="R6" s="13"/>
      <c r="T6" s="10">
        <v>3</v>
      </c>
      <c r="U6" s="11">
        <f>+COUNTIF(U7:U9,"Cumplida "&amp;"*")</f>
        <v>3</v>
      </c>
      <c r="V6" s="14">
        <f>IFERROR(+U6/T6,"No se programaron actividades relacionadas con este objetivo")</f>
        <v>1</v>
      </c>
      <c r="W6" s="12"/>
      <c r="X6" s="13"/>
    </row>
    <row r="7" spans="1:24" ht="119.25" customHeight="1">
      <c r="A7" s="672"/>
      <c r="B7" s="200" t="s">
        <v>49</v>
      </c>
      <c r="C7" s="194" t="s">
        <v>50</v>
      </c>
      <c r="D7" s="22" t="s">
        <v>51</v>
      </c>
      <c r="E7" s="22" t="s">
        <v>52</v>
      </c>
      <c r="F7" s="23">
        <v>44227</v>
      </c>
      <c r="G7" s="2"/>
      <c r="H7" s="24"/>
      <c r="I7" s="195" t="s">
        <v>8</v>
      </c>
      <c r="J7" s="201"/>
      <c r="K7" s="197" t="s">
        <v>42</v>
      </c>
      <c r="L7" s="202" t="s">
        <v>53</v>
      </c>
      <c r="M7" s="2"/>
      <c r="N7" s="24"/>
      <c r="O7" s="195" t="s">
        <v>8</v>
      </c>
      <c r="P7" s="201"/>
      <c r="Q7" s="197" t="s">
        <v>42</v>
      </c>
      <c r="R7" s="202" t="s">
        <v>54</v>
      </c>
      <c r="T7" s="24"/>
      <c r="U7" s="195" t="s">
        <v>8</v>
      </c>
      <c r="V7" s="201"/>
      <c r="W7" s="197" t="s">
        <v>44</v>
      </c>
      <c r="X7" s="202" t="s">
        <v>54</v>
      </c>
    </row>
    <row r="8" spans="1:24" ht="132.75" customHeight="1">
      <c r="A8" s="672"/>
      <c r="B8" s="200">
        <v>2.2000000000000002</v>
      </c>
      <c r="C8" s="194" t="s">
        <v>55</v>
      </c>
      <c r="D8" s="25" t="s">
        <v>56</v>
      </c>
      <c r="E8" s="26" t="s">
        <v>57</v>
      </c>
      <c r="F8" s="23">
        <v>44227</v>
      </c>
      <c r="G8" s="2"/>
      <c r="H8" s="24"/>
      <c r="I8" s="195" t="s">
        <v>8</v>
      </c>
      <c r="J8" s="201"/>
      <c r="K8" s="197" t="s">
        <v>42</v>
      </c>
      <c r="L8" s="199" t="s">
        <v>58</v>
      </c>
      <c r="M8" s="2"/>
      <c r="N8" s="24"/>
      <c r="O8" s="195" t="s">
        <v>8</v>
      </c>
      <c r="P8" s="201"/>
      <c r="Q8" s="197" t="s">
        <v>42</v>
      </c>
      <c r="R8" s="202" t="s">
        <v>54</v>
      </c>
      <c r="T8" s="24"/>
      <c r="U8" s="195" t="s">
        <v>8</v>
      </c>
      <c r="V8" s="201"/>
      <c r="W8" s="197" t="s">
        <v>44</v>
      </c>
      <c r="X8" s="202" t="s">
        <v>54</v>
      </c>
    </row>
    <row r="9" spans="1:24" ht="218.25" customHeight="1" thickBot="1">
      <c r="A9" s="672"/>
      <c r="B9" s="200">
        <v>2.2999999999999998</v>
      </c>
      <c r="C9" s="21" t="s">
        <v>59</v>
      </c>
      <c r="D9" s="22" t="s">
        <v>60</v>
      </c>
      <c r="E9" s="22" t="s">
        <v>40</v>
      </c>
      <c r="F9" s="23">
        <v>44545</v>
      </c>
      <c r="G9" s="2"/>
      <c r="H9" s="24"/>
      <c r="I9" s="195" t="s">
        <v>6</v>
      </c>
      <c r="J9" s="201"/>
      <c r="K9" s="197" t="s">
        <v>42</v>
      </c>
      <c r="L9" s="199" t="s">
        <v>61</v>
      </c>
      <c r="M9" s="2"/>
      <c r="N9" s="24"/>
      <c r="O9" s="195" t="s">
        <v>6</v>
      </c>
      <c r="P9" s="201"/>
      <c r="Q9" s="197" t="s">
        <v>44</v>
      </c>
      <c r="R9" s="199" t="s">
        <v>54</v>
      </c>
      <c r="T9" s="24"/>
      <c r="U9" s="195" t="s">
        <v>8</v>
      </c>
      <c r="V9" s="201"/>
      <c r="W9" s="197" t="s">
        <v>44</v>
      </c>
      <c r="X9" s="199" t="s">
        <v>1996</v>
      </c>
    </row>
    <row r="10" spans="1:24" ht="15" thickBot="1">
      <c r="A10" s="676" t="s">
        <v>62</v>
      </c>
      <c r="B10" s="9"/>
      <c r="C10" s="679" t="s">
        <v>63</v>
      </c>
      <c r="D10" s="679"/>
      <c r="E10" s="679"/>
      <c r="F10" s="680"/>
      <c r="G10" s="4"/>
      <c r="H10" s="10">
        <v>3</v>
      </c>
      <c r="I10" s="11">
        <f>+COUNTIF(I11:I12,"Cumplida "&amp;"*")</f>
        <v>1</v>
      </c>
      <c r="J10" s="14">
        <f>IFERROR(+I10/H10,"No se programaron actividades relacionadas con este objetivo")</f>
        <v>0.33333333333333331</v>
      </c>
      <c r="K10" s="12"/>
      <c r="L10" s="13"/>
      <c r="M10" s="4"/>
      <c r="N10" s="10">
        <v>3</v>
      </c>
      <c r="O10" s="11">
        <f>+COUNTIF(O11:O12,"Cumplida "&amp;"*")</f>
        <v>1</v>
      </c>
      <c r="P10" s="14">
        <f>IFERROR(+O10/N10,"No se programaron actividades relacionadas con este objetivo")</f>
        <v>0.33333333333333331</v>
      </c>
      <c r="Q10" s="12"/>
      <c r="R10" s="13"/>
      <c r="T10" s="10">
        <v>2</v>
      </c>
      <c r="U10" s="11">
        <f>+COUNTIF(U11:U12,"Cumplida "&amp;"*")</f>
        <v>2</v>
      </c>
      <c r="V10" s="14">
        <f>IFERROR(+U10/T10,"No se programaron actividades relacionadas con este objetivo")</f>
        <v>1</v>
      </c>
      <c r="W10" s="12"/>
      <c r="X10" s="13"/>
    </row>
    <row r="11" spans="1:24" ht="168.75" customHeight="1">
      <c r="A11" s="677"/>
      <c r="B11" s="220" t="s">
        <v>64</v>
      </c>
      <c r="C11" s="27" t="s">
        <v>65</v>
      </c>
      <c r="D11" s="28" t="s">
        <v>66</v>
      </c>
      <c r="E11" s="26" t="s">
        <v>52</v>
      </c>
      <c r="F11" s="23">
        <v>44227</v>
      </c>
      <c r="G11" s="2"/>
      <c r="H11" s="24"/>
      <c r="I11" s="195" t="s">
        <v>8</v>
      </c>
      <c r="J11" s="200"/>
      <c r="K11" s="197" t="s">
        <v>42</v>
      </c>
      <c r="L11" s="202" t="s">
        <v>67</v>
      </c>
      <c r="M11" s="2"/>
      <c r="N11" s="24"/>
      <c r="O11" s="195" t="s">
        <v>8</v>
      </c>
      <c r="P11" s="200"/>
      <c r="Q11" s="197" t="s">
        <v>42</v>
      </c>
      <c r="R11" s="202" t="s">
        <v>54</v>
      </c>
      <c r="T11" s="24"/>
      <c r="U11" s="195" t="s">
        <v>8</v>
      </c>
      <c r="V11" s="200"/>
      <c r="W11" s="197" t="s">
        <v>44</v>
      </c>
      <c r="X11" s="202" t="s">
        <v>54</v>
      </c>
    </row>
    <row r="12" spans="1:24" ht="204" customHeight="1" thickBot="1">
      <c r="A12" s="678"/>
      <c r="B12" s="220">
        <v>3.2</v>
      </c>
      <c r="C12" s="21" t="s">
        <v>68</v>
      </c>
      <c r="D12" s="22" t="s">
        <v>69</v>
      </c>
      <c r="E12" s="26" t="s">
        <v>70</v>
      </c>
      <c r="F12" s="23">
        <v>44557</v>
      </c>
      <c r="G12" s="2"/>
      <c r="H12" s="24"/>
      <c r="I12" s="195" t="s">
        <v>12</v>
      </c>
      <c r="J12" s="200"/>
      <c r="K12" s="197" t="s">
        <v>42</v>
      </c>
      <c r="L12" s="231" t="s">
        <v>71</v>
      </c>
      <c r="M12" s="2"/>
      <c r="N12" s="24"/>
      <c r="O12" s="195" t="s">
        <v>12</v>
      </c>
      <c r="P12" s="200"/>
      <c r="Q12" s="197" t="s">
        <v>42</v>
      </c>
      <c r="R12" s="202" t="s">
        <v>72</v>
      </c>
      <c r="T12" s="24"/>
      <c r="U12" s="195" t="s">
        <v>8</v>
      </c>
      <c r="V12" s="195"/>
      <c r="W12" s="197" t="s">
        <v>42</v>
      </c>
      <c r="X12" s="304" t="s">
        <v>1997</v>
      </c>
    </row>
    <row r="13" spans="1:24" ht="15" thickBot="1">
      <c r="A13" s="672" t="s">
        <v>73</v>
      </c>
      <c r="B13" s="9"/>
      <c r="C13" s="679" t="s">
        <v>74</v>
      </c>
      <c r="D13" s="679"/>
      <c r="E13" s="679"/>
      <c r="F13" s="680"/>
      <c r="G13" s="4"/>
      <c r="H13" s="10">
        <v>4</v>
      </c>
      <c r="I13" s="11">
        <f>+COUNTIF(I14:I17,"Cumplida "&amp;"*")</f>
        <v>0</v>
      </c>
      <c r="J13" s="14">
        <f>IFERROR(+I13/H13,"No se programaron actividades relacionadas con este objetivo")</f>
        <v>0</v>
      </c>
      <c r="K13" s="12"/>
      <c r="L13" s="13"/>
      <c r="M13" s="4"/>
      <c r="N13" s="10">
        <v>4</v>
      </c>
      <c r="O13" s="11">
        <f>+COUNTIF(O14:O17,"Cumplida "&amp;"*")</f>
        <v>0</v>
      </c>
      <c r="P13" s="14">
        <f>IFERROR(+O13/N13,"No se programaron actividades relacionadas con este objetivo")</f>
        <v>0</v>
      </c>
      <c r="Q13" s="12"/>
      <c r="R13" s="13"/>
      <c r="T13" s="10">
        <v>4</v>
      </c>
      <c r="U13" s="11">
        <f>+COUNTIF(U14:U17,"Cumplida "&amp;"*")</f>
        <v>4</v>
      </c>
      <c r="V13" s="14">
        <f>IFERROR(+U13/T13,"No se programaron actividades relacionadas con este objetivo")</f>
        <v>1</v>
      </c>
      <c r="W13" s="12"/>
      <c r="X13" s="13"/>
    </row>
    <row r="14" spans="1:24" ht="240" customHeight="1">
      <c r="A14" s="672"/>
      <c r="B14" s="200" t="s">
        <v>75</v>
      </c>
      <c r="C14" s="21" t="s">
        <v>76</v>
      </c>
      <c r="D14" s="22" t="s">
        <v>77</v>
      </c>
      <c r="E14" s="22" t="s">
        <v>78</v>
      </c>
      <c r="F14" s="29">
        <v>44557</v>
      </c>
      <c r="G14" s="2"/>
      <c r="H14" s="24"/>
      <c r="I14" s="195" t="s">
        <v>12</v>
      </c>
      <c r="J14" s="200"/>
      <c r="K14" s="197" t="s">
        <v>42</v>
      </c>
      <c r="L14" s="203" t="s">
        <v>79</v>
      </c>
      <c r="M14" s="2"/>
      <c r="N14" s="24"/>
      <c r="O14" s="195" t="s">
        <v>12</v>
      </c>
      <c r="P14" s="200"/>
      <c r="Q14" s="197" t="s">
        <v>44</v>
      </c>
      <c r="R14" s="203" t="s">
        <v>80</v>
      </c>
      <c r="T14" s="24"/>
      <c r="U14" s="195" t="s">
        <v>8</v>
      </c>
      <c r="V14" s="200"/>
      <c r="W14" s="197" t="s">
        <v>42</v>
      </c>
      <c r="X14" s="203" t="s">
        <v>81</v>
      </c>
    </row>
    <row r="15" spans="1:24" ht="169.5" customHeight="1">
      <c r="A15" s="672"/>
      <c r="B15" s="200" t="s">
        <v>82</v>
      </c>
      <c r="C15" s="27" t="s">
        <v>83</v>
      </c>
      <c r="D15" s="28" t="s">
        <v>84</v>
      </c>
      <c r="E15" s="26" t="s">
        <v>40</v>
      </c>
      <c r="F15" s="30" t="s">
        <v>85</v>
      </c>
      <c r="G15" s="2"/>
      <c r="H15" s="24"/>
      <c r="I15" s="195" t="s">
        <v>6</v>
      </c>
      <c r="J15" s="200"/>
      <c r="K15" s="197" t="s">
        <v>42</v>
      </c>
      <c r="L15" s="205" t="s">
        <v>86</v>
      </c>
      <c r="M15" s="2"/>
      <c r="N15" s="24"/>
      <c r="O15" s="195" t="s">
        <v>12</v>
      </c>
      <c r="P15" s="200"/>
      <c r="Q15" s="197" t="s">
        <v>44</v>
      </c>
      <c r="R15" s="204" t="s">
        <v>87</v>
      </c>
      <c r="T15" s="24"/>
      <c r="U15" s="195" t="s">
        <v>8</v>
      </c>
      <c r="V15" s="200"/>
      <c r="W15" s="197" t="s">
        <v>42</v>
      </c>
      <c r="X15" s="65" t="s">
        <v>1998</v>
      </c>
    </row>
    <row r="16" spans="1:24" ht="139.5" customHeight="1">
      <c r="A16" s="672"/>
      <c r="B16" s="200" t="s">
        <v>88</v>
      </c>
      <c r="C16" s="27" t="s">
        <v>89</v>
      </c>
      <c r="D16" s="28" t="s">
        <v>90</v>
      </c>
      <c r="E16" s="26" t="s">
        <v>40</v>
      </c>
      <c r="F16" s="30" t="s">
        <v>85</v>
      </c>
      <c r="G16" s="2"/>
      <c r="H16" s="24"/>
      <c r="I16" s="195" t="s">
        <v>6</v>
      </c>
      <c r="J16" s="200"/>
      <c r="K16" s="197" t="s">
        <v>42</v>
      </c>
      <c r="L16" s="205" t="s">
        <v>91</v>
      </c>
      <c r="M16" s="2"/>
      <c r="N16" s="24"/>
      <c r="O16" s="195" t="s">
        <v>12</v>
      </c>
      <c r="P16" s="200"/>
      <c r="Q16" s="197" t="s">
        <v>44</v>
      </c>
      <c r="R16" s="191" t="s">
        <v>92</v>
      </c>
      <c r="T16" s="24"/>
      <c r="U16" s="195" t="s">
        <v>8</v>
      </c>
      <c r="V16" s="200" t="s">
        <v>93</v>
      </c>
      <c r="W16" s="197" t="s">
        <v>42</v>
      </c>
      <c r="X16" s="205" t="s">
        <v>1999</v>
      </c>
    </row>
    <row r="17" spans="1:24" ht="114.75" customHeight="1" thickBot="1">
      <c r="A17" s="675"/>
      <c r="B17" s="200" t="s">
        <v>94</v>
      </c>
      <c r="C17" s="31" t="s">
        <v>95</v>
      </c>
      <c r="D17" s="32" t="s">
        <v>96</v>
      </c>
      <c r="E17" s="33" t="s">
        <v>40</v>
      </c>
      <c r="F17" s="34" t="s">
        <v>85</v>
      </c>
      <c r="G17" s="2"/>
      <c r="H17" s="24"/>
      <c r="I17" s="195" t="s">
        <v>6</v>
      </c>
      <c r="J17" s="200"/>
      <c r="K17" s="197" t="s">
        <v>42</v>
      </c>
      <c r="L17" s="205" t="s">
        <v>97</v>
      </c>
      <c r="M17" s="2"/>
      <c r="N17" s="24"/>
      <c r="O17" s="195" t="s">
        <v>12</v>
      </c>
      <c r="P17" s="200"/>
      <c r="Q17" s="197" t="s">
        <v>44</v>
      </c>
      <c r="R17" s="210" t="s">
        <v>98</v>
      </c>
      <c r="T17" s="24"/>
      <c r="U17" s="195" t="s">
        <v>8</v>
      </c>
      <c r="V17" s="200"/>
      <c r="W17" s="197" t="s">
        <v>42</v>
      </c>
      <c r="X17" s="205" t="s">
        <v>2000</v>
      </c>
    </row>
    <row r="18" spans="1:24" ht="15" thickBot="1">
      <c r="A18" s="671" t="s">
        <v>99</v>
      </c>
      <c r="B18" s="9"/>
      <c r="C18" s="679" t="s">
        <v>100</v>
      </c>
      <c r="D18" s="679"/>
      <c r="E18" s="679"/>
      <c r="F18" s="680"/>
      <c r="G18" s="4"/>
      <c r="H18" s="10">
        <v>2</v>
      </c>
      <c r="I18" s="11">
        <f>+COUNTIF(I19:I20,"Cumplida "&amp;"*")</f>
        <v>0</v>
      </c>
      <c r="J18" s="14">
        <f>IFERROR(+I18/H18,"No se programaron actividades relacionadas con este objetivo")</f>
        <v>0</v>
      </c>
      <c r="K18" s="12"/>
      <c r="L18" s="13"/>
      <c r="M18" s="4"/>
      <c r="N18" s="10">
        <v>2</v>
      </c>
      <c r="O18" s="11">
        <f>+COUNTIF(O19:O20,"Cumplida "&amp;"*")</f>
        <v>0</v>
      </c>
      <c r="P18" s="14">
        <f>IFERROR(+O18/N18,"No se programaron actividades relacionadas con este objetivo")</f>
        <v>0</v>
      </c>
      <c r="Q18" s="12"/>
      <c r="R18" s="13"/>
      <c r="T18" s="10">
        <v>2</v>
      </c>
      <c r="U18" s="11">
        <f>+COUNTIF(U19:U20,"Cumplida "&amp;"*")</f>
        <v>2</v>
      </c>
      <c r="V18" s="14">
        <f>IFERROR(+U18/T18,"No se programaron actividades relacionadas con este objetivo")</f>
        <v>1</v>
      </c>
      <c r="W18" s="12"/>
      <c r="X18" s="13"/>
    </row>
    <row r="19" spans="1:24" ht="206.25" customHeight="1">
      <c r="A19" s="672"/>
      <c r="B19" s="35" t="s">
        <v>101</v>
      </c>
      <c r="C19" s="31" t="s">
        <v>102</v>
      </c>
      <c r="D19" s="673" t="s">
        <v>103</v>
      </c>
      <c r="E19" s="36" t="s">
        <v>104</v>
      </c>
      <c r="F19" s="34" t="s">
        <v>105</v>
      </c>
      <c r="G19" s="2"/>
      <c r="H19" s="24"/>
      <c r="I19" s="195" t="s">
        <v>12</v>
      </c>
      <c r="J19" s="200"/>
      <c r="K19" s="197" t="s">
        <v>42</v>
      </c>
      <c r="L19" s="208" t="s">
        <v>106</v>
      </c>
      <c r="M19" s="2"/>
      <c r="N19" s="24"/>
      <c r="O19" s="195" t="s">
        <v>12</v>
      </c>
      <c r="P19" s="200"/>
      <c r="Q19" s="197" t="s">
        <v>44</v>
      </c>
      <c r="R19" s="208" t="s">
        <v>107</v>
      </c>
      <c r="T19" s="24"/>
      <c r="U19" s="195" t="s">
        <v>8</v>
      </c>
      <c r="V19" s="200"/>
      <c r="W19" s="197" t="s">
        <v>42</v>
      </c>
      <c r="X19" s="305" t="s">
        <v>108</v>
      </c>
    </row>
    <row r="20" spans="1:24" ht="226.5" customHeight="1" thickBot="1">
      <c r="A20" s="672"/>
      <c r="B20" s="37" t="s">
        <v>109</v>
      </c>
      <c r="C20" s="38" t="s">
        <v>110</v>
      </c>
      <c r="D20" s="674"/>
      <c r="E20" s="39" t="s">
        <v>104</v>
      </c>
      <c r="F20" s="34" t="s">
        <v>105</v>
      </c>
      <c r="G20" s="2"/>
      <c r="H20" s="24"/>
      <c r="I20" s="195" t="s">
        <v>12</v>
      </c>
      <c r="J20" s="200"/>
      <c r="K20" s="197" t="s">
        <v>42</v>
      </c>
      <c r="L20" s="209" t="s">
        <v>111</v>
      </c>
      <c r="M20" s="2"/>
      <c r="N20" s="24"/>
      <c r="O20" s="195" t="s">
        <v>12</v>
      </c>
      <c r="P20" s="200"/>
      <c r="Q20" s="197" t="s">
        <v>44</v>
      </c>
      <c r="R20" s="209" t="s">
        <v>112</v>
      </c>
      <c r="T20" s="24"/>
      <c r="U20" s="195" t="s">
        <v>8</v>
      </c>
      <c r="V20" s="200"/>
      <c r="W20" s="197" t="s">
        <v>42</v>
      </c>
      <c r="X20" s="306" t="s">
        <v>113</v>
      </c>
    </row>
  </sheetData>
  <mergeCells count="23">
    <mergeCell ref="A18:A20"/>
    <mergeCell ref="D19:D20"/>
    <mergeCell ref="B3:C3"/>
    <mergeCell ref="A4:A5"/>
    <mergeCell ref="A6:A9"/>
    <mergeCell ref="A10:A12"/>
    <mergeCell ref="A13:A17"/>
    <mergeCell ref="C4:F4"/>
    <mergeCell ref="C6:F6"/>
    <mergeCell ref="C10:F10"/>
    <mergeCell ref="C13:F13"/>
    <mergeCell ref="C18:F18"/>
    <mergeCell ref="A1:F1"/>
    <mergeCell ref="H1:L1"/>
    <mergeCell ref="B2:F2"/>
    <mergeCell ref="K2:K3"/>
    <mergeCell ref="L2:L3"/>
    <mergeCell ref="N1:R1"/>
    <mergeCell ref="Q2:Q3"/>
    <mergeCell ref="R2:R3"/>
    <mergeCell ref="T1:X1"/>
    <mergeCell ref="W2:W3"/>
    <mergeCell ref="X2:X3"/>
  </mergeCells>
  <conditionalFormatting sqref="I4 I6 I10 I13 I18">
    <cfRule type="cellIs" dxfId="3515" priority="427" operator="equal">
      <formula>"Vencida"</formula>
    </cfRule>
    <cfRule type="cellIs" dxfId="3514" priority="428" operator="equal">
      <formula>"No Cumplida"</formula>
    </cfRule>
    <cfRule type="cellIs" dxfId="3513" priority="429" operator="equal">
      <formula>"En Avance"</formula>
    </cfRule>
    <cfRule type="cellIs" dxfId="3512" priority="430" operator="equal">
      <formula>"Cumplida (FT)"</formula>
    </cfRule>
    <cfRule type="cellIs" dxfId="3511" priority="431" operator="equal">
      <formula>"Cumplida (DT)"</formula>
    </cfRule>
    <cfRule type="cellIs" dxfId="3510" priority="432" operator="equal">
      <formula>"Sin Avance"</formula>
    </cfRule>
  </conditionalFormatting>
  <conditionalFormatting sqref="I5">
    <cfRule type="cellIs" dxfId="3509" priority="421" operator="equal">
      <formula>"Vencida"</formula>
    </cfRule>
    <cfRule type="cellIs" dxfId="3508" priority="422" operator="equal">
      <formula>"No Cumplida"</formula>
    </cfRule>
    <cfRule type="cellIs" dxfId="3507" priority="423" operator="equal">
      <formula>"En Avance"</formula>
    </cfRule>
    <cfRule type="cellIs" dxfId="3506" priority="424" operator="equal">
      <formula>"Cumplida (FT)"</formula>
    </cfRule>
    <cfRule type="cellIs" dxfId="3505" priority="425" operator="equal">
      <formula>"Cumplida (DT)"</formula>
    </cfRule>
    <cfRule type="cellIs" dxfId="3504" priority="426" operator="equal">
      <formula>"Sin Avance"</formula>
    </cfRule>
  </conditionalFormatting>
  <conditionalFormatting sqref="I7">
    <cfRule type="cellIs" dxfId="3503" priority="415" operator="equal">
      <formula>"Vencida"</formula>
    </cfRule>
    <cfRule type="cellIs" dxfId="3502" priority="416" operator="equal">
      <formula>"No Cumplida"</formula>
    </cfRule>
    <cfRule type="cellIs" dxfId="3501" priority="417" operator="equal">
      <formula>"En Avance"</formula>
    </cfRule>
    <cfRule type="cellIs" dxfId="3500" priority="418" operator="equal">
      <formula>"Cumplida (FT)"</formula>
    </cfRule>
    <cfRule type="cellIs" dxfId="3499" priority="419" operator="equal">
      <formula>"Cumplida (DT)"</formula>
    </cfRule>
    <cfRule type="cellIs" dxfId="3498" priority="420" operator="equal">
      <formula>"Sin Avance"</formula>
    </cfRule>
  </conditionalFormatting>
  <conditionalFormatting sqref="I8:I9">
    <cfRule type="cellIs" dxfId="3497" priority="409" operator="equal">
      <formula>"Vencida"</formula>
    </cfRule>
    <cfRule type="cellIs" dxfId="3496" priority="410" operator="equal">
      <formula>"No Cumplida"</formula>
    </cfRule>
    <cfRule type="cellIs" dxfId="3495" priority="411" operator="equal">
      <formula>"En Avance"</formula>
    </cfRule>
    <cfRule type="cellIs" dxfId="3494" priority="412" operator="equal">
      <formula>"Cumplida (FT)"</formula>
    </cfRule>
    <cfRule type="cellIs" dxfId="3493" priority="413" operator="equal">
      <formula>"Cumplida (DT)"</formula>
    </cfRule>
    <cfRule type="cellIs" dxfId="3492" priority="414" operator="equal">
      <formula>"Sin Avance"</formula>
    </cfRule>
  </conditionalFormatting>
  <conditionalFormatting sqref="I11">
    <cfRule type="cellIs" dxfId="3491" priority="403" operator="equal">
      <formula>"Vencida"</formula>
    </cfRule>
    <cfRule type="cellIs" dxfId="3490" priority="404" operator="equal">
      <formula>"No Cumplida"</formula>
    </cfRule>
    <cfRule type="cellIs" dxfId="3489" priority="405" operator="equal">
      <formula>"En Avance"</formula>
    </cfRule>
    <cfRule type="cellIs" dxfId="3488" priority="406" operator="equal">
      <formula>"Cumplida (FT)"</formula>
    </cfRule>
    <cfRule type="cellIs" dxfId="3487" priority="407" operator="equal">
      <formula>"Cumplida (DT)"</formula>
    </cfRule>
    <cfRule type="cellIs" dxfId="3486" priority="408" operator="equal">
      <formula>"Sin Avance"</formula>
    </cfRule>
  </conditionalFormatting>
  <conditionalFormatting sqref="I12">
    <cfRule type="cellIs" dxfId="3485" priority="397" operator="equal">
      <formula>"Vencida"</formula>
    </cfRule>
    <cfRule type="cellIs" dxfId="3484" priority="398" operator="equal">
      <formula>"No Cumplida"</formula>
    </cfRule>
    <cfRule type="cellIs" dxfId="3483" priority="399" operator="equal">
      <formula>"En Avance"</formula>
    </cfRule>
    <cfRule type="cellIs" dxfId="3482" priority="400" operator="equal">
      <formula>"Cumplida (FT)"</formula>
    </cfRule>
    <cfRule type="cellIs" dxfId="3481" priority="401" operator="equal">
      <formula>"Cumplida (DT)"</formula>
    </cfRule>
    <cfRule type="cellIs" dxfId="3480" priority="402" operator="equal">
      <formula>"Sin Avance"</formula>
    </cfRule>
  </conditionalFormatting>
  <conditionalFormatting sqref="I14">
    <cfRule type="cellIs" dxfId="3479" priority="391" operator="equal">
      <formula>"Vencida"</formula>
    </cfRule>
    <cfRule type="cellIs" dxfId="3478" priority="392" operator="equal">
      <formula>"No Cumplida"</formula>
    </cfRule>
    <cfRule type="cellIs" dxfId="3477" priority="393" operator="equal">
      <formula>"En Avance"</formula>
    </cfRule>
    <cfRule type="cellIs" dxfId="3476" priority="394" operator="equal">
      <formula>"Cumplida (FT)"</formula>
    </cfRule>
    <cfRule type="cellIs" dxfId="3475" priority="395" operator="equal">
      <formula>"Cumplida (DT)"</formula>
    </cfRule>
    <cfRule type="cellIs" dxfId="3474" priority="396" operator="equal">
      <formula>"Sin Avance"</formula>
    </cfRule>
  </conditionalFormatting>
  <conditionalFormatting sqref="I19">
    <cfRule type="cellIs" dxfId="3473" priority="385" operator="equal">
      <formula>"Vencida"</formula>
    </cfRule>
    <cfRule type="cellIs" dxfId="3472" priority="386" operator="equal">
      <formula>"No Cumplida"</formula>
    </cfRule>
    <cfRule type="cellIs" dxfId="3471" priority="387" operator="equal">
      <formula>"En Avance"</formula>
    </cfRule>
    <cfRule type="cellIs" dxfId="3470" priority="388" operator="equal">
      <formula>"Cumplida (FT)"</formula>
    </cfRule>
    <cfRule type="cellIs" dxfId="3469" priority="389" operator="equal">
      <formula>"Cumplida (DT)"</formula>
    </cfRule>
    <cfRule type="cellIs" dxfId="3468" priority="390" operator="equal">
      <formula>"Sin Avance"</formula>
    </cfRule>
  </conditionalFormatting>
  <conditionalFormatting sqref="I16">
    <cfRule type="cellIs" dxfId="3467" priority="379" operator="equal">
      <formula>"Vencida"</formula>
    </cfRule>
    <cfRule type="cellIs" dxfId="3466" priority="380" operator="equal">
      <formula>"No Cumplida"</formula>
    </cfRule>
    <cfRule type="cellIs" dxfId="3465" priority="381" operator="equal">
      <formula>"En Avance"</formula>
    </cfRule>
    <cfRule type="cellIs" dxfId="3464" priority="382" operator="equal">
      <formula>"Cumplida (FT)"</formula>
    </cfRule>
    <cfRule type="cellIs" dxfId="3463" priority="383" operator="equal">
      <formula>"Cumplida (DT)"</formula>
    </cfRule>
    <cfRule type="cellIs" dxfId="3462" priority="384" operator="equal">
      <formula>"Sin Avance"</formula>
    </cfRule>
  </conditionalFormatting>
  <conditionalFormatting sqref="I17">
    <cfRule type="cellIs" dxfId="3461" priority="373" operator="equal">
      <formula>"Vencida"</formula>
    </cfRule>
    <cfRule type="cellIs" dxfId="3460" priority="374" operator="equal">
      <formula>"No Cumplida"</formula>
    </cfRule>
    <cfRule type="cellIs" dxfId="3459" priority="375" operator="equal">
      <formula>"En Avance"</formula>
    </cfRule>
    <cfRule type="cellIs" dxfId="3458" priority="376" operator="equal">
      <formula>"Cumplida (FT)"</formula>
    </cfRule>
    <cfRule type="cellIs" dxfId="3457" priority="377" operator="equal">
      <formula>"Cumplida (DT)"</formula>
    </cfRule>
    <cfRule type="cellIs" dxfId="3456" priority="378" operator="equal">
      <formula>"Sin Avance"</formula>
    </cfRule>
  </conditionalFormatting>
  <conditionalFormatting sqref="I15">
    <cfRule type="cellIs" dxfId="3455" priority="367" operator="equal">
      <formula>"Vencida"</formula>
    </cfRule>
    <cfRule type="cellIs" dxfId="3454" priority="368" operator="equal">
      <formula>"No Cumplida"</formula>
    </cfRule>
    <cfRule type="cellIs" dxfId="3453" priority="369" operator="equal">
      <formula>"En Avance"</formula>
    </cfRule>
    <cfRule type="cellIs" dxfId="3452" priority="370" operator="equal">
      <formula>"Cumplida (FT)"</formula>
    </cfRule>
    <cfRule type="cellIs" dxfId="3451" priority="371" operator="equal">
      <formula>"Cumplida (DT)"</formula>
    </cfRule>
    <cfRule type="cellIs" dxfId="3450" priority="372" operator="equal">
      <formula>"Sin Avance"</formula>
    </cfRule>
  </conditionalFormatting>
  <conditionalFormatting sqref="I20">
    <cfRule type="cellIs" dxfId="3449" priority="361" operator="equal">
      <formula>"Vencida"</formula>
    </cfRule>
    <cfRule type="cellIs" dxfId="3448" priority="362" operator="equal">
      <formula>"No Cumplida"</formula>
    </cfRule>
    <cfRule type="cellIs" dxfId="3447" priority="363" operator="equal">
      <formula>"En Avance"</formula>
    </cfRule>
    <cfRule type="cellIs" dxfId="3446" priority="364" operator="equal">
      <formula>"Cumplida (FT)"</formula>
    </cfRule>
    <cfRule type="cellIs" dxfId="3445" priority="365" operator="equal">
      <formula>"Cumplida (DT)"</formula>
    </cfRule>
    <cfRule type="cellIs" dxfId="3444" priority="366" operator="equal">
      <formula>"Sin Avance"</formula>
    </cfRule>
  </conditionalFormatting>
  <conditionalFormatting sqref="O4 O6 O10 O13 O18">
    <cfRule type="cellIs" dxfId="3443" priority="355" operator="equal">
      <formula>"Vencida"</formula>
    </cfRule>
    <cfRule type="cellIs" dxfId="3442" priority="356" operator="equal">
      <formula>"No Cumplida"</formula>
    </cfRule>
    <cfRule type="cellIs" dxfId="3441" priority="357" operator="equal">
      <formula>"En Avance"</formula>
    </cfRule>
    <cfRule type="cellIs" dxfId="3440" priority="358" operator="equal">
      <formula>"Cumplida (FT)"</formula>
    </cfRule>
    <cfRule type="cellIs" dxfId="3439" priority="359" operator="equal">
      <formula>"Cumplida (DT)"</formula>
    </cfRule>
    <cfRule type="cellIs" dxfId="3438" priority="360" operator="equal">
      <formula>"Sin Avance"</formula>
    </cfRule>
  </conditionalFormatting>
  <conditionalFormatting sqref="U4 U6 U10 U13 U18">
    <cfRule type="cellIs" dxfId="3437" priority="283" operator="equal">
      <formula>"Vencida"</formula>
    </cfRule>
    <cfRule type="cellIs" dxfId="3436" priority="284" operator="equal">
      <formula>"No Cumplida"</formula>
    </cfRule>
    <cfRule type="cellIs" dxfId="3435" priority="285" operator="equal">
      <formula>"En Avance"</formula>
    </cfRule>
    <cfRule type="cellIs" dxfId="3434" priority="286" operator="equal">
      <formula>"Cumplida (FT)"</formula>
    </cfRule>
    <cfRule type="cellIs" dxfId="3433" priority="287" operator="equal">
      <formula>"Cumplida (DT)"</formula>
    </cfRule>
    <cfRule type="cellIs" dxfId="3432" priority="288" operator="equal">
      <formula>"Sin Avance"</formula>
    </cfRule>
  </conditionalFormatting>
  <conditionalFormatting sqref="O16">
    <cfRule type="cellIs" dxfId="3431" priority="139" operator="equal">
      <formula>"Vencida"</formula>
    </cfRule>
    <cfRule type="cellIs" dxfId="3430" priority="140" operator="equal">
      <formula>"No Cumplida"</formula>
    </cfRule>
    <cfRule type="cellIs" dxfId="3429" priority="141" operator="equal">
      <formula>"En Avance"</formula>
    </cfRule>
    <cfRule type="cellIs" dxfId="3428" priority="142" operator="equal">
      <formula>"Cumplida (FT)"</formula>
    </cfRule>
    <cfRule type="cellIs" dxfId="3427" priority="143" operator="equal">
      <formula>"Cumplida (DT)"</formula>
    </cfRule>
    <cfRule type="cellIs" dxfId="3426" priority="144" operator="equal">
      <formula>"Sin Avance"</formula>
    </cfRule>
  </conditionalFormatting>
  <conditionalFormatting sqref="O14">
    <cfRule type="cellIs" dxfId="3425" priority="151" operator="equal">
      <formula>"Vencida"</formula>
    </cfRule>
    <cfRule type="cellIs" dxfId="3424" priority="152" operator="equal">
      <formula>"No Cumplida"</formula>
    </cfRule>
    <cfRule type="cellIs" dxfId="3423" priority="153" operator="equal">
      <formula>"En Avance"</formula>
    </cfRule>
    <cfRule type="cellIs" dxfId="3422" priority="154" operator="equal">
      <formula>"Cumplida (FT)"</formula>
    </cfRule>
    <cfRule type="cellIs" dxfId="3421" priority="155" operator="equal">
      <formula>"Cumplida (DT)"</formula>
    </cfRule>
    <cfRule type="cellIs" dxfId="3420" priority="156" operator="equal">
      <formula>"Sin Avance"</formula>
    </cfRule>
  </conditionalFormatting>
  <conditionalFormatting sqref="O12">
    <cfRule type="cellIs" dxfId="3419" priority="157" operator="equal">
      <formula>"Vencida"</formula>
    </cfRule>
    <cfRule type="cellIs" dxfId="3418" priority="158" operator="equal">
      <formula>"No Cumplida"</formula>
    </cfRule>
    <cfRule type="cellIs" dxfId="3417" priority="159" operator="equal">
      <formula>"En Avance"</formula>
    </cfRule>
    <cfRule type="cellIs" dxfId="3416" priority="160" operator="equal">
      <formula>"Cumplida (FT)"</formula>
    </cfRule>
    <cfRule type="cellIs" dxfId="3415" priority="161" operator="equal">
      <formula>"Cumplida (DT)"</formula>
    </cfRule>
    <cfRule type="cellIs" dxfId="3414" priority="162" operator="equal">
      <formula>"Sin Avance"</formula>
    </cfRule>
  </conditionalFormatting>
  <conditionalFormatting sqref="O7">
    <cfRule type="cellIs" dxfId="3413" priority="175" operator="equal">
      <formula>"Vencida"</formula>
    </cfRule>
    <cfRule type="cellIs" dxfId="3412" priority="176" operator="equal">
      <formula>"No Cumplida"</formula>
    </cfRule>
    <cfRule type="cellIs" dxfId="3411" priority="177" operator="equal">
      <formula>"En Avance"</formula>
    </cfRule>
    <cfRule type="cellIs" dxfId="3410" priority="178" operator="equal">
      <formula>"Cumplida (FT)"</formula>
    </cfRule>
    <cfRule type="cellIs" dxfId="3409" priority="179" operator="equal">
      <formula>"Cumplida (DT)"</formula>
    </cfRule>
    <cfRule type="cellIs" dxfId="3408" priority="180" operator="equal">
      <formula>"Sin Avance"</formula>
    </cfRule>
  </conditionalFormatting>
  <conditionalFormatting sqref="O9">
    <cfRule type="cellIs" dxfId="3407" priority="181" operator="equal">
      <formula>"Vencida"</formula>
    </cfRule>
    <cfRule type="cellIs" dxfId="3406" priority="182" operator="equal">
      <formula>"No Cumplida"</formula>
    </cfRule>
    <cfRule type="cellIs" dxfId="3405" priority="183" operator="equal">
      <formula>"En Avance"</formula>
    </cfRule>
    <cfRule type="cellIs" dxfId="3404" priority="184" operator="equal">
      <formula>"Cumplida (FT)"</formula>
    </cfRule>
    <cfRule type="cellIs" dxfId="3403" priority="185" operator="equal">
      <formula>"Cumplida (DT)"</formula>
    </cfRule>
    <cfRule type="cellIs" dxfId="3402" priority="186" operator="equal">
      <formula>"Sin Avance"</formula>
    </cfRule>
  </conditionalFormatting>
  <conditionalFormatting sqref="O8">
    <cfRule type="cellIs" dxfId="3401" priority="169" operator="equal">
      <formula>"Vencida"</formula>
    </cfRule>
    <cfRule type="cellIs" dxfId="3400" priority="170" operator="equal">
      <formula>"No Cumplida"</formula>
    </cfRule>
    <cfRule type="cellIs" dxfId="3399" priority="171" operator="equal">
      <formula>"En Avance"</formula>
    </cfRule>
    <cfRule type="cellIs" dxfId="3398" priority="172" operator="equal">
      <formula>"Cumplida (FT)"</formula>
    </cfRule>
    <cfRule type="cellIs" dxfId="3397" priority="173" operator="equal">
      <formula>"Cumplida (DT)"</formula>
    </cfRule>
    <cfRule type="cellIs" dxfId="3396" priority="174" operator="equal">
      <formula>"Sin Avance"</formula>
    </cfRule>
  </conditionalFormatting>
  <conditionalFormatting sqref="O11">
    <cfRule type="cellIs" dxfId="3395" priority="163" operator="equal">
      <formula>"Vencida"</formula>
    </cfRule>
    <cfRule type="cellIs" dxfId="3394" priority="164" operator="equal">
      <formula>"No Cumplida"</formula>
    </cfRule>
    <cfRule type="cellIs" dxfId="3393" priority="165" operator="equal">
      <formula>"En Avance"</formula>
    </cfRule>
    <cfRule type="cellIs" dxfId="3392" priority="166" operator="equal">
      <formula>"Cumplida (FT)"</formula>
    </cfRule>
    <cfRule type="cellIs" dxfId="3391" priority="167" operator="equal">
      <formula>"Cumplida (DT)"</formula>
    </cfRule>
    <cfRule type="cellIs" dxfId="3390" priority="168" operator="equal">
      <formula>"Sin Avance"</formula>
    </cfRule>
  </conditionalFormatting>
  <conditionalFormatting sqref="O17">
    <cfRule type="cellIs" dxfId="3389" priority="133" operator="equal">
      <formula>"Vencida"</formula>
    </cfRule>
    <cfRule type="cellIs" dxfId="3388" priority="134" operator="equal">
      <formula>"No Cumplida"</formula>
    </cfRule>
    <cfRule type="cellIs" dxfId="3387" priority="135" operator="equal">
      <formula>"En Avance"</formula>
    </cfRule>
    <cfRule type="cellIs" dxfId="3386" priority="136" operator="equal">
      <formula>"Cumplida (FT)"</formula>
    </cfRule>
    <cfRule type="cellIs" dxfId="3385" priority="137" operator="equal">
      <formula>"Cumplida (DT)"</formula>
    </cfRule>
    <cfRule type="cellIs" dxfId="3384" priority="138" operator="equal">
      <formula>"Sin Avance"</formula>
    </cfRule>
  </conditionalFormatting>
  <conditionalFormatting sqref="O15">
    <cfRule type="cellIs" dxfId="3383" priority="145" operator="equal">
      <formula>"Vencida"</formula>
    </cfRule>
    <cfRule type="cellIs" dxfId="3382" priority="146" operator="equal">
      <formula>"No Cumplida"</formula>
    </cfRule>
    <cfRule type="cellIs" dxfId="3381" priority="147" operator="equal">
      <formula>"En Avance"</formula>
    </cfRule>
    <cfRule type="cellIs" dxfId="3380" priority="148" operator="equal">
      <formula>"Cumplida (FT)"</formula>
    </cfRule>
    <cfRule type="cellIs" dxfId="3379" priority="149" operator="equal">
      <formula>"Cumplida (DT)"</formula>
    </cfRule>
    <cfRule type="cellIs" dxfId="3378" priority="150" operator="equal">
      <formula>"Sin Avance"</formula>
    </cfRule>
  </conditionalFormatting>
  <conditionalFormatting sqref="O19">
    <cfRule type="cellIs" dxfId="3377" priority="127" operator="equal">
      <formula>"Vencida"</formula>
    </cfRule>
    <cfRule type="cellIs" dxfId="3376" priority="128" operator="equal">
      <formula>"No Cumplida"</formula>
    </cfRule>
    <cfRule type="cellIs" dxfId="3375" priority="129" operator="equal">
      <formula>"En Avance"</formula>
    </cfRule>
    <cfRule type="cellIs" dxfId="3374" priority="130" operator="equal">
      <formula>"Cumplida (FT)"</formula>
    </cfRule>
    <cfRule type="cellIs" dxfId="3373" priority="131" operator="equal">
      <formula>"Cumplida (DT)"</formula>
    </cfRule>
    <cfRule type="cellIs" dxfId="3372" priority="132" operator="equal">
      <formula>"Sin Avance"</formula>
    </cfRule>
  </conditionalFormatting>
  <conditionalFormatting sqref="O20">
    <cfRule type="cellIs" dxfId="3371" priority="121" operator="equal">
      <formula>"Vencida"</formula>
    </cfRule>
    <cfRule type="cellIs" dxfId="3370" priority="122" operator="equal">
      <formula>"No Cumplida"</formula>
    </cfRule>
    <cfRule type="cellIs" dxfId="3369" priority="123" operator="equal">
      <formula>"En Avance"</formula>
    </cfRule>
    <cfRule type="cellIs" dxfId="3368" priority="124" operator="equal">
      <formula>"Cumplida (FT)"</formula>
    </cfRule>
    <cfRule type="cellIs" dxfId="3367" priority="125" operator="equal">
      <formula>"Cumplida (DT)"</formula>
    </cfRule>
    <cfRule type="cellIs" dxfId="3366" priority="126" operator="equal">
      <formula>"Sin Avance"</formula>
    </cfRule>
  </conditionalFormatting>
  <conditionalFormatting sqref="O5">
    <cfRule type="cellIs" dxfId="3365" priority="115" operator="equal">
      <formula>"Vencida"</formula>
    </cfRule>
    <cfRule type="cellIs" dxfId="3364" priority="116" operator="equal">
      <formula>"No Cumplida"</formula>
    </cfRule>
    <cfRule type="cellIs" dxfId="3363" priority="117" operator="equal">
      <formula>"En Avance"</formula>
    </cfRule>
    <cfRule type="cellIs" dxfId="3362" priority="118" operator="equal">
      <formula>"Cumplida (FT)"</formula>
    </cfRule>
    <cfRule type="cellIs" dxfId="3361" priority="119" operator="equal">
      <formula>"Cumplida (DT)"</formula>
    </cfRule>
    <cfRule type="cellIs" dxfId="3360" priority="120" operator="equal">
      <formula>"Sin Avance"</formula>
    </cfRule>
  </conditionalFormatting>
  <conditionalFormatting sqref="U5">
    <cfRule type="cellIs" dxfId="3359" priority="109" operator="equal">
      <formula>"Vencida"</formula>
    </cfRule>
    <cfRule type="cellIs" dxfId="3358" priority="110" operator="equal">
      <formula>"No Cumplida"</formula>
    </cfRule>
    <cfRule type="cellIs" dxfId="3357" priority="111" operator="equal">
      <formula>"En Avance"</formula>
    </cfRule>
    <cfRule type="cellIs" dxfId="3356" priority="112" operator="equal">
      <formula>"Cumplida (FT)"</formula>
    </cfRule>
    <cfRule type="cellIs" dxfId="3355" priority="113" operator="equal">
      <formula>"Cumplida (DT)"</formula>
    </cfRule>
    <cfRule type="cellIs" dxfId="3354" priority="114" operator="equal">
      <formula>"Sin Avance"</formula>
    </cfRule>
  </conditionalFormatting>
  <conditionalFormatting sqref="U7">
    <cfRule type="cellIs" dxfId="3353" priority="103" operator="equal">
      <formula>"Vencida"</formula>
    </cfRule>
    <cfRule type="cellIs" dxfId="3352" priority="104" operator="equal">
      <formula>"No Cumplida"</formula>
    </cfRule>
    <cfRule type="cellIs" dxfId="3351" priority="105" operator="equal">
      <formula>"En Avance"</formula>
    </cfRule>
    <cfRule type="cellIs" dxfId="3350" priority="106" operator="equal">
      <formula>"Cumplida (FT)"</formula>
    </cfRule>
    <cfRule type="cellIs" dxfId="3349" priority="107" operator="equal">
      <formula>"Cumplida (DT)"</formula>
    </cfRule>
    <cfRule type="cellIs" dxfId="3348" priority="108" operator="equal">
      <formula>"Sin Avance"</formula>
    </cfRule>
  </conditionalFormatting>
  <conditionalFormatting sqref="U8">
    <cfRule type="cellIs" dxfId="3347" priority="97" operator="equal">
      <formula>"Vencida"</formula>
    </cfRule>
    <cfRule type="cellIs" dxfId="3346" priority="98" operator="equal">
      <formula>"No Cumplida"</formula>
    </cfRule>
    <cfRule type="cellIs" dxfId="3345" priority="99" operator="equal">
      <formula>"En Avance"</formula>
    </cfRule>
    <cfRule type="cellIs" dxfId="3344" priority="100" operator="equal">
      <formula>"Cumplida (FT)"</formula>
    </cfRule>
    <cfRule type="cellIs" dxfId="3343" priority="101" operator="equal">
      <formula>"Cumplida (DT)"</formula>
    </cfRule>
    <cfRule type="cellIs" dxfId="3342" priority="102" operator="equal">
      <formula>"Sin Avance"</formula>
    </cfRule>
  </conditionalFormatting>
  <conditionalFormatting sqref="U11">
    <cfRule type="cellIs" dxfId="3329" priority="79" operator="equal">
      <formula>"Vencida"</formula>
    </cfRule>
    <cfRule type="cellIs" dxfId="3328" priority="80" operator="equal">
      <formula>"No Cumplida"</formula>
    </cfRule>
    <cfRule type="cellIs" dxfId="3327" priority="81" operator="equal">
      <formula>"En Avance"</formula>
    </cfRule>
    <cfRule type="cellIs" dxfId="3326" priority="82" operator="equal">
      <formula>"Cumplida (FT)"</formula>
    </cfRule>
    <cfRule type="cellIs" dxfId="3325" priority="83" operator="equal">
      <formula>"Cumplida (DT)"</formula>
    </cfRule>
    <cfRule type="cellIs" dxfId="3324" priority="84" operator="equal">
      <formula>"Sin Avance"</formula>
    </cfRule>
  </conditionalFormatting>
  <conditionalFormatting sqref="U19">
    <cfRule type="cellIs" dxfId="3323" priority="43" operator="equal">
      <formula>"Vencida"</formula>
    </cfRule>
    <cfRule type="cellIs" dxfId="3322" priority="44" operator="equal">
      <formula>"No Cumplida"</formula>
    </cfRule>
    <cfRule type="cellIs" dxfId="3321" priority="45" operator="equal">
      <formula>"En Avance"</formula>
    </cfRule>
    <cfRule type="cellIs" dxfId="3320" priority="46" operator="equal">
      <formula>"Cumplida (FT)"</formula>
    </cfRule>
    <cfRule type="cellIs" dxfId="3319" priority="47" operator="equal">
      <formula>"Cumplida (DT)"</formula>
    </cfRule>
    <cfRule type="cellIs" dxfId="3318" priority="48" operator="equal">
      <formula>"Sin Avance"</formula>
    </cfRule>
  </conditionalFormatting>
  <conditionalFormatting sqref="U14">
    <cfRule type="cellIs" dxfId="3317" priority="67" operator="equal">
      <formula>"Vencida"</formula>
    </cfRule>
    <cfRule type="cellIs" dxfId="3316" priority="68" operator="equal">
      <formula>"No Cumplida"</formula>
    </cfRule>
    <cfRule type="cellIs" dxfId="3315" priority="69" operator="equal">
      <formula>"En Avance"</formula>
    </cfRule>
    <cfRule type="cellIs" dxfId="3314" priority="70" operator="equal">
      <formula>"Cumplida (FT)"</formula>
    </cfRule>
    <cfRule type="cellIs" dxfId="3313" priority="71" operator="equal">
      <formula>"Cumplida (DT)"</formula>
    </cfRule>
    <cfRule type="cellIs" dxfId="3312" priority="72" operator="equal">
      <formula>"Sin Avance"</formula>
    </cfRule>
  </conditionalFormatting>
  <conditionalFormatting sqref="U20">
    <cfRule type="cellIs" dxfId="3305" priority="37" operator="equal">
      <formula>"Vencida"</formula>
    </cfRule>
    <cfRule type="cellIs" dxfId="3304" priority="38" operator="equal">
      <formula>"No Cumplida"</formula>
    </cfRule>
    <cfRule type="cellIs" dxfId="3303" priority="39" operator="equal">
      <formula>"En Avance"</formula>
    </cfRule>
    <cfRule type="cellIs" dxfId="3302" priority="40" operator="equal">
      <formula>"Cumplida (FT)"</formula>
    </cfRule>
    <cfRule type="cellIs" dxfId="3301" priority="41" operator="equal">
      <formula>"Cumplida (DT)"</formula>
    </cfRule>
    <cfRule type="cellIs" dxfId="3300" priority="42" operator="equal">
      <formula>"Sin Avance"</formula>
    </cfRule>
  </conditionalFormatting>
  <conditionalFormatting sqref="U9">
    <cfRule type="cellIs" dxfId="3281" priority="31" operator="equal">
      <formula>"Vencida"</formula>
    </cfRule>
    <cfRule type="cellIs" dxfId="3280" priority="32" operator="equal">
      <formula>"No Cumplida"</formula>
    </cfRule>
    <cfRule type="cellIs" dxfId="3279" priority="33" operator="equal">
      <formula>"En Avance"</formula>
    </cfRule>
    <cfRule type="cellIs" dxfId="3278" priority="34" operator="equal">
      <formula>"Cumplida (FT)"</formula>
    </cfRule>
    <cfRule type="cellIs" dxfId="3277" priority="35" operator="equal">
      <formula>"Cumplida (DT)"</formula>
    </cfRule>
    <cfRule type="cellIs" dxfId="3276" priority="36" operator="equal">
      <formula>"Sin Avance"</formula>
    </cfRule>
  </conditionalFormatting>
  <conditionalFormatting sqref="V12">
    <cfRule type="cellIs" dxfId="3275" priority="25" operator="equal">
      <formula>"Vencida"</formula>
    </cfRule>
    <cfRule type="cellIs" dxfId="3274" priority="26" operator="equal">
      <formula>"No Cumplida"</formula>
    </cfRule>
    <cfRule type="cellIs" dxfId="3273" priority="27" operator="equal">
      <formula>"En Avance"</formula>
    </cfRule>
    <cfRule type="cellIs" dxfId="3272" priority="28" operator="equal">
      <formula>"Cumplida (FT)"</formula>
    </cfRule>
    <cfRule type="cellIs" dxfId="3271" priority="29" operator="equal">
      <formula>"Cumplida (DT)"</formula>
    </cfRule>
    <cfRule type="cellIs" dxfId="3270" priority="30" operator="equal">
      <formula>"Sin Avance"</formula>
    </cfRule>
  </conditionalFormatting>
  <conditionalFormatting sqref="U12">
    <cfRule type="cellIs" dxfId="3269" priority="19" operator="equal">
      <formula>"Vencida"</formula>
    </cfRule>
    <cfRule type="cellIs" dxfId="3268" priority="20" operator="equal">
      <formula>"No Cumplida"</formula>
    </cfRule>
    <cfRule type="cellIs" dxfId="3267" priority="21" operator="equal">
      <formula>"En Avance"</formula>
    </cfRule>
    <cfRule type="cellIs" dxfId="3266" priority="22" operator="equal">
      <formula>"Cumplida (FT)"</formula>
    </cfRule>
    <cfRule type="cellIs" dxfId="3265" priority="23" operator="equal">
      <formula>"Cumplida (DT)"</formula>
    </cfRule>
    <cfRule type="cellIs" dxfId="3264" priority="24" operator="equal">
      <formula>"Sin Avance"</formula>
    </cfRule>
  </conditionalFormatting>
  <conditionalFormatting sqref="U15">
    <cfRule type="cellIs" dxfId="3263" priority="13" operator="equal">
      <formula>"Vencida"</formula>
    </cfRule>
    <cfRule type="cellIs" dxfId="3262" priority="14" operator="equal">
      <formula>"No Cumplida"</formula>
    </cfRule>
    <cfRule type="cellIs" dxfId="3261" priority="15" operator="equal">
      <formula>"En Avance"</formula>
    </cfRule>
    <cfRule type="cellIs" dxfId="3260" priority="16" operator="equal">
      <formula>"Cumplida (FT)"</formula>
    </cfRule>
    <cfRule type="cellIs" dxfId="3259" priority="17" operator="equal">
      <formula>"Cumplida (DT)"</formula>
    </cfRule>
    <cfRule type="cellIs" dxfId="3258" priority="18" operator="equal">
      <formula>"Sin Avance"</formula>
    </cfRule>
  </conditionalFormatting>
  <conditionalFormatting sqref="U16">
    <cfRule type="cellIs" dxfId="3257" priority="7" operator="equal">
      <formula>"Vencida"</formula>
    </cfRule>
    <cfRule type="cellIs" dxfId="3256" priority="8" operator="equal">
      <formula>"No Cumplida"</formula>
    </cfRule>
    <cfRule type="cellIs" dxfId="3255" priority="9" operator="equal">
      <formula>"En Avance"</formula>
    </cfRule>
    <cfRule type="cellIs" dxfId="3254" priority="10" operator="equal">
      <formula>"Cumplida (FT)"</formula>
    </cfRule>
    <cfRule type="cellIs" dxfId="3253" priority="11" operator="equal">
      <formula>"Cumplida (DT)"</formula>
    </cfRule>
    <cfRule type="cellIs" dxfId="3252" priority="12" operator="equal">
      <formula>"Sin Avance"</formula>
    </cfRule>
  </conditionalFormatting>
  <conditionalFormatting sqref="U17">
    <cfRule type="cellIs" dxfId="3251" priority="1" operator="equal">
      <formula>"Vencida"</formula>
    </cfRule>
    <cfRule type="cellIs" dxfId="3250" priority="2" operator="equal">
      <formula>"No Cumplida"</formula>
    </cfRule>
    <cfRule type="cellIs" dxfId="3249" priority="3" operator="equal">
      <formula>"En Avance"</formula>
    </cfRule>
    <cfRule type="cellIs" dxfId="3248" priority="4" operator="equal">
      <formula>"Cumplida (FT)"</formula>
    </cfRule>
    <cfRule type="cellIs" dxfId="3247" priority="5" operator="equal">
      <formula>"Cumplida (DT)"</formula>
    </cfRule>
    <cfRule type="cellIs" dxfId="3246" priority="6" operator="equal">
      <formula>"Sin Avance"</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2:AD19"/>
  <sheetViews>
    <sheetView tabSelected="1" view="pageBreakPreview" zoomScale="25" zoomScaleNormal="25" zoomScaleSheetLayoutView="25" zoomScalePageLayoutView="70" workbookViewId="0">
      <pane ySplit="16" topLeftCell="A17" activePane="bottomLeft" state="frozen"/>
      <selection activeCell="V12" sqref="V12"/>
      <selection pane="bottomLeft" activeCell="V12" sqref="V12"/>
    </sheetView>
  </sheetViews>
  <sheetFormatPr baseColWidth="10" defaultColWidth="11" defaultRowHeight="15.5"/>
  <cols>
    <col min="1" max="1" width="16.453125" style="94" customWidth="1"/>
    <col min="2" max="3" width="8.54296875" style="94" customWidth="1"/>
    <col min="4" max="5" width="20.1796875" style="94" customWidth="1"/>
    <col min="6" max="6" width="27.1796875" style="94" customWidth="1"/>
    <col min="7" max="7" width="37.1796875" style="94" customWidth="1"/>
    <col min="8" max="8" width="15.81640625" style="94" customWidth="1"/>
    <col min="9" max="9" width="8.81640625" style="94" customWidth="1"/>
    <col min="10" max="10" width="14.453125" style="94" customWidth="1"/>
    <col min="11" max="11" width="10.453125" style="94" customWidth="1"/>
    <col min="12" max="12" width="13.7265625" style="94" customWidth="1"/>
    <col min="13" max="13" width="8.1796875" style="94" customWidth="1"/>
    <col min="14" max="14" width="20.1796875" style="94" customWidth="1"/>
    <col min="15" max="15" width="26.81640625" style="94" customWidth="1"/>
    <col min="16" max="16" width="15.453125" style="94" hidden="1" customWidth="1"/>
    <col min="17" max="17" width="16.54296875" style="94" hidden="1" customWidth="1"/>
    <col min="18" max="18" width="18.26953125" style="94" hidden="1" customWidth="1"/>
    <col min="19" max="19" width="16.26953125" style="94" hidden="1" customWidth="1"/>
    <col min="20" max="20" width="128.453125" style="94" hidden="1" customWidth="1"/>
    <col min="21" max="21" width="32.1796875" style="94" hidden="1" customWidth="1"/>
    <col min="22" max="22" width="23.54296875" style="94" hidden="1" customWidth="1"/>
    <col min="23" max="23" width="19" style="94" hidden="1" customWidth="1"/>
    <col min="24" max="24" width="22.54296875" style="94" hidden="1" customWidth="1"/>
    <col min="25" max="25" width="207.7265625" style="94" hidden="1" customWidth="1"/>
    <col min="26" max="26" width="18.54296875" style="94" customWidth="1"/>
    <col min="27" max="27" width="18.81640625" style="94" customWidth="1"/>
    <col min="28" max="28" width="25.54296875" style="94" customWidth="1"/>
    <col min="29" max="29" width="15.54296875" style="94" customWidth="1"/>
    <col min="30" max="30" width="255.453125" style="94" customWidth="1"/>
    <col min="31" max="16384" width="11" style="94"/>
  </cols>
  <sheetData>
    <row r="2" spans="1:30">
      <c r="A2" s="701"/>
      <c r="B2" s="701"/>
      <c r="C2" s="701"/>
      <c r="D2" s="701"/>
      <c r="E2" s="701"/>
      <c r="F2" s="701"/>
      <c r="G2" s="701"/>
      <c r="H2" s="701"/>
      <c r="I2" s="701"/>
      <c r="J2" s="701"/>
      <c r="K2" s="701"/>
      <c r="L2" s="701"/>
      <c r="M2" s="701"/>
      <c r="N2" s="701"/>
      <c r="O2" s="701"/>
    </row>
    <row r="3" spans="1:30">
      <c r="A3" s="690" t="s">
        <v>114</v>
      </c>
      <c r="B3" s="702"/>
      <c r="C3" s="707" t="s">
        <v>115</v>
      </c>
      <c r="D3" s="707"/>
      <c r="E3" s="707"/>
      <c r="F3" s="707"/>
      <c r="G3" s="707"/>
      <c r="H3" s="707"/>
      <c r="I3" s="179"/>
      <c r="J3" s="179"/>
      <c r="K3" s="179"/>
      <c r="L3" s="179"/>
      <c r="M3" s="179"/>
      <c r="N3" s="179"/>
      <c r="O3" s="179"/>
    </row>
    <row r="4" spans="1:30">
      <c r="A4" s="179"/>
      <c r="B4" s="179"/>
      <c r="C4" s="179"/>
      <c r="D4" s="179"/>
      <c r="E4" s="179"/>
      <c r="F4" s="179"/>
      <c r="G4" s="179"/>
      <c r="H4" s="179"/>
      <c r="I4" s="179"/>
      <c r="J4" s="179"/>
      <c r="K4" s="690" t="s">
        <v>116</v>
      </c>
      <c r="L4" s="702"/>
      <c r="M4" s="681" t="s">
        <v>117</v>
      </c>
      <c r="N4" s="681"/>
      <c r="O4" s="681"/>
    </row>
    <row r="5" spans="1:30">
      <c r="A5" s="690" t="s">
        <v>118</v>
      </c>
      <c r="B5" s="702"/>
      <c r="C5" s="708" t="s">
        <v>119</v>
      </c>
      <c r="D5" s="709"/>
      <c r="E5" s="709"/>
      <c r="F5" s="709"/>
      <c r="G5" s="709"/>
      <c r="H5" s="710"/>
      <c r="I5" s="179"/>
      <c r="J5" s="179"/>
      <c r="K5" s="690"/>
      <c r="L5" s="702"/>
      <c r="M5" s="681"/>
      <c r="N5" s="681"/>
      <c r="O5" s="681"/>
    </row>
    <row r="6" spans="1:30">
      <c r="A6" s="690"/>
      <c r="B6" s="702"/>
      <c r="C6" s="711"/>
      <c r="D6" s="712"/>
      <c r="E6" s="712"/>
      <c r="F6" s="712"/>
      <c r="G6" s="712"/>
      <c r="H6" s="713"/>
      <c r="I6" s="179"/>
      <c r="J6" s="179"/>
      <c r="K6" s="179"/>
      <c r="L6" s="179"/>
      <c r="M6" s="179"/>
      <c r="N6" s="179"/>
      <c r="O6" s="179"/>
    </row>
    <row r="7" spans="1:30">
      <c r="A7" s="179"/>
      <c r="B7" s="179"/>
      <c r="C7" s="179"/>
      <c r="D7" s="179"/>
      <c r="E7" s="179"/>
      <c r="F7" s="179"/>
      <c r="G7" s="179"/>
      <c r="H7" s="179"/>
      <c r="I7" s="179"/>
      <c r="J7" s="179"/>
      <c r="K7" s="690" t="s">
        <v>120</v>
      </c>
      <c r="L7" s="702"/>
      <c r="M7" s="681" t="s">
        <v>121</v>
      </c>
      <c r="N7" s="681"/>
      <c r="O7" s="681"/>
    </row>
    <row r="8" spans="1:30" ht="16" thickBot="1">
      <c r="A8" s="690" t="s">
        <v>122</v>
      </c>
      <c r="B8" s="691"/>
      <c r="C8" s="692" t="s">
        <v>123</v>
      </c>
      <c r="D8" s="693"/>
      <c r="E8" s="693"/>
      <c r="F8" s="693"/>
      <c r="G8" s="693"/>
      <c r="H8" s="694"/>
      <c r="I8" s="179"/>
      <c r="J8" s="179"/>
      <c r="K8" s="690"/>
      <c r="L8" s="702"/>
      <c r="M8" s="681"/>
      <c r="N8" s="681"/>
      <c r="O8" s="681"/>
    </row>
    <row r="9" spans="1:30" ht="16" thickBot="1">
      <c r="A9" s="690"/>
      <c r="B9" s="691"/>
      <c r="C9" s="695"/>
      <c r="D9" s="696"/>
      <c r="E9" s="696"/>
      <c r="F9" s="696"/>
      <c r="G9" s="696"/>
      <c r="H9" s="697"/>
      <c r="I9" s="179"/>
      <c r="J9" s="179"/>
      <c r="K9" s="179"/>
      <c r="L9" s="179"/>
      <c r="M9" s="179"/>
      <c r="N9" s="179"/>
      <c r="O9" s="179"/>
    </row>
    <row r="10" spans="1:30">
      <c r="A10" s="690"/>
      <c r="B10" s="691"/>
      <c r="C10" s="698"/>
      <c r="D10" s="699"/>
      <c r="E10" s="699"/>
      <c r="F10" s="699"/>
      <c r="G10" s="699"/>
      <c r="H10" s="700"/>
      <c r="I10" s="179"/>
      <c r="J10" s="179"/>
      <c r="K10" s="701"/>
      <c r="L10" s="701"/>
      <c r="M10" s="701"/>
      <c r="N10" s="701"/>
      <c r="O10" s="701"/>
    </row>
    <row r="11" spans="1:30">
      <c r="A11" s="179"/>
      <c r="B11" s="179"/>
      <c r="C11" s="179"/>
      <c r="D11" s="179"/>
      <c r="E11" s="179"/>
      <c r="F11" s="179"/>
      <c r="G11" s="179"/>
      <c r="H11" s="179"/>
      <c r="I11" s="179"/>
      <c r="J11" s="179"/>
      <c r="K11" s="701"/>
      <c r="L11" s="701"/>
      <c r="M11" s="701"/>
      <c r="N11" s="701"/>
      <c r="O11" s="701"/>
    </row>
    <row r="12" spans="1:30" ht="16" thickBot="1">
      <c r="A12" s="690" t="s">
        <v>124</v>
      </c>
      <c r="B12" s="702"/>
      <c r="C12" s="692" t="s">
        <v>125</v>
      </c>
      <c r="D12" s="693"/>
      <c r="E12" s="693"/>
      <c r="F12" s="693"/>
      <c r="G12" s="693"/>
      <c r="H12" s="703"/>
      <c r="I12" s="180"/>
      <c r="J12" s="179"/>
      <c r="K12" s="701"/>
      <c r="L12" s="701"/>
      <c r="M12" s="701"/>
      <c r="N12" s="701"/>
      <c r="O12" s="701"/>
    </row>
    <row r="13" spans="1:30">
      <c r="A13" s="690"/>
      <c r="B13" s="702"/>
      <c r="C13" s="698"/>
      <c r="D13" s="699"/>
      <c r="E13" s="699"/>
      <c r="F13" s="699"/>
      <c r="G13" s="699"/>
      <c r="H13" s="704"/>
      <c r="I13" s="181"/>
      <c r="J13" s="179"/>
      <c r="K13" s="179"/>
      <c r="L13" s="179"/>
      <c r="M13" s="179"/>
      <c r="N13" s="179"/>
      <c r="O13" s="179"/>
    </row>
    <row r="14" spans="1:30" ht="29.25" customHeight="1">
      <c r="A14" s="717"/>
      <c r="B14" s="717"/>
      <c r="C14" s="717"/>
      <c r="D14" s="717"/>
      <c r="E14" s="717"/>
      <c r="F14" s="717"/>
      <c r="G14" s="717"/>
      <c r="H14" s="717"/>
      <c r="I14" s="717"/>
      <c r="J14" s="717"/>
      <c r="K14" s="717"/>
      <c r="L14" s="717"/>
      <c r="M14" s="717"/>
      <c r="N14" s="717"/>
      <c r="O14" s="717"/>
      <c r="P14" s="714" t="s">
        <v>24</v>
      </c>
      <c r="Q14" s="714"/>
      <c r="R14" s="182">
        <v>44316</v>
      </c>
      <c r="S14" s="714" t="s">
        <v>25</v>
      </c>
      <c r="T14" s="714" t="s">
        <v>126</v>
      </c>
      <c r="U14" s="714" t="s">
        <v>24</v>
      </c>
      <c r="V14" s="714"/>
      <c r="W14" s="182">
        <v>44439</v>
      </c>
      <c r="X14" s="714" t="s">
        <v>25</v>
      </c>
      <c r="Y14" s="714" t="s">
        <v>127</v>
      </c>
      <c r="Z14" s="714" t="s">
        <v>24</v>
      </c>
      <c r="AA14" s="714"/>
      <c r="AB14" s="182">
        <v>44561</v>
      </c>
      <c r="AC14" s="714" t="s">
        <v>25</v>
      </c>
      <c r="AD14" s="714" t="s">
        <v>128</v>
      </c>
    </row>
    <row r="15" spans="1:30" ht="55.5" customHeight="1">
      <c r="A15" s="705" t="s">
        <v>129</v>
      </c>
      <c r="B15" s="705"/>
      <c r="C15" s="705"/>
      <c r="D15" s="705"/>
      <c r="E15" s="705"/>
      <c r="F15" s="705" t="s">
        <v>130</v>
      </c>
      <c r="G15" s="705"/>
      <c r="H15" s="705"/>
      <c r="I15" s="705"/>
      <c r="J15" s="705"/>
      <c r="K15" s="705"/>
      <c r="L15" s="705" t="s">
        <v>131</v>
      </c>
      <c r="M15" s="705"/>
      <c r="N15" s="705"/>
      <c r="O15" s="706"/>
      <c r="P15" s="260" t="s">
        <v>32</v>
      </c>
      <c r="Q15" s="260" t="s">
        <v>33</v>
      </c>
      <c r="R15" s="260" t="s">
        <v>34</v>
      </c>
      <c r="S15" s="714"/>
      <c r="T15" s="715"/>
      <c r="U15" s="260" t="s">
        <v>32</v>
      </c>
      <c r="V15" s="260" t="s">
        <v>33</v>
      </c>
      <c r="W15" s="260" t="s">
        <v>34</v>
      </c>
      <c r="X15" s="714"/>
      <c r="Y15" s="715"/>
      <c r="Z15" s="260" t="s">
        <v>32</v>
      </c>
      <c r="AA15" s="260" t="s">
        <v>33</v>
      </c>
      <c r="AB15" s="260" t="s">
        <v>34</v>
      </c>
      <c r="AC15" s="714"/>
      <c r="AD15" s="715"/>
    </row>
    <row r="16" spans="1:30" ht="27" customHeight="1">
      <c r="A16" s="262" t="s">
        <v>132</v>
      </c>
      <c r="B16" s="688" t="s">
        <v>133</v>
      </c>
      <c r="C16" s="689"/>
      <c r="D16" s="262" t="s">
        <v>134</v>
      </c>
      <c r="E16" s="262" t="s">
        <v>135</v>
      </c>
      <c r="F16" s="262" t="s">
        <v>136</v>
      </c>
      <c r="G16" s="262" t="s">
        <v>137</v>
      </c>
      <c r="H16" s="688" t="s">
        <v>138</v>
      </c>
      <c r="I16" s="689"/>
      <c r="J16" s="716" t="s">
        <v>139</v>
      </c>
      <c r="K16" s="716"/>
      <c r="L16" s="716" t="s">
        <v>140</v>
      </c>
      <c r="M16" s="716"/>
      <c r="N16" s="262" t="s">
        <v>141</v>
      </c>
      <c r="O16" s="261" t="s">
        <v>142</v>
      </c>
      <c r="P16" s="183">
        <v>4</v>
      </c>
      <c r="Q16" s="183">
        <f>+COUNTIF(Q17:Q17,"Cumplida "&amp;"*")</f>
        <v>0</v>
      </c>
      <c r="R16" s="184">
        <f>IFERROR(+Q16/P16,"No se programaron actividades relacionadas con este objetivo")</f>
        <v>0</v>
      </c>
      <c r="S16" s="183"/>
      <c r="T16" s="185"/>
      <c r="U16" s="183"/>
      <c r="V16" s="183">
        <f>+COUNTIF(V17:V17,"Cumplida "&amp;"*")</f>
        <v>0</v>
      </c>
      <c r="W16" s="184"/>
      <c r="X16" s="183"/>
      <c r="Y16" s="185"/>
      <c r="Z16" s="183">
        <v>3</v>
      </c>
      <c r="AA16" s="183">
        <f>+COUNTIF(AA17:AA22,"Cumplida"&amp;"*")</f>
        <v>3</v>
      </c>
      <c r="AB16" s="780">
        <f>IFERROR(+AA16/Z16,"No se programaron actividades relacionadas con este objetivo")</f>
        <v>1</v>
      </c>
      <c r="AC16" s="183"/>
      <c r="AD16" s="185"/>
    </row>
    <row r="17" spans="1:30" ht="409.6" customHeight="1">
      <c r="A17" s="214" t="s">
        <v>143</v>
      </c>
      <c r="B17" s="682">
        <v>700</v>
      </c>
      <c r="C17" s="683"/>
      <c r="D17" s="214" t="s">
        <v>144</v>
      </c>
      <c r="E17" s="214" t="s">
        <v>145</v>
      </c>
      <c r="F17" s="214" t="s">
        <v>146</v>
      </c>
      <c r="G17" s="214" t="s">
        <v>147</v>
      </c>
      <c r="H17" s="682" t="s">
        <v>148</v>
      </c>
      <c r="I17" s="683"/>
      <c r="J17" s="682" t="s">
        <v>149</v>
      </c>
      <c r="K17" s="683"/>
      <c r="L17" s="718">
        <v>44211</v>
      </c>
      <c r="M17" s="719"/>
      <c r="N17" s="215">
        <v>44834</v>
      </c>
      <c r="O17" s="214" t="s">
        <v>150</v>
      </c>
      <c r="P17" s="186"/>
      <c r="Q17" s="115" t="s">
        <v>12</v>
      </c>
      <c r="R17" s="186"/>
      <c r="S17" s="221" t="s">
        <v>151</v>
      </c>
      <c r="T17" s="222" t="s">
        <v>152</v>
      </c>
      <c r="U17" s="186"/>
      <c r="V17" s="195" t="s">
        <v>12</v>
      </c>
      <c r="W17" s="186"/>
      <c r="X17" s="221" t="s">
        <v>153</v>
      </c>
      <c r="Y17" s="222" t="s">
        <v>154</v>
      </c>
      <c r="Z17" s="299" t="s">
        <v>155</v>
      </c>
      <c r="AA17" s="779" t="s">
        <v>1995</v>
      </c>
      <c r="AB17" s="300"/>
      <c r="AC17" s="301" t="s">
        <v>153</v>
      </c>
      <c r="AD17" s="302" t="s">
        <v>1993</v>
      </c>
    </row>
    <row r="18" spans="1:30" ht="409.6" customHeight="1">
      <c r="A18" s="214" t="s">
        <v>143</v>
      </c>
      <c r="B18" s="684">
        <v>3421</v>
      </c>
      <c r="C18" s="685"/>
      <c r="D18" s="214" t="s">
        <v>156</v>
      </c>
      <c r="E18" s="214" t="s">
        <v>145</v>
      </c>
      <c r="F18" s="214" t="s">
        <v>146</v>
      </c>
      <c r="G18" s="214" t="s">
        <v>147</v>
      </c>
      <c r="H18" s="684" t="s">
        <v>148</v>
      </c>
      <c r="I18" s="685"/>
      <c r="J18" s="684" t="s">
        <v>149</v>
      </c>
      <c r="K18" s="685"/>
      <c r="L18" s="686">
        <v>44211</v>
      </c>
      <c r="M18" s="687"/>
      <c r="N18" s="215">
        <v>44834</v>
      </c>
      <c r="O18" s="214" t="s">
        <v>150</v>
      </c>
      <c r="P18" s="186"/>
      <c r="Q18" s="115" t="s">
        <v>12</v>
      </c>
      <c r="R18" s="186"/>
      <c r="S18" s="221" t="s">
        <v>151</v>
      </c>
      <c r="T18" s="222" t="s">
        <v>152</v>
      </c>
      <c r="U18" s="186"/>
      <c r="V18" s="195" t="s">
        <v>12</v>
      </c>
      <c r="W18" s="186"/>
      <c r="X18" s="221" t="s">
        <v>153</v>
      </c>
      <c r="Y18" s="222" t="s">
        <v>157</v>
      </c>
      <c r="Z18" s="186"/>
      <c r="AA18" s="779" t="s">
        <v>1995</v>
      </c>
      <c r="AB18" s="300"/>
      <c r="AC18" s="301" t="s">
        <v>153</v>
      </c>
      <c r="AD18" s="302" t="s">
        <v>1993</v>
      </c>
    </row>
    <row r="19" spans="1:30" ht="409.6" customHeight="1">
      <c r="A19" s="214" t="s">
        <v>158</v>
      </c>
      <c r="B19" s="684">
        <v>77007</v>
      </c>
      <c r="C19" s="685"/>
      <c r="D19" s="214" t="s">
        <v>159</v>
      </c>
      <c r="E19" s="214" t="s">
        <v>145</v>
      </c>
      <c r="F19" s="214" t="s">
        <v>146</v>
      </c>
      <c r="G19" s="214" t="s">
        <v>160</v>
      </c>
      <c r="H19" s="684" t="s">
        <v>148</v>
      </c>
      <c r="I19" s="685"/>
      <c r="J19" s="684" t="s">
        <v>149</v>
      </c>
      <c r="K19" s="685"/>
      <c r="L19" s="686">
        <v>44211</v>
      </c>
      <c r="M19" s="687"/>
      <c r="N19" s="215">
        <v>44834</v>
      </c>
      <c r="O19" s="214" t="s">
        <v>161</v>
      </c>
      <c r="P19" s="186"/>
      <c r="Q19" s="115" t="s">
        <v>12</v>
      </c>
      <c r="R19" s="186"/>
      <c r="S19" s="221" t="s">
        <v>151</v>
      </c>
      <c r="T19" s="222" t="s">
        <v>162</v>
      </c>
      <c r="U19" s="186"/>
      <c r="V19" s="195" t="s">
        <v>12</v>
      </c>
      <c r="W19" s="186"/>
      <c r="X19" s="221" t="s">
        <v>153</v>
      </c>
      <c r="Y19" s="187" t="s">
        <v>163</v>
      </c>
      <c r="Z19" s="186"/>
      <c r="AA19" s="779" t="s">
        <v>1995</v>
      </c>
      <c r="AB19" s="300"/>
      <c r="AC19" s="301" t="s">
        <v>153</v>
      </c>
      <c r="AD19" s="302" t="s">
        <v>1994</v>
      </c>
    </row>
  </sheetData>
  <mergeCells count="43">
    <mergeCell ref="B19:C19"/>
    <mergeCell ref="H19:I19"/>
    <mergeCell ref="J19:K19"/>
    <mergeCell ref="L19:M19"/>
    <mergeCell ref="J17:K17"/>
    <mergeCell ref="L17:M17"/>
    <mergeCell ref="Z14:AA14"/>
    <mergeCell ref="AC14:AC15"/>
    <mergeCell ref="AD14:AD15"/>
    <mergeCell ref="H16:I16"/>
    <mergeCell ref="J16:K16"/>
    <mergeCell ref="L16:M16"/>
    <mergeCell ref="U14:V14"/>
    <mergeCell ref="X14:X15"/>
    <mergeCell ref="Y14:Y15"/>
    <mergeCell ref="P14:Q14"/>
    <mergeCell ref="S14:S15"/>
    <mergeCell ref="T14:T15"/>
    <mergeCell ref="A14:O14"/>
    <mergeCell ref="A15:E15"/>
    <mergeCell ref="A2:O2"/>
    <mergeCell ref="A3:B3"/>
    <mergeCell ref="C3:H3"/>
    <mergeCell ref="K4:L5"/>
    <mergeCell ref="M4:O5"/>
    <mergeCell ref="A5:B6"/>
    <mergeCell ref="C5:H6"/>
    <mergeCell ref="M7:O8"/>
    <mergeCell ref="B17:C17"/>
    <mergeCell ref="B18:C18"/>
    <mergeCell ref="H17:I17"/>
    <mergeCell ref="H18:I18"/>
    <mergeCell ref="J18:K18"/>
    <mergeCell ref="L18:M18"/>
    <mergeCell ref="B16:C16"/>
    <mergeCell ref="A8:B10"/>
    <mergeCell ref="C8:H10"/>
    <mergeCell ref="K10:O12"/>
    <mergeCell ref="A12:B13"/>
    <mergeCell ref="C12:H13"/>
    <mergeCell ref="K7:L8"/>
    <mergeCell ref="F15:K15"/>
    <mergeCell ref="L15:O15"/>
  </mergeCells>
  <conditionalFormatting sqref="Q17">
    <cfRule type="cellIs" dxfId="3245" priority="73" operator="equal">
      <formula>"Vencida"</formula>
    </cfRule>
    <cfRule type="cellIs" dxfId="3244" priority="74" operator="equal">
      <formula>"No Cumplida"</formula>
    </cfRule>
    <cfRule type="cellIs" dxfId="3243" priority="75" operator="equal">
      <formula>"En Avance"</formula>
    </cfRule>
    <cfRule type="cellIs" dxfId="3242" priority="76" operator="equal">
      <formula>"Cumplida (FT)"</formula>
    </cfRule>
    <cfRule type="cellIs" dxfId="3241" priority="77" operator="equal">
      <formula>"Cumplida (DT)"</formula>
    </cfRule>
    <cfRule type="cellIs" dxfId="3240" priority="78" operator="equal">
      <formula>"Sin Avance"</formula>
    </cfRule>
  </conditionalFormatting>
  <conditionalFormatting sqref="Q18">
    <cfRule type="cellIs" dxfId="3239" priority="67" operator="equal">
      <formula>"Vencida"</formula>
    </cfRule>
    <cfRule type="cellIs" dxfId="3238" priority="68" operator="equal">
      <formula>"No Cumplida"</formula>
    </cfRule>
    <cfRule type="cellIs" dxfId="3237" priority="69" operator="equal">
      <formula>"En Avance"</formula>
    </cfRule>
    <cfRule type="cellIs" dxfId="3236" priority="70" operator="equal">
      <formula>"Cumplida (FT)"</formula>
    </cfRule>
    <cfRule type="cellIs" dxfId="3235" priority="71" operator="equal">
      <formula>"Cumplida (DT)"</formula>
    </cfRule>
    <cfRule type="cellIs" dxfId="3234" priority="72" operator="equal">
      <formula>"Sin Avance"</formula>
    </cfRule>
  </conditionalFormatting>
  <conditionalFormatting sqref="Q19">
    <cfRule type="cellIs" dxfId="3233" priority="61" operator="equal">
      <formula>"Vencida"</formula>
    </cfRule>
    <cfRule type="cellIs" dxfId="3232" priority="62" operator="equal">
      <formula>"No Cumplida"</formula>
    </cfRule>
    <cfRule type="cellIs" dxfId="3231" priority="63" operator="equal">
      <formula>"En Avance"</formula>
    </cfRule>
    <cfRule type="cellIs" dxfId="3230" priority="64" operator="equal">
      <formula>"Cumplida (FT)"</formula>
    </cfRule>
    <cfRule type="cellIs" dxfId="3229" priority="65" operator="equal">
      <formula>"Cumplida (DT)"</formula>
    </cfRule>
    <cfRule type="cellIs" dxfId="3228" priority="66" operator="equal">
      <formula>"Sin Avance"</formula>
    </cfRule>
  </conditionalFormatting>
  <conditionalFormatting sqref="V17:V19">
    <cfRule type="cellIs" dxfId="3227" priority="37" operator="equal">
      <formula>"Vencida"</formula>
    </cfRule>
    <cfRule type="cellIs" dxfId="3226" priority="38" operator="equal">
      <formula>"No Cumplida"</formula>
    </cfRule>
    <cfRule type="cellIs" dxfId="3225" priority="39" operator="equal">
      <formula>"En Avance"</formula>
    </cfRule>
    <cfRule type="cellIs" dxfId="3224" priority="40" operator="equal">
      <formula>"Cumplida (FT)"</formula>
    </cfRule>
    <cfRule type="cellIs" dxfId="3223" priority="41" operator="equal">
      <formula>"Cumplida (DT)"</formula>
    </cfRule>
    <cfRule type="cellIs" dxfId="3222" priority="42" operator="equal">
      <formula>"Sin Avance"</formula>
    </cfRule>
  </conditionalFormatting>
  <conditionalFormatting sqref="AA18">
    <cfRule type="cellIs" dxfId="3221" priority="7" operator="equal">
      <formula>"Vencida"</formula>
    </cfRule>
    <cfRule type="cellIs" dxfId="3220" priority="8" operator="equal">
      <formula>"No Cumplida"</formula>
    </cfRule>
    <cfRule type="cellIs" dxfId="3219" priority="9" operator="equal">
      <formula>"En Avance"</formula>
    </cfRule>
    <cfRule type="cellIs" dxfId="3218" priority="10" operator="equal">
      <formula>"Cumplida (FT)"</formula>
    </cfRule>
    <cfRule type="cellIs" dxfId="3217" priority="11" operator="equal">
      <formula>"Cumplida (DT)"</formula>
    </cfRule>
    <cfRule type="cellIs" dxfId="3216" priority="12" operator="equal">
      <formula>"Sin Avance"</formula>
    </cfRule>
  </conditionalFormatting>
  <conditionalFormatting sqref="AA17">
    <cfRule type="cellIs" dxfId="3215" priority="25" operator="equal">
      <formula>"Vencida"</formula>
    </cfRule>
    <cfRule type="cellIs" dxfId="3214" priority="26" operator="equal">
      <formula>"No Cumplida"</formula>
    </cfRule>
    <cfRule type="cellIs" dxfId="3213" priority="27" operator="equal">
      <formula>"En Avance"</formula>
    </cfRule>
    <cfRule type="cellIs" dxfId="3212" priority="28" operator="equal">
      <formula>"Cumplida (FT)"</formula>
    </cfRule>
    <cfRule type="cellIs" dxfId="3211" priority="29" operator="equal">
      <formula>"Cumplida (DT)"</formula>
    </cfRule>
    <cfRule type="cellIs" dxfId="3210" priority="30" operator="equal">
      <formula>"Sin Avance"</formula>
    </cfRule>
  </conditionalFormatting>
  <conditionalFormatting sqref="AA19">
    <cfRule type="cellIs" dxfId="3203" priority="1" operator="equal">
      <formula>"Vencida"</formula>
    </cfRule>
    <cfRule type="cellIs" dxfId="3202" priority="2" operator="equal">
      <formula>"No Cumplida"</formula>
    </cfRule>
    <cfRule type="cellIs" dxfId="3201" priority="3" operator="equal">
      <formula>"En Avance"</formula>
    </cfRule>
    <cfRule type="cellIs" dxfId="3200" priority="4" operator="equal">
      <formula>"Cumplida (FT)"</formula>
    </cfRule>
    <cfRule type="cellIs" dxfId="3199" priority="5" operator="equal">
      <formula>"Cumplida (DT)"</formula>
    </cfRule>
    <cfRule type="cellIs" dxfId="3198" priority="6" operator="equal">
      <formula>"Sin Avance"</formula>
    </cfRule>
  </conditionalFormatting>
  <dataValidations count="1">
    <dataValidation type="list" allowBlank="1" showInputMessage="1" showErrorMessage="1" sqref="WVY983056:WVY983058 JM17:JM19 TI17:TI19 ADE17:ADE19 ANA17:ANA19 AWW17:AWW19 BGS17:BGS19 BQO17:BQO19 CAK17:CAK19 CKG17:CKG19 CUC17:CUC19 DDY17:DDY19 DNU17:DNU19 DXQ17:DXQ19 EHM17:EHM19 ERI17:ERI19 FBE17:FBE19 FLA17:FLA19 FUW17:FUW19 GES17:GES19 GOO17:GOO19 GYK17:GYK19 HIG17:HIG19 HSC17:HSC19 IBY17:IBY19 ILU17:ILU19 IVQ17:IVQ19 JFM17:JFM19 JPI17:JPI19 JZE17:JZE19 KJA17:KJA19 KSW17:KSW19 LCS17:LCS19 LMO17:LMO19 LWK17:LWK19 MGG17:MGG19 MQC17:MQC19 MZY17:MZY19 NJU17:NJU19 NTQ17:NTQ19 ODM17:ODM19 ONI17:ONI19 OXE17:OXE19 PHA17:PHA19 PQW17:PQW19 QAS17:QAS19 QKO17:QKO19 QUK17:QUK19 REG17:REG19 ROC17:ROC19 RXY17:RXY19 SHU17:SHU19 SRQ17:SRQ19 TBM17:TBM19 TLI17:TLI19 TVE17:TVE19 UFA17:UFA19 UOW17:UOW19 UYS17:UYS19 VIO17:VIO19 VSK17:VSK19 WCG17:WCG19 WMC17:WMC19 WVY17:WVY19 Q65552:Q65554 JM65552:JM65554 TI65552:TI65554 ADE65552:ADE65554 ANA65552:ANA65554 AWW65552:AWW65554 BGS65552:BGS65554 BQO65552:BQO65554 CAK65552:CAK65554 CKG65552:CKG65554 CUC65552:CUC65554 DDY65552:DDY65554 DNU65552:DNU65554 DXQ65552:DXQ65554 EHM65552:EHM65554 ERI65552:ERI65554 FBE65552:FBE65554 FLA65552:FLA65554 FUW65552:FUW65554 GES65552:GES65554 GOO65552:GOO65554 GYK65552:GYK65554 HIG65552:HIG65554 HSC65552:HSC65554 IBY65552:IBY65554 ILU65552:ILU65554 IVQ65552:IVQ65554 JFM65552:JFM65554 JPI65552:JPI65554 JZE65552:JZE65554 KJA65552:KJA65554 KSW65552:KSW65554 LCS65552:LCS65554 LMO65552:LMO65554 LWK65552:LWK65554 MGG65552:MGG65554 MQC65552:MQC65554 MZY65552:MZY65554 NJU65552:NJU65554 NTQ65552:NTQ65554 ODM65552:ODM65554 ONI65552:ONI65554 OXE65552:OXE65554 PHA65552:PHA65554 PQW65552:PQW65554 QAS65552:QAS65554 QKO65552:QKO65554 QUK65552:QUK65554 REG65552:REG65554 ROC65552:ROC65554 RXY65552:RXY65554 SHU65552:SHU65554 SRQ65552:SRQ65554 TBM65552:TBM65554 TLI65552:TLI65554 TVE65552:TVE65554 UFA65552:UFA65554 UOW65552:UOW65554 UYS65552:UYS65554 VIO65552:VIO65554 VSK65552:VSK65554 WCG65552:WCG65554 WMC65552:WMC65554 WVY65552:WVY65554 Q131088:Q131090 JM131088:JM131090 TI131088:TI131090 ADE131088:ADE131090 ANA131088:ANA131090 AWW131088:AWW131090 BGS131088:BGS131090 BQO131088:BQO131090 CAK131088:CAK131090 CKG131088:CKG131090 CUC131088:CUC131090 DDY131088:DDY131090 DNU131088:DNU131090 DXQ131088:DXQ131090 EHM131088:EHM131090 ERI131088:ERI131090 FBE131088:FBE131090 FLA131088:FLA131090 FUW131088:FUW131090 GES131088:GES131090 GOO131088:GOO131090 GYK131088:GYK131090 HIG131088:HIG131090 HSC131088:HSC131090 IBY131088:IBY131090 ILU131088:ILU131090 IVQ131088:IVQ131090 JFM131088:JFM131090 JPI131088:JPI131090 JZE131088:JZE131090 KJA131088:KJA131090 KSW131088:KSW131090 LCS131088:LCS131090 LMO131088:LMO131090 LWK131088:LWK131090 MGG131088:MGG131090 MQC131088:MQC131090 MZY131088:MZY131090 NJU131088:NJU131090 NTQ131088:NTQ131090 ODM131088:ODM131090 ONI131088:ONI131090 OXE131088:OXE131090 PHA131088:PHA131090 PQW131088:PQW131090 QAS131088:QAS131090 QKO131088:QKO131090 QUK131088:QUK131090 REG131088:REG131090 ROC131088:ROC131090 RXY131088:RXY131090 SHU131088:SHU131090 SRQ131088:SRQ131090 TBM131088:TBM131090 TLI131088:TLI131090 TVE131088:TVE131090 UFA131088:UFA131090 UOW131088:UOW131090 UYS131088:UYS131090 VIO131088:VIO131090 VSK131088:VSK131090 WCG131088:WCG131090 WMC131088:WMC131090 WVY131088:WVY131090 Q196624:Q196626 JM196624:JM196626 TI196624:TI196626 ADE196624:ADE196626 ANA196624:ANA196626 AWW196624:AWW196626 BGS196624:BGS196626 BQO196624:BQO196626 CAK196624:CAK196626 CKG196624:CKG196626 CUC196624:CUC196626 DDY196624:DDY196626 DNU196624:DNU196626 DXQ196624:DXQ196626 EHM196624:EHM196626 ERI196624:ERI196626 FBE196624:FBE196626 FLA196624:FLA196626 FUW196624:FUW196626 GES196624:GES196626 GOO196624:GOO196626 GYK196624:GYK196626 HIG196624:HIG196626 HSC196624:HSC196626 IBY196624:IBY196626 ILU196624:ILU196626 IVQ196624:IVQ196626 JFM196624:JFM196626 JPI196624:JPI196626 JZE196624:JZE196626 KJA196624:KJA196626 KSW196624:KSW196626 LCS196624:LCS196626 LMO196624:LMO196626 LWK196624:LWK196626 MGG196624:MGG196626 MQC196624:MQC196626 MZY196624:MZY196626 NJU196624:NJU196626 NTQ196624:NTQ196626 ODM196624:ODM196626 ONI196624:ONI196626 OXE196624:OXE196626 PHA196624:PHA196626 PQW196624:PQW196626 QAS196624:QAS196626 QKO196624:QKO196626 QUK196624:QUK196626 REG196624:REG196626 ROC196624:ROC196626 RXY196624:RXY196626 SHU196624:SHU196626 SRQ196624:SRQ196626 TBM196624:TBM196626 TLI196624:TLI196626 TVE196624:TVE196626 UFA196624:UFA196626 UOW196624:UOW196626 UYS196624:UYS196626 VIO196624:VIO196626 VSK196624:VSK196626 WCG196624:WCG196626 WMC196624:WMC196626 WVY196624:WVY196626 Q262160:Q262162 JM262160:JM262162 TI262160:TI262162 ADE262160:ADE262162 ANA262160:ANA262162 AWW262160:AWW262162 BGS262160:BGS262162 BQO262160:BQO262162 CAK262160:CAK262162 CKG262160:CKG262162 CUC262160:CUC262162 DDY262160:DDY262162 DNU262160:DNU262162 DXQ262160:DXQ262162 EHM262160:EHM262162 ERI262160:ERI262162 FBE262160:FBE262162 FLA262160:FLA262162 FUW262160:FUW262162 GES262160:GES262162 GOO262160:GOO262162 GYK262160:GYK262162 HIG262160:HIG262162 HSC262160:HSC262162 IBY262160:IBY262162 ILU262160:ILU262162 IVQ262160:IVQ262162 JFM262160:JFM262162 JPI262160:JPI262162 JZE262160:JZE262162 KJA262160:KJA262162 KSW262160:KSW262162 LCS262160:LCS262162 LMO262160:LMO262162 LWK262160:LWK262162 MGG262160:MGG262162 MQC262160:MQC262162 MZY262160:MZY262162 NJU262160:NJU262162 NTQ262160:NTQ262162 ODM262160:ODM262162 ONI262160:ONI262162 OXE262160:OXE262162 PHA262160:PHA262162 PQW262160:PQW262162 QAS262160:QAS262162 QKO262160:QKO262162 QUK262160:QUK262162 REG262160:REG262162 ROC262160:ROC262162 RXY262160:RXY262162 SHU262160:SHU262162 SRQ262160:SRQ262162 TBM262160:TBM262162 TLI262160:TLI262162 TVE262160:TVE262162 UFA262160:UFA262162 UOW262160:UOW262162 UYS262160:UYS262162 VIO262160:VIO262162 VSK262160:VSK262162 WCG262160:WCG262162 WMC262160:WMC262162 WVY262160:WVY262162 Q327696:Q327698 JM327696:JM327698 TI327696:TI327698 ADE327696:ADE327698 ANA327696:ANA327698 AWW327696:AWW327698 BGS327696:BGS327698 BQO327696:BQO327698 CAK327696:CAK327698 CKG327696:CKG327698 CUC327696:CUC327698 DDY327696:DDY327698 DNU327696:DNU327698 DXQ327696:DXQ327698 EHM327696:EHM327698 ERI327696:ERI327698 FBE327696:FBE327698 FLA327696:FLA327698 FUW327696:FUW327698 GES327696:GES327698 GOO327696:GOO327698 GYK327696:GYK327698 HIG327696:HIG327698 HSC327696:HSC327698 IBY327696:IBY327698 ILU327696:ILU327698 IVQ327696:IVQ327698 JFM327696:JFM327698 JPI327696:JPI327698 JZE327696:JZE327698 KJA327696:KJA327698 KSW327696:KSW327698 LCS327696:LCS327698 LMO327696:LMO327698 LWK327696:LWK327698 MGG327696:MGG327698 MQC327696:MQC327698 MZY327696:MZY327698 NJU327696:NJU327698 NTQ327696:NTQ327698 ODM327696:ODM327698 ONI327696:ONI327698 OXE327696:OXE327698 PHA327696:PHA327698 PQW327696:PQW327698 QAS327696:QAS327698 QKO327696:QKO327698 QUK327696:QUK327698 REG327696:REG327698 ROC327696:ROC327698 RXY327696:RXY327698 SHU327696:SHU327698 SRQ327696:SRQ327698 TBM327696:TBM327698 TLI327696:TLI327698 TVE327696:TVE327698 UFA327696:UFA327698 UOW327696:UOW327698 UYS327696:UYS327698 VIO327696:VIO327698 VSK327696:VSK327698 WCG327696:WCG327698 WMC327696:WMC327698 WVY327696:WVY327698 Q393232:Q393234 JM393232:JM393234 TI393232:TI393234 ADE393232:ADE393234 ANA393232:ANA393234 AWW393232:AWW393234 BGS393232:BGS393234 BQO393232:BQO393234 CAK393232:CAK393234 CKG393232:CKG393234 CUC393232:CUC393234 DDY393232:DDY393234 DNU393232:DNU393234 DXQ393232:DXQ393234 EHM393232:EHM393234 ERI393232:ERI393234 FBE393232:FBE393234 FLA393232:FLA393234 FUW393232:FUW393234 GES393232:GES393234 GOO393232:GOO393234 GYK393232:GYK393234 HIG393232:HIG393234 HSC393232:HSC393234 IBY393232:IBY393234 ILU393232:ILU393234 IVQ393232:IVQ393234 JFM393232:JFM393234 JPI393232:JPI393234 JZE393232:JZE393234 KJA393232:KJA393234 KSW393232:KSW393234 LCS393232:LCS393234 LMO393232:LMO393234 LWK393232:LWK393234 MGG393232:MGG393234 MQC393232:MQC393234 MZY393232:MZY393234 NJU393232:NJU393234 NTQ393232:NTQ393234 ODM393232:ODM393234 ONI393232:ONI393234 OXE393232:OXE393234 PHA393232:PHA393234 PQW393232:PQW393234 QAS393232:QAS393234 QKO393232:QKO393234 QUK393232:QUK393234 REG393232:REG393234 ROC393232:ROC393234 RXY393232:RXY393234 SHU393232:SHU393234 SRQ393232:SRQ393234 TBM393232:TBM393234 TLI393232:TLI393234 TVE393232:TVE393234 UFA393232:UFA393234 UOW393232:UOW393234 UYS393232:UYS393234 VIO393232:VIO393234 VSK393232:VSK393234 WCG393232:WCG393234 WMC393232:WMC393234 WVY393232:WVY393234 Q458768:Q458770 JM458768:JM458770 TI458768:TI458770 ADE458768:ADE458770 ANA458768:ANA458770 AWW458768:AWW458770 BGS458768:BGS458770 BQO458768:BQO458770 CAK458768:CAK458770 CKG458768:CKG458770 CUC458768:CUC458770 DDY458768:DDY458770 DNU458768:DNU458770 DXQ458768:DXQ458770 EHM458768:EHM458770 ERI458768:ERI458770 FBE458768:FBE458770 FLA458768:FLA458770 FUW458768:FUW458770 GES458768:GES458770 GOO458768:GOO458770 GYK458768:GYK458770 HIG458768:HIG458770 HSC458768:HSC458770 IBY458768:IBY458770 ILU458768:ILU458770 IVQ458768:IVQ458770 JFM458768:JFM458770 JPI458768:JPI458770 JZE458768:JZE458770 KJA458768:KJA458770 KSW458768:KSW458770 LCS458768:LCS458770 LMO458768:LMO458770 LWK458768:LWK458770 MGG458768:MGG458770 MQC458768:MQC458770 MZY458768:MZY458770 NJU458768:NJU458770 NTQ458768:NTQ458770 ODM458768:ODM458770 ONI458768:ONI458770 OXE458768:OXE458770 PHA458768:PHA458770 PQW458768:PQW458770 QAS458768:QAS458770 QKO458768:QKO458770 QUK458768:QUK458770 REG458768:REG458770 ROC458768:ROC458770 RXY458768:RXY458770 SHU458768:SHU458770 SRQ458768:SRQ458770 TBM458768:TBM458770 TLI458768:TLI458770 TVE458768:TVE458770 UFA458768:UFA458770 UOW458768:UOW458770 UYS458768:UYS458770 VIO458768:VIO458770 VSK458768:VSK458770 WCG458768:WCG458770 WMC458768:WMC458770 WVY458768:WVY458770 Q524304:Q524306 JM524304:JM524306 TI524304:TI524306 ADE524304:ADE524306 ANA524304:ANA524306 AWW524304:AWW524306 BGS524304:BGS524306 BQO524304:BQO524306 CAK524304:CAK524306 CKG524304:CKG524306 CUC524304:CUC524306 DDY524304:DDY524306 DNU524304:DNU524306 DXQ524304:DXQ524306 EHM524304:EHM524306 ERI524304:ERI524306 FBE524304:FBE524306 FLA524304:FLA524306 FUW524304:FUW524306 GES524304:GES524306 GOO524304:GOO524306 GYK524304:GYK524306 HIG524304:HIG524306 HSC524304:HSC524306 IBY524304:IBY524306 ILU524304:ILU524306 IVQ524304:IVQ524306 JFM524304:JFM524306 JPI524304:JPI524306 JZE524304:JZE524306 KJA524304:KJA524306 KSW524304:KSW524306 LCS524304:LCS524306 LMO524304:LMO524306 LWK524304:LWK524306 MGG524304:MGG524306 MQC524304:MQC524306 MZY524304:MZY524306 NJU524304:NJU524306 NTQ524304:NTQ524306 ODM524304:ODM524306 ONI524304:ONI524306 OXE524304:OXE524306 PHA524304:PHA524306 PQW524304:PQW524306 QAS524304:QAS524306 QKO524304:QKO524306 QUK524304:QUK524306 REG524304:REG524306 ROC524304:ROC524306 RXY524304:RXY524306 SHU524304:SHU524306 SRQ524304:SRQ524306 TBM524304:TBM524306 TLI524304:TLI524306 TVE524304:TVE524306 UFA524304:UFA524306 UOW524304:UOW524306 UYS524304:UYS524306 VIO524304:VIO524306 VSK524304:VSK524306 WCG524304:WCG524306 WMC524304:WMC524306 WVY524304:WVY524306 Q589840:Q589842 JM589840:JM589842 TI589840:TI589842 ADE589840:ADE589842 ANA589840:ANA589842 AWW589840:AWW589842 BGS589840:BGS589842 BQO589840:BQO589842 CAK589840:CAK589842 CKG589840:CKG589842 CUC589840:CUC589842 DDY589840:DDY589842 DNU589840:DNU589842 DXQ589840:DXQ589842 EHM589840:EHM589842 ERI589840:ERI589842 FBE589840:FBE589842 FLA589840:FLA589842 FUW589840:FUW589842 GES589840:GES589842 GOO589840:GOO589842 GYK589840:GYK589842 HIG589840:HIG589842 HSC589840:HSC589842 IBY589840:IBY589842 ILU589840:ILU589842 IVQ589840:IVQ589842 JFM589840:JFM589842 JPI589840:JPI589842 JZE589840:JZE589842 KJA589840:KJA589842 KSW589840:KSW589842 LCS589840:LCS589842 LMO589840:LMO589842 LWK589840:LWK589842 MGG589840:MGG589842 MQC589840:MQC589842 MZY589840:MZY589842 NJU589840:NJU589842 NTQ589840:NTQ589842 ODM589840:ODM589842 ONI589840:ONI589842 OXE589840:OXE589842 PHA589840:PHA589842 PQW589840:PQW589842 QAS589840:QAS589842 QKO589840:QKO589842 QUK589840:QUK589842 REG589840:REG589842 ROC589840:ROC589842 RXY589840:RXY589842 SHU589840:SHU589842 SRQ589840:SRQ589842 TBM589840:TBM589842 TLI589840:TLI589842 TVE589840:TVE589842 UFA589840:UFA589842 UOW589840:UOW589842 UYS589840:UYS589842 VIO589840:VIO589842 VSK589840:VSK589842 WCG589840:WCG589842 WMC589840:WMC589842 WVY589840:WVY589842 Q655376:Q655378 JM655376:JM655378 TI655376:TI655378 ADE655376:ADE655378 ANA655376:ANA655378 AWW655376:AWW655378 BGS655376:BGS655378 BQO655376:BQO655378 CAK655376:CAK655378 CKG655376:CKG655378 CUC655376:CUC655378 DDY655376:DDY655378 DNU655376:DNU655378 DXQ655376:DXQ655378 EHM655376:EHM655378 ERI655376:ERI655378 FBE655376:FBE655378 FLA655376:FLA655378 FUW655376:FUW655378 GES655376:GES655378 GOO655376:GOO655378 GYK655376:GYK655378 HIG655376:HIG655378 HSC655376:HSC655378 IBY655376:IBY655378 ILU655376:ILU655378 IVQ655376:IVQ655378 JFM655376:JFM655378 JPI655376:JPI655378 JZE655376:JZE655378 KJA655376:KJA655378 KSW655376:KSW655378 LCS655376:LCS655378 LMO655376:LMO655378 LWK655376:LWK655378 MGG655376:MGG655378 MQC655376:MQC655378 MZY655376:MZY655378 NJU655376:NJU655378 NTQ655376:NTQ655378 ODM655376:ODM655378 ONI655376:ONI655378 OXE655376:OXE655378 PHA655376:PHA655378 PQW655376:PQW655378 QAS655376:QAS655378 QKO655376:QKO655378 QUK655376:QUK655378 REG655376:REG655378 ROC655376:ROC655378 RXY655376:RXY655378 SHU655376:SHU655378 SRQ655376:SRQ655378 TBM655376:TBM655378 TLI655376:TLI655378 TVE655376:TVE655378 UFA655376:UFA655378 UOW655376:UOW655378 UYS655376:UYS655378 VIO655376:VIO655378 VSK655376:VSK655378 WCG655376:WCG655378 WMC655376:WMC655378 WVY655376:WVY655378 Q720912:Q720914 JM720912:JM720914 TI720912:TI720914 ADE720912:ADE720914 ANA720912:ANA720914 AWW720912:AWW720914 BGS720912:BGS720914 BQO720912:BQO720914 CAK720912:CAK720914 CKG720912:CKG720914 CUC720912:CUC720914 DDY720912:DDY720914 DNU720912:DNU720914 DXQ720912:DXQ720914 EHM720912:EHM720914 ERI720912:ERI720914 FBE720912:FBE720914 FLA720912:FLA720914 FUW720912:FUW720914 GES720912:GES720914 GOO720912:GOO720914 GYK720912:GYK720914 HIG720912:HIG720914 HSC720912:HSC720914 IBY720912:IBY720914 ILU720912:ILU720914 IVQ720912:IVQ720914 JFM720912:JFM720914 JPI720912:JPI720914 JZE720912:JZE720914 KJA720912:KJA720914 KSW720912:KSW720914 LCS720912:LCS720914 LMO720912:LMO720914 LWK720912:LWK720914 MGG720912:MGG720914 MQC720912:MQC720914 MZY720912:MZY720914 NJU720912:NJU720914 NTQ720912:NTQ720914 ODM720912:ODM720914 ONI720912:ONI720914 OXE720912:OXE720914 PHA720912:PHA720914 PQW720912:PQW720914 QAS720912:QAS720914 QKO720912:QKO720914 QUK720912:QUK720914 REG720912:REG720914 ROC720912:ROC720914 RXY720912:RXY720914 SHU720912:SHU720914 SRQ720912:SRQ720914 TBM720912:TBM720914 TLI720912:TLI720914 TVE720912:TVE720914 UFA720912:UFA720914 UOW720912:UOW720914 UYS720912:UYS720914 VIO720912:VIO720914 VSK720912:VSK720914 WCG720912:WCG720914 WMC720912:WMC720914 WVY720912:WVY720914 Q786448:Q786450 JM786448:JM786450 TI786448:TI786450 ADE786448:ADE786450 ANA786448:ANA786450 AWW786448:AWW786450 BGS786448:BGS786450 BQO786448:BQO786450 CAK786448:CAK786450 CKG786448:CKG786450 CUC786448:CUC786450 DDY786448:DDY786450 DNU786448:DNU786450 DXQ786448:DXQ786450 EHM786448:EHM786450 ERI786448:ERI786450 FBE786448:FBE786450 FLA786448:FLA786450 FUW786448:FUW786450 GES786448:GES786450 GOO786448:GOO786450 GYK786448:GYK786450 HIG786448:HIG786450 HSC786448:HSC786450 IBY786448:IBY786450 ILU786448:ILU786450 IVQ786448:IVQ786450 JFM786448:JFM786450 JPI786448:JPI786450 JZE786448:JZE786450 KJA786448:KJA786450 KSW786448:KSW786450 LCS786448:LCS786450 LMO786448:LMO786450 LWK786448:LWK786450 MGG786448:MGG786450 MQC786448:MQC786450 MZY786448:MZY786450 NJU786448:NJU786450 NTQ786448:NTQ786450 ODM786448:ODM786450 ONI786448:ONI786450 OXE786448:OXE786450 PHA786448:PHA786450 PQW786448:PQW786450 QAS786448:QAS786450 QKO786448:QKO786450 QUK786448:QUK786450 REG786448:REG786450 ROC786448:ROC786450 RXY786448:RXY786450 SHU786448:SHU786450 SRQ786448:SRQ786450 TBM786448:TBM786450 TLI786448:TLI786450 TVE786448:TVE786450 UFA786448:UFA786450 UOW786448:UOW786450 UYS786448:UYS786450 VIO786448:VIO786450 VSK786448:VSK786450 WCG786448:WCG786450 WMC786448:WMC786450 WVY786448:WVY786450 Q851984:Q851986 JM851984:JM851986 TI851984:TI851986 ADE851984:ADE851986 ANA851984:ANA851986 AWW851984:AWW851986 BGS851984:BGS851986 BQO851984:BQO851986 CAK851984:CAK851986 CKG851984:CKG851986 CUC851984:CUC851986 DDY851984:DDY851986 DNU851984:DNU851986 DXQ851984:DXQ851986 EHM851984:EHM851986 ERI851984:ERI851986 FBE851984:FBE851986 FLA851984:FLA851986 FUW851984:FUW851986 GES851984:GES851986 GOO851984:GOO851986 GYK851984:GYK851986 HIG851984:HIG851986 HSC851984:HSC851986 IBY851984:IBY851986 ILU851984:ILU851986 IVQ851984:IVQ851986 JFM851984:JFM851986 JPI851984:JPI851986 JZE851984:JZE851986 KJA851984:KJA851986 KSW851984:KSW851986 LCS851984:LCS851986 LMO851984:LMO851986 LWK851984:LWK851986 MGG851984:MGG851986 MQC851984:MQC851986 MZY851984:MZY851986 NJU851984:NJU851986 NTQ851984:NTQ851986 ODM851984:ODM851986 ONI851984:ONI851986 OXE851984:OXE851986 PHA851984:PHA851986 PQW851984:PQW851986 QAS851984:QAS851986 QKO851984:QKO851986 QUK851984:QUK851986 REG851984:REG851986 ROC851984:ROC851986 RXY851984:RXY851986 SHU851984:SHU851986 SRQ851984:SRQ851986 TBM851984:TBM851986 TLI851984:TLI851986 TVE851984:TVE851986 UFA851984:UFA851986 UOW851984:UOW851986 UYS851984:UYS851986 VIO851984:VIO851986 VSK851984:VSK851986 WCG851984:WCG851986 WMC851984:WMC851986 WVY851984:WVY851986 Q917520:Q917522 JM917520:JM917522 TI917520:TI917522 ADE917520:ADE917522 ANA917520:ANA917522 AWW917520:AWW917522 BGS917520:BGS917522 BQO917520:BQO917522 CAK917520:CAK917522 CKG917520:CKG917522 CUC917520:CUC917522 DDY917520:DDY917522 DNU917520:DNU917522 DXQ917520:DXQ917522 EHM917520:EHM917522 ERI917520:ERI917522 FBE917520:FBE917522 FLA917520:FLA917522 FUW917520:FUW917522 GES917520:GES917522 GOO917520:GOO917522 GYK917520:GYK917522 HIG917520:HIG917522 HSC917520:HSC917522 IBY917520:IBY917522 ILU917520:ILU917522 IVQ917520:IVQ917522 JFM917520:JFM917522 JPI917520:JPI917522 JZE917520:JZE917522 KJA917520:KJA917522 KSW917520:KSW917522 LCS917520:LCS917522 LMO917520:LMO917522 LWK917520:LWK917522 MGG917520:MGG917522 MQC917520:MQC917522 MZY917520:MZY917522 NJU917520:NJU917522 NTQ917520:NTQ917522 ODM917520:ODM917522 ONI917520:ONI917522 OXE917520:OXE917522 PHA917520:PHA917522 PQW917520:PQW917522 QAS917520:QAS917522 QKO917520:QKO917522 QUK917520:QUK917522 REG917520:REG917522 ROC917520:ROC917522 RXY917520:RXY917522 SHU917520:SHU917522 SRQ917520:SRQ917522 TBM917520:TBM917522 TLI917520:TLI917522 TVE917520:TVE917522 UFA917520:UFA917522 UOW917520:UOW917522 UYS917520:UYS917522 VIO917520:VIO917522 VSK917520:VSK917522 WCG917520:WCG917522 WMC917520:WMC917522 WVY917520:WVY917522 Q983056:Q983058 JM983056:JM983058 TI983056:TI983058 ADE983056:ADE983058 ANA983056:ANA983058 AWW983056:AWW983058 BGS983056:BGS983058 BQO983056:BQO983058 CAK983056:CAK983058 CKG983056:CKG983058 CUC983056:CUC983058 DDY983056:DDY983058 DNU983056:DNU983058 DXQ983056:DXQ983058 EHM983056:EHM983058 ERI983056:ERI983058 FBE983056:FBE983058 FLA983056:FLA983058 FUW983056:FUW983058 GES983056:GES983058 GOO983056:GOO983058 GYK983056:GYK983058 HIG983056:HIG983058 HSC983056:HSC983058 IBY983056:IBY983058 ILU983056:ILU983058 IVQ983056:IVQ983058 JFM983056:JFM983058 JPI983056:JPI983058 JZE983056:JZE983058 KJA983056:KJA983058 KSW983056:KSW983058 LCS983056:LCS983058 LMO983056:LMO983058 LWK983056:LWK983058 MGG983056:MGG983058 MQC983056:MQC983058 MZY983056:MZY983058 NJU983056:NJU983058 NTQ983056:NTQ983058 ODM983056:ODM983058 ONI983056:ONI983058 OXE983056:OXE983058 PHA983056:PHA983058 PQW983056:PQW983058 QAS983056:QAS983058 QKO983056:QKO983058 QUK983056:QUK983058 REG983056:REG983058 ROC983056:ROC983058 RXY983056:RXY983058 SHU983056:SHU983058 SRQ983056:SRQ983058 TBM983056:TBM983058 TLI983056:TLI983058 TVE983056:TVE983058 UFA983056:UFA983058 UOW983056:UOW983058 UYS983056:UYS983058 VIO983056:VIO983058 VSK983056:VSK983058 WCG983056:WCG983058 WMC983056:WMC983058">
      <formula1>bvxbv</formula1>
    </dataValidation>
  </dataValidations>
  <printOptions horizontalCentered="1"/>
  <pageMargins left="0.62992125984251968" right="0.70866141732283472" top="0.74803149606299213" bottom="0.74803149606299213" header="0.31496062992125984" footer="0.31496062992125984"/>
  <pageSetup paperSize="9" scale="22" fitToHeight="0" orientation="landscape" r:id="rId1"/>
  <headerFooter>
    <oddHeader>&amp;L&amp;G</oddHeader>
    <oddFooter>&amp;LAprobó: Yanira Villamil S. - Jefe  Oficina de Control Interno
Elaboró: Maritza Beltran/ Yaneth Burgos/Maria Lucerito Achury/Angela Parra/Emilse Rodríguez/William Alvarado/Elizabeth Castillo&amp;C&amp;G</oddFooter>
  </headerFooter>
  <legacyDrawingHF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X29"/>
  <sheetViews>
    <sheetView zoomScale="55" zoomScaleNormal="55" workbookViewId="0">
      <pane xSplit="6" ySplit="3" topLeftCell="V29" activePane="bottomRight" state="frozen"/>
      <selection activeCell="V13" sqref="V13"/>
      <selection pane="topRight" activeCell="V13" sqref="V13"/>
      <selection pane="bottomLeft" activeCell="V13" sqref="V13"/>
      <selection pane="bottomRight" activeCell="V13" sqref="V13"/>
    </sheetView>
  </sheetViews>
  <sheetFormatPr baseColWidth="10" defaultColWidth="11.453125" defaultRowHeight="14.5"/>
  <cols>
    <col min="1" max="1" width="7.26953125" customWidth="1"/>
    <col min="2" max="2" width="4.7265625" customWidth="1"/>
    <col min="3" max="3" width="21" customWidth="1"/>
    <col min="4" max="4" width="19.81640625" customWidth="1"/>
    <col min="5" max="5" width="18.453125" customWidth="1"/>
    <col min="6" max="6" width="14.1796875" customWidth="1"/>
    <col min="7" max="7" width="1.7265625" customWidth="1"/>
    <col min="8" max="8" width="30.26953125" hidden="1" customWidth="1"/>
    <col min="9" max="9" width="20.1796875" hidden="1" customWidth="1"/>
    <col min="10" max="10" width="15" hidden="1" customWidth="1"/>
    <col min="11" max="11" width="17" hidden="1" customWidth="1"/>
    <col min="12" max="12" width="90.7265625" hidden="1" customWidth="1"/>
    <col min="13" max="13" width="1.1796875" hidden="1" customWidth="1"/>
    <col min="14" max="14" width="15.7265625" hidden="1" customWidth="1"/>
    <col min="15" max="15" width="20.1796875" hidden="1" customWidth="1"/>
    <col min="16" max="16" width="15" hidden="1" customWidth="1"/>
    <col min="17" max="17" width="16.7265625" hidden="1" customWidth="1"/>
    <col min="18" max="18" width="78.26953125" hidden="1" customWidth="1"/>
    <col min="19" max="19" width="3.81640625" customWidth="1"/>
    <col min="20" max="20" width="11.453125" customWidth="1"/>
    <col min="21" max="21" width="15.7265625" customWidth="1"/>
    <col min="22" max="22" width="18.1796875" customWidth="1"/>
    <col min="23" max="23" width="12.453125" customWidth="1"/>
    <col min="24" max="24" width="189.90625" customWidth="1"/>
  </cols>
  <sheetData>
    <row r="1" spans="1:24" ht="36.75" customHeight="1" thickBot="1">
      <c r="A1" s="666" t="s">
        <v>18</v>
      </c>
      <c r="B1" s="667"/>
      <c r="C1" s="667"/>
      <c r="D1" s="667"/>
      <c r="E1" s="667"/>
      <c r="F1" s="668"/>
      <c r="G1" s="1"/>
      <c r="H1" s="661" t="s">
        <v>164</v>
      </c>
      <c r="I1" s="662"/>
      <c r="J1" s="662"/>
      <c r="K1" s="662"/>
      <c r="L1" s="663"/>
      <c r="N1" s="661" t="s">
        <v>165</v>
      </c>
      <c r="O1" s="662"/>
      <c r="P1" s="662"/>
      <c r="Q1" s="662"/>
      <c r="R1" s="663"/>
      <c r="T1" s="661" t="s">
        <v>166</v>
      </c>
      <c r="U1" s="662"/>
      <c r="V1" s="662"/>
      <c r="W1" s="662"/>
      <c r="X1" s="663"/>
    </row>
    <row r="2" spans="1:24" ht="81" customHeight="1" thickBot="1">
      <c r="A2" s="3" t="s">
        <v>167</v>
      </c>
      <c r="B2" s="669" t="s">
        <v>168</v>
      </c>
      <c r="C2" s="724"/>
      <c r="D2" s="724"/>
      <c r="E2" s="724"/>
      <c r="F2" s="725"/>
      <c r="G2" s="40"/>
      <c r="H2" s="45" t="s">
        <v>24</v>
      </c>
      <c r="I2" s="46"/>
      <c r="J2" s="217">
        <v>44316</v>
      </c>
      <c r="K2" s="664" t="s">
        <v>25</v>
      </c>
      <c r="L2" s="664" t="s">
        <v>26</v>
      </c>
      <c r="N2" s="45" t="s">
        <v>24</v>
      </c>
      <c r="O2" s="46"/>
      <c r="P2" s="193">
        <v>44439</v>
      </c>
      <c r="Q2" s="664" t="s">
        <v>25</v>
      </c>
      <c r="R2" s="664" t="s">
        <v>26</v>
      </c>
      <c r="T2" s="45" t="s">
        <v>24</v>
      </c>
      <c r="U2" s="46"/>
      <c r="V2" s="193">
        <v>44561</v>
      </c>
      <c r="W2" s="664" t="s">
        <v>25</v>
      </c>
      <c r="X2" s="664" t="s">
        <v>26</v>
      </c>
    </row>
    <row r="3" spans="1:24" ht="39.5" thickBot="1">
      <c r="A3" s="5" t="s">
        <v>27</v>
      </c>
      <c r="B3" s="666" t="s">
        <v>28</v>
      </c>
      <c r="C3" s="668"/>
      <c r="D3" s="6" t="s">
        <v>29</v>
      </c>
      <c r="E3" s="6" t="s">
        <v>30</v>
      </c>
      <c r="F3" s="7" t="s">
        <v>31</v>
      </c>
      <c r="G3" s="2"/>
      <c r="H3" s="48" t="s">
        <v>169</v>
      </c>
      <c r="I3" s="258" t="s">
        <v>170</v>
      </c>
      <c r="J3" s="258" t="s">
        <v>171</v>
      </c>
      <c r="K3" s="665"/>
      <c r="L3" s="665"/>
      <c r="N3" s="48" t="s">
        <v>169</v>
      </c>
      <c r="O3" s="258" t="s">
        <v>170</v>
      </c>
      <c r="P3" s="258" t="s">
        <v>171</v>
      </c>
      <c r="Q3" s="665"/>
      <c r="R3" s="665"/>
      <c r="T3" s="48" t="s">
        <v>169</v>
      </c>
      <c r="U3" s="258" t="s">
        <v>170</v>
      </c>
      <c r="V3" s="258" t="s">
        <v>171</v>
      </c>
      <c r="W3" s="665"/>
      <c r="X3" s="665"/>
    </row>
    <row r="4" spans="1:24" ht="15" thickBot="1">
      <c r="A4" s="722" t="s">
        <v>172</v>
      </c>
      <c r="B4" s="9"/>
      <c r="C4" s="259" t="s">
        <v>173</v>
      </c>
      <c r="D4" s="9"/>
      <c r="E4" s="9"/>
      <c r="F4" s="20"/>
      <c r="G4" s="4"/>
      <c r="H4" s="10">
        <v>9</v>
      </c>
      <c r="I4" s="11">
        <f>+COUNTIF(I5:I13,"Cumplida "&amp;"*")</f>
        <v>5</v>
      </c>
      <c r="J4" s="14">
        <f>IFERROR(+I4/H4,"No se programaron actividades relacionadas con este objetivo")</f>
        <v>0.55555555555555558</v>
      </c>
      <c r="K4" s="12"/>
      <c r="L4" s="13"/>
      <c r="N4" s="10">
        <v>9</v>
      </c>
      <c r="O4" s="11">
        <f>+COUNTIF(O5:O13,"Cumplida "&amp;"*")</f>
        <v>6</v>
      </c>
      <c r="P4" s="14">
        <f>IFERROR(+O4/N4,"No se programaron actividades relacionadas con este objetivo")</f>
        <v>0.66666666666666663</v>
      </c>
      <c r="Q4" s="12"/>
      <c r="R4" s="13"/>
      <c r="T4" s="10">
        <v>9</v>
      </c>
      <c r="U4" s="11">
        <f>+COUNTIF(U5:U13,"Cumplida "&amp;"*")</f>
        <v>9</v>
      </c>
      <c r="V4" s="14">
        <f>IFERROR(+U4/T4,"No se programaron actividades relacionadas con este objetivo")</f>
        <v>1</v>
      </c>
      <c r="W4" s="12"/>
      <c r="X4" s="13"/>
    </row>
    <row r="5" spans="1:24" ht="279.75" customHeight="1">
      <c r="A5" s="723"/>
      <c r="B5" s="200">
        <v>1</v>
      </c>
      <c r="C5" s="41" t="s">
        <v>174</v>
      </c>
      <c r="D5" s="41" t="s">
        <v>175</v>
      </c>
      <c r="E5" s="42" t="s">
        <v>176</v>
      </c>
      <c r="F5" s="34">
        <v>44227</v>
      </c>
      <c r="G5" s="2"/>
      <c r="H5" s="24"/>
      <c r="I5" s="195" t="s">
        <v>8</v>
      </c>
      <c r="J5" s="200"/>
      <c r="K5" s="197" t="s">
        <v>42</v>
      </c>
      <c r="L5" s="204" t="s">
        <v>177</v>
      </c>
      <c r="N5" s="24"/>
      <c r="O5" s="195" t="s">
        <v>8</v>
      </c>
      <c r="P5" s="200"/>
      <c r="Q5" s="197" t="s">
        <v>42</v>
      </c>
      <c r="R5" s="202" t="s">
        <v>178</v>
      </c>
      <c r="T5" s="24"/>
      <c r="U5" s="195" t="s">
        <v>8</v>
      </c>
      <c r="V5" s="200"/>
      <c r="W5" s="197" t="s">
        <v>42</v>
      </c>
      <c r="X5" s="202" t="s">
        <v>178</v>
      </c>
    </row>
    <row r="6" spans="1:24" ht="176.25" customHeight="1">
      <c r="A6" s="723"/>
      <c r="B6" s="43">
        <v>2</v>
      </c>
      <c r="C6" s="41" t="s">
        <v>179</v>
      </c>
      <c r="D6" s="41" t="s">
        <v>180</v>
      </c>
      <c r="E6" s="42" t="s">
        <v>176</v>
      </c>
      <c r="F6" s="34">
        <v>44286</v>
      </c>
      <c r="G6" s="2"/>
      <c r="H6" s="24"/>
      <c r="I6" s="195" t="s">
        <v>8</v>
      </c>
      <c r="J6" s="200"/>
      <c r="K6" s="197" t="s">
        <v>42</v>
      </c>
      <c r="L6" s="223" t="s">
        <v>181</v>
      </c>
      <c r="N6" s="24"/>
      <c r="O6" s="195" t="s">
        <v>8</v>
      </c>
      <c r="P6" s="200"/>
      <c r="Q6" s="197" t="s">
        <v>42</v>
      </c>
      <c r="R6" s="202" t="s">
        <v>178</v>
      </c>
      <c r="T6" s="24"/>
      <c r="U6" s="195" t="s">
        <v>8</v>
      </c>
      <c r="V6" s="200"/>
      <c r="W6" s="197" t="s">
        <v>42</v>
      </c>
      <c r="X6" s="202" t="s">
        <v>178</v>
      </c>
    </row>
    <row r="7" spans="1:24" ht="200.25" customHeight="1">
      <c r="A7" s="723"/>
      <c r="B7" s="43">
        <v>3</v>
      </c>
      <c r="C7" s="41" t="s">
        <v>182</v>
      </c>
      <c r="D7" s="41" t="s">
        <v>183</v>
      </c>
      <c r="E7" s="42" t="s">
        <v>176</v>
      </c>
      <c r="F7" s="34">
        <v>44286</v>
      </c>
      <c r="G7" s="2"/>
      <c r="H7" s="24"/>
      <c r="I7" s="195" t="s">
        <v>8</v>
      </c>
      <c r="J7" s="200"/>
      <c r="K7" s="197" t="s">
        <v>42</v>
      </c>
      <c r="L7" s="204" t="s">
        <v>184</v>
      </c>
      <c r="N7" s="24"/>
      <c r="O7" s="195" t="s">
        <v>8</v>
      </c>
      <c r="P7" s="200"/>
      <c r="Q7" s="197" t="s">
        <v>42</v>
      </c>
      <c r="R7" s="202" t="s">
        <v>178</v>
      </c>
      <c r="T7" s="24"/>
      <c r="U7" s="195" t="s">
        <v>8</v>
      </c>
      <c r="V7" s="200"/>
      <c r="W7" s="197" t="s">
        <v>42</v>
      </c>
      <c r="X7" s="202" t="s">
        <v>178</v>
      </c>
    </row>
    <row r="8" spans="1:24" ht="138.5">
      <c r="A8" s="723"/>
      <c r="B8" s="200">
        <v>4</v>
      </c>
      <c r="C8" s="41" t="s">
        <v>185</v>
      </c>
      <c r="D8" s="41" t="s">
        <v>186</v>
      </c>
      <c r="E8" s="42" t="s">
        <v>176</v>
      </c>
      <c r="F8" s="34">
        <v>44286</v>
      </c>
      <c r="G8" s="2"/>
      <c r="H8" s="24"/>
      <c r="I8" s="195" t="s">
        <v>8</v>
      </c>
      <c r="J8" s="200"/>
      <c r="K8" s="197" t="s">
        <v>42</v>
      </c>
      <c r="L8" s="203" t="s">
        <v>187</v>
      </c>
      <c r="N8" s="24"/>
      <c r="O8" s="195" t="s">
        <v>8</v>
      </c>
      <c r="P8" s="200"/>
      <c r="Q8" s="197" t="s">
        <v>42</v>
      </c>
      <c r="R8" s="202" t="s">
        <v>178</v>
      </c>
      <c r="T8" s="24"/>
      <c r="U8" s="195" t="s">
        <v>8</v>
      </c>
      <c r="V8" s="200"/>
      <c r="W8" s="197" t="s">
        <v>42</v>
      </c>
      <c r="X8" s="202" t="s">
        <v>178</v>
      </c>
    </row>
    <row r="9" spans="1:24" ht="100.5">
      <c r="A9" s="723"/>
      <c r="B9" s="43">
        <v>5</v>
      </c>
      <c r="C9" s="41" t="s">
        <v>188</v>
      </c>
      <c r="D9" s="41" t="s">
        <v>189</v>
      </c>
      <c r="E9" s="42" t="s">
        <v>176</v>
      </c>
      <c r="F9" s="34">
        <v>44316</v>
      </c>
      <c r="G9" s="2"/>
      <c r="H9" s="24"/>
      <c r="I9" s="195" t="s">
        <v>8</v>
      </c>
      <c r="J9" s="200"/>
      <c r="K9" s="197" t="s">
        <v>42</v>
      </c>
      <c r="L9" s="203" t="s">
        <v>190</v>
      </c>
      <c r="N9" s="24"/>
      <c r="O9" s="195" t="s">
        <v>8</v>
      </c>
      <c r="P9" s="200"/>
      <c r="Q9" s="197" t="s">
        <v>42</v>
      </c>
      <c r="R9" s="202" t="s">
        <v>178</v>
      </c>
      <c r="T9" s="24"/>
      <c r="U9" s="195" t="s">
        <v>8</v>
      </c>
      <c r="V9" s="200"/>
      <c r="W9" s="197" t="s">
        <v>42</v>
      </c>
      <c r="X9" s="202" t="s">
        <v>178</v>
      </c>
    </row>
    <row r="10" spans="1:24" ht="409.5" customHeight="1">
      <c r="A10" s="723"/>
      <c r="B10" s="43">
        <v>6</v>
      </c>
      <c r="C10" s="41" t="s">
        <v>191</v>
      </c>
      <c r="D10" s="41" t="s">
        <v>192</v>
      </c>
      <c r="E10" s="42" t="s">
        <v>193</v>
      </c>
      <c r="F10" s="34">
        <v>44545</v>
      </c>
      <c r="G10" s="2"/>
      <c r="H10" s="24"/>
      <c r="I10" s="212" t="s">
        <v>6</v>
      </c>
      <c r="J10" s="200"/>
      <c r="K10" s="197" t="s">
        <v>42</v>
      </c>
      <c r="L10" s="203" t="s">
        <v>194</v>
      </c>
      <c r="N10" s="24"/>
      <c r="O10" s="195" t="s">
        <v>6</v>
      </c>
      <c r="P10" s="200"/>
      <c r="Q10" s="197" t="s">
        <v>42</v>
      </c>
      <c r="R10" s="203" t="s">
        <v>195</v>
      </c>
      <c r="T10" s="24"/>
      <c r="U10" s="195" t="s">
        <v>8</v>
      </c>
      <c r="V10" s="200"/>
      <c r="W10" s="197" t="s">
        <v>42</v>
      </c>
      <c r="X10" s="203" t="s">
        <v>196</v>
      </c>
    </row>
    <row r="11" spans="1:24" ht="243.65" customHeight="1">
      <c r="A11" s="723"/>
      <c r="B11" s="200">
        <v>7</v>
      </c>
      <c r="C11" s="41" t="s">
        <v>197</v>
      </c>
      <c r="D11" s="41" t="s">
        <v>198</v>
      </c>
      <c r="E11" s="42" t="s">
        <v>199</v>
      </c>
      <c r="F11" s="44">
        <v>44545</v>
      </c>
      <c r="G11" s="2"/>
      <c r="H11" s="24"/>
      <c r="I11" s="195" t="s">
        <v>12</v>
      </c>
      <c r="J11" s="200"/>
      <c r="K11" s="197" t="s">
        <v>42</v>
      </c>
      <c r="L11" s="202" t="s">
        <v>200</v>
      </c>
      <c r="N11" s="24"/>
      <c r="O11" s="195" t="s">
        <v>12</v>
      </c>
      <c r="P11" s="200"/>
      <c r="Q11" s="197" t="s">
        <v>42</v>
      </c>
      <c r="R11" s="202" t="s">
        <v>201</v>
      </c>
      <c r="T11" s="24"/>
      <c r="U11" s="195" t="s">
        <v>8</v>
      </c>
      <c r="V11" s="200"/>
      <c r="W11" s="197" t="s">
        <v>42</v>
      </c>
      <c r="X11" s="202" t="s">
        <v>202</v>
      </c>
    </row>
    <row r="12" spans="1:24" ht="276.5">
      <c r="A12" s="723"/>
      <c r="B12" s="43">
        <v>8</v>
      </c>
      <c r="C12" s="41" t="s">
        <v>203</v>
      </c>
      <c r="D12" s="41" t="s">
        <v>204</v>
      </c>
      <c r="E12" s="42" t="s">
        <v>176</v>
      </c>
      <c r="F12" s="44">
        <v>44377</v>
      </c>
      <c r="G12" s="2"/>
      <c r="H12" s="24"/>
      <c r="I12" s="212" t="s">
        <v>6</v>
      </c>
      <c r="J12" s="200"/>
      <c r="K12" s="197" t="s">
        <v>42</v>
      </c>
      <c r="L12" s="203" t="s">
        <v>205</v>
      </c>
      <c r="N12" s="24"/>
      <c r="O12" s="195" t="s">
        <v>8</v>
      </c>
      <c r="P12" s="200"/>
      <c r="Q12" s="197" t="s">
        <v>42</v>
      </c>
      <c r="R12" s="203" t="s">
        <v>206</v>
      </c>
      <c r="T12" s="24"/>
      <c r="U12" s="195" t="s">
        <v>8</v>
      </c>
      <c r="V12" s="200"/>
      <c r="W12" s="197" t="s">
        <v>42</v>
      </c>
      <c r="X12" s="203" t="s">
        <v>207</v>
      </c>
    </row>
    <row r="13" spans="1:24" ht="129.75" customHeight="1" thickBot="1">
      <c r="A13" s="723"/>
      <c r="B13" s="43">
        <v>9</v>
      </c>
      <c r="C13" s="41" t="s">
        <v>208</v>
      </c>
      <c r="D13" s="41" t="s">
        <v>209</v>
      </c>
      <c r="E13" s="42" t="s">
        <v>176</v>
      </c>
      <c r="F13" s="44">
        <v>44500</v>
      </c>
      <c r="G13" s="2"/>
      <c r="H13" s="24"/>
      <c r="I13" s="212" t="s">
        <v>6</v>
      </c>
      <c r="J13" s="200"/>
      <c r="K13" s="197" t="s">
        <v>42</v>
      </c>
      <c r="L13" s="203" t="s">
        <v>210</v>
      </c>
      <c r="N13" s="24"/>
      <c r="O13" s="212" t="s">
        <v>6</v>
      </c>
      <c r="P13" s="200"/>
      <c r="Q13" s="197" t="s">
        <v>42</v>
      </c>
      <c r="R13" s="203" t="s">
        <v>210</v>
      </c>
      <c r="T13" s="24"/>
      <c r="U13" s="195" t="s">
        <v>8</v>
      </c>
      <c r="V13" s="200"/>
      <c r="W13" s="197" t="s">
        <v>42</v>
      </c>
      <c r="X13" s="203" t="s">
        <v>211</v>
      </c>
    </row>
    <row r="14" spans="1:24" ht="39" customHeight="1" thickBot="1">
      <c r="A14" s="671" t="s">
        <v>212</v>
      </c>
      <c r="B14" s="9"/>
      <c r="C14" s="720" t="s">
        <v>213</v>
      </c>
      <c r="D14" s="720"/>
      <c r="E14" s="720"/>
      <c r="F14" s="721"/>
      <c r="G14" s="4"/>
      <c r="H14" s="10">
        <v>2</v>
      </c>
      <c r="I14" s="11">
        <f>+COUNTIF(I15:I16,"Cumplida "&amp;"*")</f>
        <v>0</v>
      </c>
      <c r="J14" s="14">
        <f>IFERROR(+I14/H14,"No se programaron actividades relacionadas con este objetivo")</f>
        <v>0</v>
      </c>
      <c r="K14" s="12"/>
      <c r="L14" s="13"/>
      <c r="N14" s="10">
        <v>2</v>
      </c>
      <c r="O14" s="11">
        <f>+COUNTIF(O15:O16,"Cumplida "&amp;"*")</f>
        <v>0</v>
      </c>
      <c r="P14" s="14">
        <f>IFERROR(+O14/N14,"No se programaron actividades relacionadas con este objetivo")</f>
        <v>0</v>
      </c>
      <c r="Q14" s="12"/>
      <c r="R14" s="13"/>
      <c r="T14" s="10">
        <v>2</v>
      </c>
      <c r="U14" s="11">
        <f>+COUNTIF(U15:U16,"Cumplida "&amp;"*")</f>
        <v>2</v>
      </c>
      <c r="V14" s="14">
        <f>IFERROR(+U14/T14,"No se programaron actividades relacionadas con este objetivo")</f>
        <v>1</v>
      </c>
      <c r="W14" s="12"/>
      <c r="X14" s="13"/>
    </row>
    <row r="15" spans="1:24" ht="138" customHeight="1">
      <c r="A15" s="672"/>
      <c r="B15" s="22">
        <v>10</v>
      </c>
      <c r="C15" s="41" t="s">
        <v>214</v>
      </c>
      <c r="D15" s="41" t="s">
        <v>215</v>
      </c>
      <c r="E15" s="42" t="s">
        <v>176</v>
      </c>
      <c r="F15" s="34">
        <v>44545</v>
      </c>
      <c r="G15" s="2"/>
      <c r="H15" s="24"/>
      <c r="I15" s="212" t="s">
        <v>6</v>
      </c>
      <c r="J15" s="200"/>
      <c r="K15" s="197" t="s">
        <v>42</v>
      </c>
      <c r="L15" s="203" t="s">
        <v>216</v>
      </c>
      <c r="N15" s="24"/>
      <c r="O15" s="212" t="s">
        <v>6</v>
      </c>
      <c r="P15" s="200"/>
      <c r="Q15" s="197" t="s">
        <v>42</v>
      </c>
      <c r="R15" s="203" t="s">
        <v>217</v>
      </c>
      <c r="T15" s="24"/>
      <c r="U15" s="195" t="s">
        <v>8</v>
      </c>
      <c r="V15" s="200"/>
      <c r="W15" s="197" t="s">
        <v>42</v>
      </c>
      <c r="X15" s="203" t="s">
        <v>218</v>
      </c>
    </row>
    <row r="16" spans="1:24" ht="308.14999999999998" customHeight="1" thickBot="1">
      <c r="A16" s="672"/>
      <c r="B16" s="22">
        <v>11</v>
      </c>
      <c r="C16" s="41" t="s">
        <v>219</v>
      </c>
      <c r="D16" s="41" t="s">
        <v>220</v>
      </c>
      <c r="E16" s="42" t="s">
        <v>176</v>
      </c>
      <c r="F16" s="44">
        <v>44545</v>
      </c>
      <c r="G16" s="2"/>
      <c r="H16" s="24"/>
      <c r="I16" s="212" t="s">
        <v>6</v>
      </c>
      <c r="J16" s="200"/>
      <c r="K16" s="197" t="s">
        <v>42</v>
      </c>
      <c r="L16" s="203" t="s">
        <v>216</v>
      </c>
      <c r="N16" s="24"/>
      <c r="O16" s="195" t="s">
        <v>12</v>
      </c>
      <c r="P16" s="200"/>
      <c r="Q16" s="197" t="s">
        <v>42</v>
      </c>
      <c r="R16" s="203" t="s">
        <v>221</v>
      </c>
      <c r="T16" s="24"/>
      <c r="U16" s="195" t="s">
        <v>8</v>
      </c>
      <c r="V16" s="200"/>
      <c r="W16" s="197" t="s">
        <v>42</v>
      </c>
      <c r="X16" s="203" t="s">
        <v>222</v>
      </c>
    </row>
    <row r="17" spans="1:24" ht="39.5" thickBot="1">
      <c r="A17" s="671" t="s">
        <v>223</v>
      </c>
      <c r="B17" s="9"/>
      <c r="C17" s="259" t="s">
        <v>224</v>
      </c>
      <c r="D17" s="9"/>
      <c r="E17" s="9"/>
      <c r="F17" s="20"/>
      <c r="G17" s="4"/>
      <c r="H17" s="10">
        <v>2</v>
      </c>
      <c r="I17" s="11">
        <f>+COUNTIF(I18:I19,"Cumplida "&amp;"*")</f>
        <v>0</v>
      </c>
      <c r="J17" s="14">
        <f>IFERROR(+I17/H17,"No se programaron actividades relacionadas con este objetivo")</f>
        <v>0</v>
      </c>
      <c r="K17" s="12"/>
      <c r="L17" s="13"/>
      <c r="N17" s="10">
        <v>2</v>
      </c>
      <c r="O17" s="11">
        <f>+COUNTIF(O18:O19,"Cumplida "&amp;"*")</f>
        <v>0</v>
      </c>
      <c r="P17" s="14">
        <f>IFERROR(+O17/N17,"No se programaron actividades relacionadas con este objetivo")</f>
        <v>0</v>
      </c>
      <c r="Q17" s="12"/>
      <c r="R17" s="13"/>
      <c r="T17" s="10">
        <v>2</v>
      </c>
      <c r="U17" s="11">
        <f>+COUNTIF(U18:U19,"Cumplida "&amp;"*")</f>
        <v>2</v>
      </c>
      <c r="V17" s="14">
        <f>IFERROR(+U17/T17,"No se programaron actividades relacionadas con este objetivo")</f>
        <v>1</v>
      </c>
      <c r="W17" s="12"/>
      <c r="X17" s="13"/>
    </row>
    <row r="18" spans="1:24" ht="108" customHeight="1">
      <c r="A18" s="672"/>
      <c r="B18" s="22">
        <v>2.1</v>
      </c>
      <c r="C18" s="41" t="s">
        <v>225</v>
      </c>
      <c r="D18" s="41" t="s">
        <v>226</v>
      </c>
      <c r="E18" s="42" t="s">
        <v>176</v>
      </c>
      <c r="F18" s="44">
        <v>44545</v>
      </c>
      <c r="G18" s="2"/>
      <c r="H18" s="24"/>
      <c r="I18" s="212" t="s">
        <v>6</v>
      </c>
      <c r="J18" s="200"/>
      <c r="K18" s="197" t="s">
        <v>42</v>
      </c>
      <c r="L18" s="203" t="s">
        <v>216</v>
      </c>
      <c r="N18" s="24"/>
      <c r="O18" s="195" t="s">
        <v>12</v>
      </c>
      <c r="P18" s="200"/>
      <c r="Q18" s="197" t="s">
        <v>42</v>
      </c>
      <c r="R18" s="203" t="s">
        <v>227</v>
      </c>
      <c r="T18" s="24"/>
      <c r="U18" s="195" t="s">
        <v>8</v>
      </c>
      <c r="V18" s="200"/>
      <c r="W18" s="197" t="s">
        <v>42</v>
      </c>
      <c r="X18" s="203" t="s">
        <v>228</v>
      </c>
    </row>
    <row r="19" spans="1:24" ht="148.5" customHeight="1" thickBot="1">
      <c r="A19" s="672"/>
      <c r="B19" s="22">
        <v>2.2000000000000002</v>
      </c>
      <c r="C19" s="41" t="s">
        <v>229</v>
      </c>
      <c r="D19" s="41" t="s">
        <v>230</v>
      </c>
      <c r="E19" s="42" t="s">
        <v>176</v>
      </c>
      <c r="F19" s="44">
        <v>44545</v>
      </c>
      <c r="G19" s="2"/>
      <c r="H19" s="24"/>
      <c r="I19" s="212" t="s">
        <v>6</v>
      </c>
      <c r="J19" s="200"/>
      <c r="K19" s="197" t="s">
        <v>42</v>
      </c>
      <c r="L19" s="203" t="s">
        <v>216</v>
      </c>
      <c r="N19" s="24"/>
      <c r="O19" s="195" t="s">
        <v>12</v>
      </c>
      <c r="P19" s="200"/>
      <c r="Q19" s="197" t="s">
        <v>42</v>
      </c>
      <c r="R19" s="203" t="s">
        <v>231</v>
      </c>
      <c r="T19" s="24"/>
      <c r="U19" s="195" t="s">
        <v>8</v>
      </c>
      <c r="V19" s="200"/>
      <c r="W19" s="197" t="s">
        <v>42</v>
      </c>
      <c r="X19" s="203" t="s">
        <v>232</v>
      </c>
    </row>
    <row r="20" spans="1:24" ht="52.5" thickBot="1">
      <c r="A20" s="671" t="s">
        <v>233</v>
      </c>
      <c r="B20" s="9"/>
      <c r="C20" s="259" t="s">
        <v>234</v>
      </c>
      <c r="D20" s="9"/>
      <c r="E20" s="9"/>
      <c r="F20" s="20"/>
      <c r="G20" s="4"/>
      <c r="H20" s="10">
        <v>3</v>
      </c>
      <c r="I20" s="11">
        <f>+COUNTIF(I21:I22,"Cumplida "&amp;"*")</f>
        <v>1</v>
      </c>
      <c r="J20" s="14">
        <f>IFERROR(+I20/H20,"No se programaron actividades relacionadas con este objetivo")</f>
        <v>0.33333333333333331</v>
      </c>
      <c r="K20" s="12"/>
      <c r="L20" s="13"/>
      <c r="N20" s="10">
        <v>3</v>
      </c>
      <c r="O20" s="11">
        <f>+COUNTIF(O21:O22,"Cumplida "&amp;"*")</f>
        <v>1</v>
      </c>
      <c r="P20" s="14">
        <f>IFERROR(+O20/N20,"No se programaron actividades relacionadas con este objetivo")</f>
        <v>0.33333333333333331</v>
      </c>
      <c r="Q20" s="12"/>
      <c r="R20" s="13"/>
      <c r="T20" s="10">
        <v>2</v>
      </c>
      <c r="U20" s="11">
        <f>+COUNTIF(U21:U22,"Cumplida "&amp;"*")</f>
        <v>2</v>
      </c>
      <c r="V20" s="14">
        <f>IFERROR(+U20/T20,"No se programaron actividades relacionadas con este objetivo")</f>
        <v>1</v>
      </c>
      <c r="W20" s="12"/>
      <c r="X20" s="211"/>
    </row>
    <row r="21" spans="1:24" ht="209.25" customHeight="1">
      <c r="A21" s="672"/>
      <c r="B21" s="22" t="s">
        <v>235</v>
      </c>
      <c r="C21" s="41" t="s">
        <v>236</v>
      </c>
      <c r="D21" s="41" t="s">
        <v>237</v>
      </c>
      <c r="E21" s="42" t="s">
        <v>176</v>
      </c>
      <c r="F21" s="44">
        <v>44316</v>
      </c>
      <c r="G21" s="2"/>
      <c r="H21" s="24"/>
      <c r="I21" s="195" t="s">
        <v>8</v>
      </c>
      <c r="J21" s="200"/>
      <c r="K21" s="197" t="s">
        <v>42</v>
      </c>
      <c r="L21" s="232" t="s">
        <v>238</v>
      </c>
      <c r="N21" s="24"/>
      <c r="O21" s="195" t="s">
        <v>8</v>
      </c>
      <c r="P21" s="200"/>
      <c r="Q21" s="197" t="s">
        <v>42</v>
      </c>
      <c r="R21" s="202" t="s">
        <v>178</v>
      </c>
      <c r="T21" s="24"/>
      <c r="U21" s="195" t="s">
        <v>8</v>
      </c>
      <c r="V21" s="200"/>
      <c r="W21" s="197" t="s">
        <v>42</v>
      </c>
      <c r="X21" s="202" t="s">
        <v>239</v>
      </c>
    </row>
    <row r="22" spans="1:24" ht="292.5" customHeight="1" thickBot="1">
      <c r="A22" s="672"/>
      <c r="B22" s="22" t="s">
        <v>240</v>
      </c>
      <c r="C22" s="41" t="s">
        <v>241</v>
      </c>
      <c r="D22" s="41" t="s">
        <v>242</v>
      </c>
      <c r="E22" s="42" t="s">
        <v>243</v>
      </c>
      <c r="F22" s="44">
        <v>44545</v>
      </c>
      <c r="G22" s="2"/>
      <c r="H22" s="24"/>
      <c r="I22" s="195" t="s">
        <v>12</v>
      </c>
      <c r="J22" s="200"/>
      <c r="K22" s="197" t="s">
        <v>42</v>
      </c>
      <c r="L22" s="207" t="s">
        <v>244</v>
      </c>
      <c r="N22" s="24"/>
      <c r="O22" s="195" t="s">
        <v>12</v>
      </c>
      <c r="P22" s="200"/>
      <c r="Q22" s="197" t="s">
        <v>42</v>
      </c>
      <c r="R22" s="263" t="s">
        <v>245</v>
      </c>
      <c r="T22" s="24"/>
      <c r="U22" s="195" t="s">
        <v>8</v>
      </c>
      <c r="V22" s="200"/>
      <c r="W22" s="197" t="s">
        <v>42</v>
      </c>
      <c r="X22" s="207" t="s">
        <v>246</v>
      </c>
    </row>
    <row r="23" spans="1:24" ht="48" customHeight="1" thickBot="1">
      <c r="A23" s="216"/>
      <c r="B23" s="9"/>
      <c r="C23" s="259" t="s">
        <v>247</v>
      </c>
      <c r="D23" s="9"/>
      <c r="E23" s="9"/>
      <c r="F23" s="20"/>
      <c r="G23" s="4"/>
      <c r="H23" s="10">
        <v>7</v>
      </c>
      <c r="I23" s="11">
        <f>+COUNTIF(I24:I29,"Cumplida "&amp;"*")</f>
        <v>1</v>
      </c>
      <c r="J23" s="14">
        <f>IFERROR(+I23/H23,"No se programaron actividades relacionadas con este objetivo")</f>
        <v>0.14285714285714285</v>
      </c>
      <c r="K23" s="12"/>
      <c r="L23" s="13"/>
      <c r="N23" s="10">
        <v>7</v>
      </c>
      <c r="O23" s="11">
        <f>+COUNTIF(O24:O29,"Cumplida "&amp;"*")</f>
        <v>1</v>
      </c>
      <c r="P23" s="14">
        <f>IFERROR(+O23/N23,"No se programaron actividades relacionadas con este objetivo")</f>
        <v>0.14285714285714285</v>
      </c>
      <c r="Q23" s="12"/>
      <c r="R23" s="13"/>
      <c r="T23" s="10">
        <v>7</v>
      </c>
      <c r="U23" s="11">
        <f>+COUNTIF(U24:U29,"Cumplida "&amp;"*")</f>
        <v>6</v>
      </c>
      <c r="V23" s="14">
        <f>IFERROR(+U23/T23,"No se programaron actividades relacionadas con este objetivo")</f>
        <v>0.8571428571428571</v>
      </c>
      <c r="W23" s="12"/>
      <c r="X23" s="13"/>
    </row>
    <row r="24" spans="1:24" ht="171" customHeight="1">
      <c r="A24" s="671" t="s">
        <v>248</v>
      </c>
      <c r="B24" s="22" t="s">
        <v>249</v>
      </c>
      <c r="C24" s="41" t="s">
        <v>250</v>
      </c>
      <c r="D24" s="41" t="s">
        <v>251</v>
      </c>
      <c r="E24" s="42" t="s">
        <v>176</v>
      </c>
      <c r="F24" s="44">
        <v>44560</v>
      </c>
      <c r="G24" s="2"/>
      <c r="H24" s="24"/>
      <c r="I24" s="195" t="s">
        <v>12</v>
      </c>
      <c r="J24" s="200"/>
      <c r="K24" s="197" t="s">
        <v>42</v>
      </c>
      <c r="L24" s="204" t="s">
        <v>252</v>
      </c>
      <c r="N24" s="24"/>
      <c r="O24" s="195" t="s">
        <v>12</v>
      </c>
      <c r="P24" s="200"/>
      <c r="Q24" s="197" t="s">
        <v>42</v>
      </c>
      <c r="R24" s="203" t="s">
        <v>253</v>
      </c>
      <c r="T24" s="24"/>
      <c r="U24" s="195" t="s">
        <v>8</v>
      </c>
      <c r="V24" s="200"/>
      <c r="W24" s="197" t="s">
        <v>42</v>
      </c>
      <c r="X24" s="203" t="s">
        <v>1990</v>
      </c>
    </row>
    <row r="25" spans="1:24" ht="196.5" customHeight="1">
      <c r="A25" s="672"/>
      <c r="B25" s="22" t="s">
        <v>82</v>
      </c>
      <c r="C25" s="41" t="s">
        <v>254</v>
      </c>
      <c r="D25" s="41" t="s">
        <v>255</v>
      </c>
      <c r="E25" s="42" t="s">
        <v>176</v>
      </c>
      <c r="F25" s="44">
        <v>44545</v>
      </c>
      <c r="G25" s="2"/>
      <c r="H25" s="24"/>
      <c r="I25" s="212" t="s">
        <v>6</v>
      </c>
      <c r="J25" s="200"/>
      <c r="K25" s="197" t="s">
        <v>42</v>
      </c>
      <c r="L25" s="203" t="s">
        <v>216</v>
      </c>
      <c r="N25" s="24"/>
      <c r="O25" s="195" t="s">
        <v>12</v>
      </c>
      <c r="P25" s="200"/>
      <c r="Q25" s="197" t="s">
        <v>42</v>
      </c>
      <c r="R25" s="203" t="s">
        <v>256</v>
      </c>
      <c r="T25" s="24"/>
      <c r="U25" s="195" t="s">
        <v>8</v>
      </c>
      <c r="V25" s="200"/>
      <c r="W25" s="197" t="s">
        <v>42</v>
      </c>
      <c r="X25" s="204" t="s">
        <v>257</v>
      </c>
    </row>
    <row r="26" spans="1:24" ht="185.25" customHeight="1" thickBot="1">
      <c r="A26" s="672"/>
      <c r="B26" s="22" t="s">
        <v>88</v>
      </c>
      <c r="C26" s="41" t="s">
        <v>258</v>
      </c>
      <c r="D26" s="41" t="s">
        <v>259</v>
      </c>
      <c r="E26" s="42" t="s">
        <v>176</v>
      </c>
      <c r="F26" s="44">
        <v>44561</v>
      </c>
      <c r="G26" s="2"/>
      <c r="H26" s="24"/>
      <c r="I26" s="212" t="s">
        <v>6</v>
      </c>
      <c r="J26" s="200"/>
      <c r="K26" s="197" t="s">
        <v>42</v>
      </c>
      <c r="L26" s="203" t="s">
        <v>260</v>
      </c>
      <c r="N26" s="24"/>
      <c r="O26" s="195" t="s">
        <v>12</v>
      </c>
      <c r="P26" s="200"/>
      <c r="Q26" s="197" t="s">
        <v>42</v>
      </c>
      <c r="R26" s="204" t="s">
        <v>261</v>
      </c>
      <c r="T26" s="24"/>
      <c r="U26" s="195" t="s">
        <v>8</v>
      </c>
      <c r="V26" s="200"/>
      <c r="W26" s="197" t="s">
        <v>42</v>
      </c>
      <c r="X26" s="203" t="s">
        <v>262</v>
      </c>
    </row>
    <row r="27" spans="1:24" ht="202.5" customHeight="1">
      <c r="A27" s="671" t="s">
        <v>263</v>
      </c>
      <c r="B27" s="22">
        <v>5.0999999999999996</v>
      </c>
      <c r="C27" s="41" t="s">
        <v>264</v>
      </c>
      <c r="D27" s="41" t="s">
        <v>265</v>
      </c>
      <c r="E27" s="42" t="s">
        <v>266</v>
      </c>
      <c r="F27" s="44">
        <v>44285</v>
      </c>
      <c r="G27" s="2"/>
      <c r="H27" s="24"/>
      <c r="I27" s="195" t="s">
        <v>8</v>
      </c>
      <c r="J27" s="200"/>
      <c r="K27" s="197" t="s">
        <v>42</v>
      </c>
      <c r="L27" s="203" t="s">
        <v>267</v>
      </c>
      <c r="N27" s="24"/>
      <c r="O27" s="195" t="s">
        <v>8</v>
      </c>
      <c r="P27" s="200"/>
      <c r="Q27" s="197" t="s">
        <v>42</v>
      </c>
      <c r="R27" s="202" t="s">
        <v>178</v>
      </c>
      <c r="T27" s="24"/>
      <c r="U27" s="195" t="s">
        <v>8</v>
      </c>
      <c r="V27" s="200"/>
      <c r="W27" s="197" t="s">
        <v>42</v>
      </c>
      <c r="X27" s="202" t="s">
        <v>239</v>
      </c>
    </row>
    <row r="28" spans="1:24" ht="173.5" customHeight="1">
      <c r="A28" s="672"/>
      <c r="B28" s="22">
        <v>5.2</v>
      </c>
      <c r="C28" s="41" t="s">
        <v>268</v>
      </c>
      <c r="D28" s="41" t="s">
        <v>269</v>
      </c>
      <c r="E28" s="42" t="s">
        <v>270</v>
      </c>
      <c r="F28" s="34">
        <v>44561</v>
      </c>
      <c r="G28" s="2"/>
      <c r="H28" s="24"/>
      <c r="I28" s="212" t="s">
        <v>6</v>
      </c>
      <c r="J28" s="200"/>
      <c r="K28" s="197" t="s">
        <v>42</v>
      </c>
      <c r="L28" s="203" t="s">
        <v>216</v>
      </c>
      <c r="N28" s="24"/>
      <c r="O28" s="195" t="s">
        <v>12</v>
      </c>
      <c r="P28" s="200"/>
      <c r="Q28" s="197" t="s">
        <v>42</v>
      </c>
      <c r="R28" s="204" t="s">
        <v>271</v>
      </c>
      <c r="T28" s="24"/>
      <c r="U28" s="195" t="s">
        <v>8</v>
      </c>
      <c r="V28" s="200"/>
      <c r="W28" s="197" t="s">
        <v>42</v>
      </c>
      <c r="X28" s="203" t="s">
        <v>1991</v>
      </c>
    </row>
    <row r="29" spans="1:24" ht="409.5" customHeight="1" thickBot="1">
      <c r="A29" s="675"/>
      <c r="B29" s="188" t="s">
        <v>272</v>
      </c>
      <c r="C29" s="189" t="s">
        <v>273</v>
      </c>
      <c r="D29" s="189" t="s">
        <v>274</v>
      </c>
      <c r="E29" s="188" t="s">
        <v>243</v>
      </c>
      <c r="F29" s="190">
        <v>44561</v>
      </c>
      <c r="G29" s="2"/>
      <c r="H29" s="24"/>
      <c r="I29" s="195" t="s">
        <v>12</v>
      </c>
      <c r="J29" s="200"/>
      <c r="K29" s="197" t="s">
        <v>42</v>
      </c>
      <c r="L29" s="204" t="s">
        <v>275</v>
      </c>
      <c r="N29" s="24"/>
      <c r="O29" s="195" t="s">
        <v>12</v>
      </c>
      <c r="P29" s="200"/>
      <c r="Q29" s="197" t="s">
        <v>42</v>
      </c>
      <c r="R29" s="204" t="s">
        <v>276</v>
      </c>
      <c r="T29" s="24"/>
      <c r="U29" s="195" t="s">
        <v>8</v>
      </c>
      <c r="V29" s="200"/>
      <c r="W29" s="197" t="s">
        <v>42</v>
      </c>
      <c r="X29" s="204" t="s">
        <v>277</v>
      </c>
    </row>
  </sheetData>
  <mergeCells count="19">
    <mergeCell ref="T1:X1"/>
    <mergeCell ref="W2:W3"/>
    <mergeCell ref="X2:X3"/>
    <mergeCell ref="N1:R1"/>
    <mergeCell ref="Q2:Q3"/>
    <mergeCell ref="R2:R3"/>
    <mergeCell ref="A1:F1"/>
    <mergeCell ref="H1:L1"/>
    <mergeCell ref="B2:F2"/>
    <mergeCell ref="K2:K3"/>
    <mergeCell ref="L2:L3"/>
    <mergeCell ref="B3:C3"/>
    <mergeCell ref="C14:F14"/>
    <mergeCell ref="A24:A26"/>
    <mergeCell ref="A27:A29"/>
    <mergeCell ref="A4:A13"/>
    <mergeCell ref="A14:A16"/>
    <mergeCell ref="A17:A19"/>
    <mergeCell ref="A20:A22"/>
  </mergeCells>
  <conditionalFormatting sqref="I2:I3 I14 I23 I20 I17">
    <cfRule type="cellIs" dxfId="3164" priority="841" operator="equal">
      <formula>"Vencida"</formula>
    </cfRule>
    <cfRule type="cellIs" dxfId="3163" priority="842" operator="equal">
      <formula>"No Cumplida"</formula>
    </cfRule>
    <cfRule type="cellIs" dxfId="3162" priority="843" operator="equal">
      <formula>"En Avance"</formula>
    </cfRule>
    <cfRule type="cellIs" dxfId="3161" priority="844" operator="equal">
      <formula>"Cumplida (FT)"</formula>
    </cfRule>
    <cfRule type="cellIs" dxfId="3160" priority="845" operator="equal">
      <formula>"Cumplida (DT)"</formula>
    </cfRule>
    <cfRule type="cellIs" dxfId="3159" priority="846" operator="equal">
      <formula>"Sin Avance"</formula>
    </cfRule>
  </conditionalFormatting>
  <conditionalFormatting sqref="I4">
    <cfRule type="cellIs" dxfId="3158" priority="835" operator="equal">
      <formula>"Vencida"</formula>
    </cfRule>
    <cfRule type="cellIs" dxfId="3157" priority="836" operator="equal">
      <formula>"No Cumplida"</formula>
    </cfRule>
    <cfRule type="cellIs" dxfId="3156" priority="837" operator="equal">
      <formula>"En Avance"</formula>
    </cfRule>
    <cfRule type="cellIs" dxfId="3155" priority="838" operator="equal">
      <formula>"Cumplida (FT)"</formula>
    </cfRule>
    <cfRule type="cellIs" dxfId="3154" priority="839" operator="equal">
      <formula>"Cumplida (DT)"</formula>
    </cfRule>
    <cfRule type="cellIs" dxfId="3153" priority="840" operator="equal">
      <formula>"Sin Avance"</formula>
    </cfRule>
  </conditionalFormatting>
  <conditionalFormatting sqref="O4">
    <cfRule type="cellIs" dxfId="3152" priority="727" operator="equal">
      <formula>"Vencida"</formula>
    </cfRule>
    <cfRule type="cellIs" dxfId="3151" priority="728" operator="equal">
      <formula>"No Cumplida"</formula>
    </cfRule>
    <cfRule type="cellIs" dxfId="3150" priority="729" operator="equal">
      <formula>"En Avance"</formula>
    </cfRule>
    <cfRule type="cellIs" dxfId="3149" priority="730" operator="equal">
      <formula>"Cumplida (FT)"</formula>
    </cfRule>
    <cfRule type="cellIs" dxfId="3148" priority="731" operator="equal">
      <formula>"Cumplida (DT)"</formula>
    </cfRule>
    <cfRule type="cellIs" dxfId="3147" priority="732" operator="equal">
      <formula>"Sin Avance"</formula>
    </cfRule>
  </conditionalFormatting>
  <conditionalFormatting sqref="O2:O3 O14 O23 O20 O17">
    <cfRule type="cellIs" dxfId="3146" priority="733" operator="equal">
      <formula>"Vencida"</formula>
    </cfRule>
    <cfRule type="cellIs" dxfId="3145" priority="734" operator="equal">
      <formula>"No Cumplida"</formula>
    </cfRule>
    <cfRule type="cellIs" dxfId="3144" priority="735" operator="equal">
      <formula>"En Avance"</formula>
    </cfRule>
    <cfRule type="cellIs" dxfId="3143" priority="736" operator="equal">
      <formula>"Cumplida (FT)"</formula>
    </cfRule>
    <cfRule type="cellIs" dxfId="3142" priority="737" operator="equal">
      <formula>"Cumplida (DT)"</formula>
    </cfRule>
    <cfRule type="cellIs" dxfId="3141" priority="738" operator="equal">
      <formula>"Sin Avance"</formula>
    </cfRule>
  </conditionalFormatting>
  <conditionalFormatting sqref="U2:U3 U14 U23 U20 U17">
    <cfRule type="cellIs" dxfId="3140" priority="649" operator="equal">
      <formula>"Vencida"</formula>
    </cfRule>
    <cfRule type="cellIs" dxfId="3139" priority="650" operator="equal">
      <formula>"No Cumplida"</formula>
    </cfRule>
    <cfRule type="cellIs" dxfId="3138" priority="651" operator="equal">
      <formula>"En Avance"</formula>
    </cfRule>
    <cfRule type="cellIs" dxfId="3137" priority="652" operator="equal">
      <formula>"Cumplida (FT)"</formula>
    </cfRule>
    <cfRule type="cellIs" dxfId="3136" priority="653" operator="equal">
      <formula>"Cumplida (DT)"</formula>
    </cfRule>
    <cfRule type="cellIs" dxfId="3135" priority="654" operator="equal">
      <formula>"Sin Avance"</formula>
    </cfRule>
  </conditionalFormatting>
  <conditionalFormatting sqref="U4">
    <cfRule type="cellIs" dxfId="3134" priority="643" operator="equal">
      <formula>"Vencida"</formula>
    </cfRule>
    <cfRule type="cellIs" dxfId="3133" priority="644" operator="equal">
      <formula>"No Cumplida"</formula>
    </cfRule>
    <cfRule type="cellIs" dxfId="3132" priority="645" operator="equal">
      <formula>"En Avance"</formula>
    </cfRule>
    <cfRule type="cellIs" dxfId="3131" priority="646" operator="equal">
      <formula>"Cumplida (FT)"</formula>
    </cfRule>
    <cfRule type="cellIs" dxfId="3130" priority="647" operator="equal">
      <formula>"Cumplida (DT)"</formula>
    </cfRule>
    <cfRule type="cellIs" dxfId="3129" priority="648" operator="equal">
      <formula>"Sin Avance"</formula>
    </cfRule>
  </conditionalFormatting>
  <conditionalFormatting sqref="I6">
    <cfRule type="cellIs" dxfId="3128" priority="469" operator="equal">
      <formula>"Vencida"</formula>
    </cfRule>
    <cfRule type="cellIs" dxfId="3127" priority="470" operator="equal">
      <formula>"No Cumplida"</formula>
    </cfRule>
    <cfRule type="cellIs" dxfId="3126" priority="471" operator="equal">
      <formula>"En Avance"</formula>
    </cfRule>
    <cfRule type="cellIs" dxfId="3125" priority="472" operator="equal">
      <formula>"Cumplida (FT)"</formula>
    </cfRule>
    <cfRule type="cellIs" dxfId="3124" priority="473" operator="equal">
      <formula>"Cumplida (DT)"</formula>
    </cfRule>
    <cfRule type="cellIs" dxfId="3123" priority="474" operator="equal">
      <formula>"Sin Avance"</formula>
    </cfRule>
  </conditionalFormatting>
  <conditionalFormatting sqref="I7">
    <cfRule type="cellIs" dxfId="3122" priority="463" operator="equal">
      <formula>"Vencida"</formula>
    </cfRule>
    <cfRule type="cellIs" dxfId="3121" priority="464" operator="equal">
      <formula>"No Cumplida"</formula>
    </cfRule>
    <cfRule type="cellIs" dxfId="3120" priority="465" operator="equal">
      <formula>"En Avance"</formula>
    </cfRule>
    <cfRule type="cellIs" dxfId="3119" priority="466" operator="equal">
      <formula>"Cumplida (FT)"</formula>
    </cfRule>
    <cfRule type="cellIs" dxfId="3118" priority="467" operator="equal">
      <formula>"Cumplida (DT)"</formula>
    </cfRule>
    <cfRule type="cellIs" dxfId="3117" priority="468" operator="equal">
      <formula>"Sin Avance"</formula>
    </cfRule>
  </conditionalFormatting>
  <conditionalFormatting sqref="I8">
    <cfRule type="cellIs" dxfId="3116" priority="457" operator="equal">
      <formula>"Vencida"</formula>
    </cfRule>
    <cfRule type="cellIs" dxfId="3115" priority="458" operator="equal">
      <formula>"No Cumplida"</formula>
    </cfRule>
    <cfRule type="cellIs" dxfId="3114" priority="459" operator="equal">
      <formula>"En Avance"</formula>
    </cfRule>
    <cfRule type="cellIs" dxfId="3113" priority="460" operator="equal">
      <formula>"Cumplida (FT)"</formula>
    </cfRule>
    <cfRule type="cellIs" dxfId="3112" priority="461" operator="equal">
      <formula>"Cumplida (DT)"</formula>
    </cfRule>
    <cfRule type="cellIs" dxfId="3111" priority="462" operator="equal">
      <formula>"Sin Avance"</formula>
    </cfRule>
  </conditionalFormatting>
  <conditionalFormatting sqref="I9">
    <cfRule type="cellIs" dxfId="3110" priority="451" operator="equal">
      <formula>"Vencida"</formula>
    </cfRule>
    <cfRule type="cellIs" dxfId="3109" priority="452" operator="equal">
      <formula>"No Cumplida"</formula>
    </cfRule>
    <cfRule type="cellIs" dxfId="3108" priority="453" operator="equal">
      <formula>"En Avance"</formula>
    </cfRule>
    <cfRule type="cellIs" dxfId="3107" priority="454" operator="equal">
      <formula>"Cumplida (FT)"</formula>
    </cfRule>
    <cfRule type="cellIs" dxfId="3106" priority="455" operator="equal">
      <formula>"Cumplida (DT)"</formula>
    </cfRule>
    <cfRule type="cellIs" dxfId="3105" priority="456" operator="equal">
      <formula>"Sin Avance"</formula>
    </cfRule>
  </conditionalFormatting>
  <conditionalFormatting sqref="I10">
    <cfRule type="cellIs" dxfId="3104" priority="445" operator="equal">
      <formula>"Vencida"</formula>
    </cfRule>
    <cfRule type="cellIs" dxfId="3103" priority="446" operator="equal">
      <formula>"No Cumplida"</formula>
    </cfRule>
    <cfRule type="cellIs" dxfId="3102" priority="447" operator="equal">
      <formula>"En Avance"</formula>
    </cfRule>
    <cfRule type="cellIs" dxfId="3101" priority="448" operator="equal">
      <formula>"Cumplida (FT)"</formula>
    </cfRule>
    <cfRule type="cellIs" dxfId="3100" priority="449" operator="equal">
      <formula>"Cumplida (DT)"</formula>
    </cfRule>
    <cfRule type="cellIs" dxfId="3099" priority="450" operator="equal">
      <formula>"Sin Avance"</formula>
    </cfRule>
  </conditionalFormatting>
  <conditionalFormatting sqref="I11">
    <cfRule type="cellIs" dxfId="3098" priority="439" operator="equal">
      <formula>"Vencida"</formula>
    </cfRule>
    <cfRule type="cellIs" dxfId="3097" priority="440" operator="equal">
      <formula>"No Cumplida"</formula>
    </cfRule>
    <cfRule type="cellIs" dxfId="3096" priority="441" operator="equal">
      <formula>"En Avance"</formula>
    </cfRule>
    <cfRule type="cellIs" dxfId="3095" priority="442" operator="equal">
      <formula>"Cumplida (FT)"</formula>
    </cfRule>
    <cfRule type="cellIs" dxfId="3094" priority="443" operator="equal">
      <formula>"Cumplida (DT)"</formula>
    </cfRule>
    <cfRule type="cellIs" dxfId="3093" priority="444" operator="equal">
      <formula>"Sin Avance"</formula>
    </cfRule>
  </conditionalFormatting>
  <conditionalFormatting sqref="I12">
    <cfRule type="cellIs" dxfId="3092" priority="433" operator="equal">
      <formula>"Vencida"</formula>
    </cfRule>
    <cfRule type="cellIs" dxfId="3091" priority="434" operator="equal">
      <formula>"No Cumplida"</formula>
    </cfRule>
    <cfRule type="cellIs" dxfId="3090" priority="435" operator="equal">
      <formula>"En Avance"</formula>
    </cfRule>
    <cfRule type="cellIs" dxfId="3089" priority="436" operator="equal">
      <formula>"Cumplida (FT)"</formula>
    </cfRule>
    <cfRule type="cellIs" dxfId="3088" priority="437" operator="equal">
      <formula>"Cumplida (DT)"</formula>
    </cfRule>
    <cfRule type="cellIs" dxfId="3087" priority="438" operator="equal">
      <formula>"Sin Avance"</formula>
    </cfRule>
  </conditionalFormatting>
  <conditionalFormatting sqref="I13">
    <cfRule type="cellIs" dxfId="3086" priority="427" operator="equal">
      <formula>"Vencida"</formula>
    </cfRule>
    <cfRule type="cellIs" dxfId="3085" priority="428" operator="equal">
      <formula>"No Cumplida"</formula>
    </cfRule>
    <cfRule type="cellIs" dxfId="3084" priority="429" operator="equal">
      <formula>"En Avance"</formula>
    </cfRule>
    <cfRule type="cellIs" dxfId="3083" priority="430" operator="equal">
      <formula>"Cumplida (FT)"</formula>
    </cfRule>
    <cfRule type="cellIs" dxfId="3082" priority="431" operator="equal">
      <formula>"Cumplida (DT)"</formula>
    </cfRule>
    <cfRule type="cellIs" dxfId="3081" priority="432" operator="equal">
      <formula>"Sin Avance"</formula>
    </cfRule>
  </conditionalFormatting>
  <conditionalFormatting sqref="I15">
    <cfRule type="cellIs" dxfId="3080" priority="421" operator="equal">
      <formula>"Vencida"</formula>
    </cfRule>
    <cfRule type="cellIs" dxfId="3079" priority="422" operator="equal">
      <formula>"No Cumplida"</formula>
    </cfRule>
    <cfRule type="cellIs" dxfId="3078" priority="423" operator="equal">
      <formula>"En Avance"</formula>
    </cfRule>
    <cfRule type="cellIs" dxfId="3077" priority="424" operator="equal">
      <formula>"Cumplida (FT)"</formula>
    </cfRule>
    <cfRule type="cellIs" dxfId="3076" priority="425" operator="equal">
      <formula>"Cumplida (DT)"</formula>
    </cfRule>
    <cfRule type="cellIs" dxfId="3075" priority="426" operator="equal">
      <formula>"Sin Avance"</formula>
    </cfRule>
  </conditionalFormatting>
  <conditionalFormatting sqref="I16">
    <cfRule type="cellIs" dxfId="3074" priority="415" operator="equal">
      <formula>"Vencida"</formula>
    </cfRule>
    <cfRule type="cellIs" dxfId="3073" priority="416" operator="equal">
      <formula>"No Cumplida"</formula>
    </cfRule>
    <cfRule type="cellIs" dxfId="3072" priority="417" operator="equal">
      <formula>"En Avance"</formula>
    </cfRule>
    <cfRule type="cellIs" dxfId="3071" priority="418" operator="equal">
      <formula>"Cumplida (FT)"</formula>
    </cfRule>
    <cfRule type="cellIs" dxfId="3070" priority="419" operator="equal">
      <formula>"Cumplida (DT)"</formula>
    </cfRule>
    <cfRule type="cellIs" dxfId="3069" priority="420" operator="equal">
      <formula>"Sin Avance"</formula>
    </cfRule>
  </conditionalFormatting>
  <conditionalFormatting sqref="I18">
    <cfRule type="cellIs" dxfId="3068" priority="409" operator="equal">
      <formula>"Vencida"</formula>
    </cfRule>
    <cfRule type="cellIs" dxfId="3067" priority="410" operator="equal">
      <formula>"No Cumplida"</formula>
    </cfRule>
    <cfRule type="cellIs" dxfId="3066" priority="411" operator="equal">
      <formula>"En Avance"</formula>
    </cfRule>
    <cfRule type="cellIs" dxfId="3065" priority="412" operator="equal">
      <formula>"Cumplida (FT)"</formula>
    </cfRule>
    <cfRule type="cellIs" dxfId="3064" priority="413" operator="equal">
      <formula>"Cumplida (DT)"</formula>
    </cfRule>
    <cfRule type="cellIs" dxfId="3063" priority="414" operator="equal">
      <formula>"Sin Avance"</formula>
    </cfRule>
  </conditionalFormatting>
  <conditionalFormatting sqref="I19">
    <cfRule type="cellIs" dxfId="3062" priority="403" operator="equal">
      <formula>"Vencida"</formula>
    </cfRule>
    <cfRule type="cellIs" dxfId="3061" priority="404" operator="equal">
      <formula>"No Cumplida"</formula>
    </cfRule>
    <cfRule type="cellIs" dxfId="3060" priority="405" operator="equal">
      <formula>"En Avance"</formula>
    </cfRule>
    <cfRule type="cellIs" dxfId="3059" priority="406" operator="equal">
      <formula>"Cumplida (FT)"</formula>
    </cfRule>
    <cfRule type="cellIs" dxfId="3058" priority="407" operator="equal">
      <formula>"Cumplida (DT)"</formula>
    </cfRule>
    <cfRule type="cellIs" dxfId="3057" priority="408" operator="equal">
      <formula>"Sin Avance"</formula>
    </cfRule>
  </conditionalFormatting>
  <conditionalFormatting sqref="I22">
    <cfRule type="cellIs" dxfId="3056" priority="391" operator="equal">
      <formula>"Vencida"</formula>
    </cfRule>
    <cfRule type="cellIs" dxfId="3055" priority="392" operator="equal">
      <formula>"No Cumplida"</formula>
    </cfRule>
    <cfRule type="cellIs" dxfId="3054" priority="393" operator="equal">
      <formula>"En Avance"</formula>
    </cfRule>
    <cfRule type="cellIs" dxfId="3053" priority="394" operator="equal">
      <formula>"Cumplida (FT)"</formula>
    </cfRule>
    <cfRule type="cellIs" dxfId="3052" priority="395" operator="equal">
      <formula>"Cumplida (DT)"</formula>
    </cfRule>
    <cfRule type="cellIs" dxfId="3051" priority="396" operator="equal">
      <formula>"Sin Avance"</formula>
    </cfRule>
  </conditionalFormatting>
  <conditionalFormatting sqref="I24">
    <cfRule type="cellIs" dxfId="3050" priority="385" operator="equal">
      <formula>"Vencida"</formula>
    </cfRule>
    <cfRule type="cellIs" dxfId="3049" priority="386" operator="equal">
      <formula>"No Cumplida"</formula>
    </cfRule>
    <cfRule type="cellIs" dxfId="3048" priority="387" operator="equal">
      <formula>"En Avance"</formula>
    </cfRule>
    <cfRule type="cellIs" dxfId="3047" priority="388" operator="equal">
      <formula>"Cumplida (FT)"</formula>
    </cfRule>
    <cfRule type="cellIs" dxfId="3046" priority="389" operator="equal">
      <formula>"Cumplida (DT)"</formula>
    </cfRule>
    <cfRule type="cellIs" dxfId="3045" priority="390" operator="equal">
      <formula>"Sin Avance"</formula>
    </cfRule>
  </conditionalFormatting>
  <conditionalFormatting sqref="I25">
    <cfRule type="cellIs" dxfId="3044" priority="379" operator="equal">
      <formula>"Vencida"</formula>
    </cfRule>
    <cfRule type="cellIs" dxfId="3043" priority="380" operator="equal">
      <formula>"No Cumplida"</formula>
    </cfRule>
    <cfRule type="cellIs" dxfId="3042" priority="381" operator="equal">
      <formula>"En Avance"</formula>
    </cfRule>
    <cfRule type="cellIs" dxfId="3041" priority="382" operator="equal">
      <formula>"Cumplida (FT)"</formula>
    </cfRule>
    <cfRule type="cellIs" dxfId="3040" priority="383" operator="equal">
      <formula>"Cumplida (DT)"</formula>
    </cfRule>
    <cfRule type="cellIs" dxfId="3039" priority="384" operator="equal">
      <formula>"Sin Avance"</formula>
    </cfRule>
  </conditionalFormatting>
  <conditionalFormatting sqref="I26">
    <cfRule type="cellIs" dxfId="3038" priority="373" operator="equal">
      <formula>"Vencida"</formula>
    </cfRule>
    <cfRule type="cellIs" dxfId="3037" priority="374" operator="equal">
      <formula>"No Cumplida"</formula>
    </cfRule>
    <cfRule type="cellIs" dxfId="3036" priority="375" operator="equal">
      <formula>"En Avance"</formula>
    </cfRule>
    <cfRule type="cellIs" dxfId="3035" priority="376" operator="equal">
      <formula>"Cumplida (FT)"</formula>
    </cfRule>
    <cfRule type="cellIs" dxfId="3034" priority="377" operator="equal">
      <formula>"Cumplida (DT)"</formula>
    </cfRule>
    <cfRule type="cellIs" dxfId="3033" priority="378" operator="equal">
      <formula>"Sin Avance"</formula>
    </cfRule>
  </conditionalFormatting>
  <conditionalFormatting sqref="I27">
    <cfRule type="cellIs" dxfId="3032" priority="367" operator="equal">
      <formula>"Vencida"</formula>
    </cfRule>
    <cfRule type="cellIs" dxfId="3031" priority="368" operator="equal">
      <formula>"No Cumplida"</formula>
    </cfRule>
    <cfRule type="cellIs" dxfId="3030" priority="369" operator="equal">
      <formula>"En Avance"</formula>
    </cfRule>
    <cfRule type="cellIs" dxfId="3029" priority="370" operator="equal">
      <formula>"Cumplida (FT)"</formula>
    </cfRule>
    <cfRule type="cellIs" dxfId="3028" priority="371" operator="equal">
      <formula>"Cumplida (DT)"</formula>
    </cfRule>
    <cfRule type="cellIs" dxfId="3027" priority="372" operator="equal">
      <formula>"Sin Avance"</formula>
    </cfRule>
  </conditionalFormatting>
  <conditionalFormatting sqref="I28">
    <cfRule type="cellIs" dxfId="3026" priority="361" operator="equal">
      <formula>"Vencida"</formula>
    </cfRule>
    <cfRule type="cellIs" dxfId="3025" priority="362" operator="equal">
      <formula>"No Cumplida"</formula>
    </cfRule>
    <cfRule type="cellIs" dxfId="3024" priority="363" operator="equal">
      <formula>"En Avance"</formula>
    </cfRule>
    <cfRule type="cellIs" dxfId="3023" priority="364" operator="equal">
      <formula>"Cumplida (FT)"</formula>
    </cfRule>
    <cfRule type="cellIs" dxfId="3022" priority="365" operator="equal">
      <formula>"Cumplida (DT)"</formula>
    </cfRule>
    <cfRule type="cellIs" dxfId="3021" priority="366" operator="equal">
      <formula>"Sin Avance"</formula>
    </cfRule>
  </conditionalFormatting>
  <conditionalFormatting sqref="I29">
    <cfRule type="cellIs" dxfId="3020" priority="355" operator="equal">
      <formula>"Vencida"</formula>
    </cfRule>
    <cfRule type="cellIs" dxfId="3019" priority="356" operator="equal">
      <formula>"No Cumplida"</formula>
    </cfRule>
    <cfRule type="cellIs" dxfId="3018" priority="357" operator="equal">
      <formula>"En Avance"</formula>
    </cfRule>
    <cfRule type="cellIs" dxfId="3017" priority="358" operator="equal">
      <formula>"Cumplida (FT)"</formula>
    </cfRule>
    <cfRule type="cellIs" dxfId="3016" priority="359" operator="equal">
      <formula>"Cumplida (DT)"</formula>
    </cfRule>
    <cfRule type="cellIs" dxfId="3015" priority="360" operator="equal">
      <formula>"Sin Avance"</formula>
    </cfRule>
  </conditionalFormatting>
  <conditionalFormatting sqref="I5">
    <cfRule type="cellIs" dxfId="3014" priority="349" operator="equal">
      <formula>"Vencida"</formula>
    </cfRule>
    <cfRule type="cellIs" dxfId="3013" priority="350" operator="equal">
      <formula>"No Cumplida"</formula>
    </cfRule>
    <cfRule type="cellIs" dxfId="3012" priority="351" operator="equal">
      <formula>"En Avance"</formula>
    </cfRule>
    <cfRule type="cellIs" dxfId="3011" priority="352" operator="equal">
      <formula>"Cumplida (FT)"</formula>
    </cfRule>
    <cfRule type="cellIs" dxfId="3010" priority="353" operator="equal">
      <formula>"Cumplida (DT)"</formula>
    </cfRule>
    <cfRule type="cellIs" dxfId="3009" priority="354" operator="equal">
      <formula>"Sin Avance"</formula>
    </cfRule>
  </conditionalFormatting>
  <conditionalFormatting sqref="I21">
    <cfRule type="cellIs" dxfId="3008" priority="343" operator="equal">
      <formula>"Vencida"</formula>
    </cfRule>
    <cfRule type="cellIs" dxfId="3007" priority="344" operator="equal">
      <formula>"No Cumplida"</formula>
    </cfRule>
    <cfRule type="cellIs" dxfId="3006" priority="345" operator="equal">
      <formula>"En Avance"</formula>
    </cfRule>
    <cfRule type="cellIs" dxfId="3005" priority="346" operator="equal">
      <formula>"Cumplida (FT)"</formula>
    </cfRule>
    <cfRule type="cellIs" dxfId="3004" priority="347" operator="equal">
      <formula>"Cumplida (DT)"</formula>
    </cfRule>
    <cfRule type="cellIs" dxfId="3003" priority="348" operator="equal">
      <formula>"Sin Avance"</formula>
    </cfRule>
  </conditionalFormatting>
  <conditionalFormatting sqref="O5 O10:O11">
    <cfRule type="cellIs" dxfId="3002" priority="337" operator="equal">
      <formula>"Vencida"</formula>
    </cfRule>
    <cfRule type="cellIs" dxfId="3001" priority="338" operator="equal">
      <formula>"No Cumplida"</formula>
    </cfRule>
    <cfRule type="cellIs" dxfId="3000" priority="339" operator="equal">
      <formula>"En Avance"</formula>
    </cfRule>
    <cfRule type="cellIs" dxfId="2999" priority="340" operator="equal">
      <formula>"Cumplida (FT)"</formula>
    </cfRule>
    <cfRule type="cellIs" dxfId="2998" priority="341" operator="equal">
      <formula>"Cumplida (DT)"</formula>
    </cfRule>
    <cfRule type="cellIs" dxfId="2997" priority="342" operator="equal">
      <formula>"Sin Avance"</formula>
    </cfRule>
  </conditionalFormatting>
  <conditionalFormatting sqref="U6">
    <cfRule type="cellIs" dxfId="2996" priority="139" operator="equal">
      <formula>"Vencida"</formula>
    </cfRule>
    <cfRule type="cellIs" dxfId="2995" priority="140" operator="equal">
      <formula>"No Cumplida"</formula>
    </cfRule>
    <cfRule type="cellIs" dxfId="2994" priority="141" operator="equal">
      <formula>"En Avance"</formula>
    </cfRule>
    <cfRule type="cellIs" dxfId="2993" priority="142" operator="equal">
      <formula>"Cumplida (FT)"</formula>
    </cfRule>
    <cfRule type="cellIs" dxfId="2992" priority="143" operator="equal">
      <formula>"Cumplida (DT)"</formula>
    </cfRule>
    <cfRule type="cellIs" dxfId="2991" priority="144" operator="equal">
      <formula>"Sin Avance"</formula>
    </cfRule>
  </conditionalFormatting>
  <conditionalFormatting sqref="O22">
    <cfRule type="cellIs" dxfId="2990" priority="193" operator="equal">
      <formula>"Vencida"</formula>
    </cfRule>
    <cfRule type="cellIs" dxfId="2989" priority="194" operator="equal">
      <formula>"No Cumplida"</formula>
    </cfRule>
    <cfRule type="cellIs" dxfId="2988" priority="195" operator="equal">
      <formula>"En Avance"</formula>
    </cfRule>
    <cfRule type="cellIs" dxfId="2987" priority="196" operator="equal">
      <formula>"Cumplida (FT)"</formula>
    </cfRule>
    <cfRule type="cellIs" dxfId="2986" priority="197" operator="equal">
      <formula>"Cumplida (DT)"</formula>
    </cfRule>
    <cfRule type="cellIs" dxfId="2985" priority="198" operator="equal">
      <formula>"Sin Avance"</formula>
    </cfRule>
  </conditionalFormatting>
  <conditionalFormatting sqref="O15">
    <cfRule type="cellIs" dxfId="2984" priority="205" operator="equal">
      <formula>"Vencida"</formula>
    </cfRule>
    <cfRule type="cellIs" dxfId="2983" priority="206" operator="equal">
      <formula>"No Cumplida"</formula>
    </cfRule>
    <cfRule type="cellIs" dxfId="2982" priority="207" operator="equal">
      <formula>"En Avance"</formula>
    </cfRule>
    <cfRule type="cellIs" dxfId="2981" priority="208" operator="equal">
      <formula>"Cumplida (FT)"</formula>
    </cfRule>
    <cfRule type="cellIs" dxfId="2980" priority="209" operator="equal">
      <formula>"Cumplida (DT)"</formula>
    </cfRule>
    <cfRule type="cellIs" dxfId="2979" priority="210" operator="equal">
      <formula>"Sin Avance"</formula>
    </cfRule>
  </conditionalFormatting>
  <conditionalFormatting sqref="O6">
    <cfRule type="cellIs" dxfId="2978" priority="253" operator="equal">
      <formula>"Vencida"</formula>
    </cfRule>
    <cfRule type="cellIs" dxfId="2977" priority="254" operator="equal">
      <formula>"No Cumplida"</formula>
    </cfRule>
    <cfRule type="cellIs" dxfId="2976" priority="255" operator="equal">
      <formula>"En Avance"</formula>
    </cfRule>
    <cfRule type="cellIs" dxfId="2975" priority="256" operator="equal">
      <formula>"Cumplida (FT)"</formula>
    </cfRule>
    <cfRule type="cellIs" dxfId="2974" priority="257" operator="equal">
      <formula>"Cumplida (DT)"</formula>
    </cfRule>
    <cfRule type="cellIs" dxfId="2973" priority="258" operator="equal">
      <formula>"Sin Avance"</formula>
    </cfRule>
  </conditionalFormatting>
  <conditionalFormatting sqref="O7">
    <cfRule type="cellIs" dxfId="2972" priority="247" operator="equal">
      <formula>"Vencida"</formula>
    </cfRule>
    <cfRule type="cellIs" dxfId="2971" priority="248" operator="equal">
      <formula>"No Cumplida"</formula>
    </cfRule>
    <cfRule type="cellIs" dxfId="2970" priority="249" operator="equal">
      <formula>"En Avance"</formula>
    </cfRule>
    <cfRule type="cellIs" dxfId="2969" priority="250" operator="equal">
      <formula>"Cumplida (FT)"</formula>
    </cfRule>
    <cfRule type="cellIs" dxfId="2968" priority="251" operator="equal">
      <formula>"Cumplida (DT)"</formula>
    </cfRule>
    <cfRule type="cellIs" dxfId="2967" priority="252" operator="equal">
      <formula>"Sin Avance"</formula>
    </cfRule>
  </conditionalFormatting>
  <conditionalFormatting sqref="O8">
    <cfRule type="cellIs" dxfId="2966" priority="241" operator="equal">
      <formula>"Vencida"</formula>
    </cfRule>
    <cfRule type="cellIs" dxfId="2965" priority="242" operator="equal">
      <formula>"No Cumplida"</formula>
    </cfRule>
    <cfRule type="cellIs" dxfId="2964" priority="243" operator="equal">
      <formula>"En Avance"</formula>
    </cfRule>
    <cfRule type="cellIs" dxfId="2963" priority="244" operator="equal">
      <formula>"Cumplida (FT)"</formula>
    </cfRule>
    <cfRule type="cellIs" dxfId="2962" priority="245" operator="equal">
      <formula>"Cumplida (DT)"</formula>
    </cfRule>
    <cfRule type="cellIs" dxfId="2961" priority="246" operator="equal">
      <formula>"Sin Avance"</formula>
    </cfRule>
  </conditionalFormatting>
  <conditionalFormatting sqref="O9">
    <cfRule type="cellIs" dxfId="2960" priority="235" operator="equal">
      <formula>"Vencida"</formula>
    </cfRule>
    <cfRule type="cellIs" dxfId="2959" priority="236" operator="equal">
      <formula>"No Cumplida"</formula>
    </cfRule>
    <cfRule type="cellIs" dxfId="2958" priority="237" operator="equal">
      <formula>"En Avance"</formula>
    </cfRule>
    <cfRule type="cellIs" dxfId="2957" priority="238" operator="equal">
      <formula>"Cumplida (FT)"</formula>
    </cfRule>
    <cfRule type="cellIs" dxfId="2956" priority="239" operator="equal">
      <formula>"Cumplida (DT)"</formula>
    </cfRule>
    <cfRule type="cellIs" dxfId="2955" priority="240" operator="equal">
      <formula>"Sin Avance"</formula>
    </cfRule>
  </conditionalFormatting>
  <conditionalFormatting sqref="O21">
    <cfRule type="cellIs" dxfId="2954" priority="229" operator="equal">
      <formula>"Vencida"</formula>
    </cfRule>
    <cfRule type="cellIs" dxfId="2953" priority="230" operator="equal">
      <formula>"No Cumplida"</formula>
    </cfRule>
    <cfRule type="cellIs" dxfId="2952" priority="231" operator="equal">
      <formula>"En Avance"</formula>
    </cfRule>
    <cfRule type="cellIs" dxfId="2951" priority="232" operator="equal">
      <formula>"Cumplida (FT)"</formula>
    </cfRule>
    <cfRule type="cellIs" dxfId="2950" priority="233" operator="equal">
      <formula>"Cumplida (DT)"</formula>
    </cfRule>
    <cfRule type="cellIs" dxfId="2949" priority="234" operator="equal">
      <formula>"Sin Avance"</formula>
    </cfRule>
  </conditionalFormatting>
  <conditionalFormatting sqref="O27">
    <cfRule type="cellIs" dxfId="2948" priority="223" operator="equal">
      <formula>"Vencida"</formula>
    </cfRule>
    <cfRule type="cellIs" dxfId="2947" priority="224" operator="equal">
      <formula>"No Cumplida"</formula>
    </cfRule>
    <cfRule type="cellIs" dxfId="2946" priority="225" operator="equal">
      <formula>"En Avance"</formula>
    </cfRule>
    <cfRule type="cellIs" dxfId="2945" priority="226" operator="equal">
      <formula>"Cumplida (FT)"</formula>
    </cfRule>
    <cfRule type="cellIs" dxfId="2944" priority="227" operator="equal">
      <formula>"Cumplida (DT)"</formula>
    </cfRule>
    <cfRule type="cellIs" dxfId="2943" priority="228" operator="equal">
      <formula>"Sin Avance"</formula>
    </cfRule>
  </conditionalFormatting>
  <conditionalFormatting sqref="O12">
    <cfRule type="cellIs" dxfId="2942" priority="217" operator="equal">
      <formula>"Vencida"</formula>
    </cfRule>
    <cfRule type="cellIs" dxfId="2941" priority="218" operator="equal">
      <formula>"No Cumplida"</formula>
    </cfRule>
    <cfRule type="cellIs" dxfId="2940" priority="219" operator="equal">
      <formula>"En Avance"</formula>
    </cfRule>
    <cfRule type="cellIs" dxfId="2939" priority="220" operator="equal">
      <formula>"Cumplida (FT)"</formula>
    </cfRule>
    <cfRule type="cellIs" dxfId="2938" priority="221" operator="equal">
      <formula>"Cumplida (DT)"</formula>
    </cfRule>
    <cfRule type="cellIs" dxfId="2937" priority="222" operator="equal">
      <formula>"Sin Avance"</formula>
    </cfRule>
  </conditionalFormatting>
  <conditionalFormatting sqref="O13">
    <cfRule type="cellIs" dxfId="2936" priority="211" operator="equal">
      <formula>"Vencida"</formula>
    </cfRule>
    <cfRule type="cellIs" dxfId="2935" priority="212" operator="equal">
      <formula>"No Cumplida"</formula>
    </cfRule>
    <cfRule type="cellIs" dxfId="2934" priority="213" operator="equal">
      <formula>"En Avance"</formula>
    </cfRule>
    <cfRule type="cellIs" dxfId="2933" priority="214" operator="equal">
      <formula>"Cumplida (FT)"</formula>
    </cfRule>
    <cfRule type="cellIs" dxfId="2932" priority="215" operator="equal">
      <formula>"Cumplida (DT)"</formula>
    </cfRule>
    <cfRule type="cellIs" dxfId="2931" priority="216" operator="equal">
      <formula>"Sin Avance"</formula>
    </cfRule>
  </conditionalFormatting>
  <conditionalFormatting sqref="O18">
    <cfRule type="cellIs" dxfId="2930" priority="199" operator="equal">
      <formula>"Vencida"</formula>
    </cfRule>
    <cfRule type="cellIs" dxfId="2929" priority="200" operator="equal">
      <formula>"No Cumplida"</formula>
    </cfRule>
    <cfRule type="cellIs" dxfId="2928" priority="201" operator="equal">
      <formula>"En Avance"</formula>
    </cfRule>
    <cfRule type="cellIs" dxfId="2927" priority="202" operator="equal">
      <formula>"Cumplida (FT)"</formula>
    </cfRule>
    <cfRule type="cellIs" dxfId="2926" priority="203" operator="equal">
      <formula>"Cumplida (DT)"</formula>
    </cfRule>
    <cfRule type="cellIs" dxfId="2925" priority="204" operator="equal">
      <formula>"Sin Avance"</formula>
    </cfRule>
  </conditionalFormatting>
  <conditionalFormatting sqref="O24">
    <cfRule type="cellIs" dxfId="2924" priority="187" operator="equal">
      <formula>"Vencida"</formula>
    </cfRule>
    <cfRule type="cellIs" dxfId="2923" priority="188" operator="equal">
      <formula>"No Cumplida"</formula>
    </cfRule>
    <cfRule type="cellIs" dxfId="2922" priority="189" operator="equal">
      <formula>"En Avance"</formula>
    </cfRule>
    <cfRule type="cellIs" dxfId="2921" priority="190" operator="equal">
      <formula>"Cumplida (FT)"</formula>
    </cfRule>
    <cfRule type="cellIs" dxfId="2920" priority="191" operator="equal">
      <formula>"Cumplida (DT)"</formula>
    </cfRule>
    <cfRule type="cellIs" dxfId="2919" priority="192" operator="equal">
      <formula>"Sin Avance"</formula>
    </cfRule>
  </conditionalFormatting>
  <conditionalFormatting sqref="O19">
    <cfRule type="cellIs" dxfId="2918" priority="181" operator="equal">
      <formula>"Vencida"</formula>
    </cfRule>
    <cfRule type="cellIs" dxfId="2917" priority="182" operator="equal">
      <formula>"No Cumplida"</formula>
    </cfRule>
    <cfRule type="cellIs" dxfId="2916" priority="183" operator="equal">
      <formula>"En Avance"</formula>
    </cfRule>
    <cfRule type="cellIs" dxfId="2915" priority="184" operator="equal">
      <formula>"Cumplida (FT)"</formula>
    </cfRule>
    <cfRule type="cellIs" dxfId="2914" priority="185" operator="equal">
      <formula>"Cumplida (DT)"</formula>
    </cfRule>
    <cfRule type="cellIs" dxfId="2913" priority="186" operator="equal">
      <formula>"Sin Avance"</formula>
    </cfRule>
  </conditionalFormatting>
  <conditionalFormatting sqref="O28">
    <cfRule type="cellIs" dxfId="2912" priority="175" operator="equal">
      <formula>"Vencida"</formula>
    </cfRule>
    <cfRule type="cellIs" dxfId="2911" priority="176" operator="equal">
      <formula>"No Cumplida"</formula>
    </cfRule>
    <cfRule type="cellIs" dxfId="2910" priority="177" operator="equal">
      <formula>"En Avance"</formula>
    </cfRule>
    <cfRule type="cellIs" dxfId="2909" priority="178" operator="equal">
      <formula>"Cumplida (FT)"</formula>
    </cfRule>
    <cfRule type="cellIs" dxfId="2908" priority="179" operator="equal">
      <formula>"Cumplida (DT)"</formula>
    </cfRule>
    <cfRule type="cellIs" dxfId="2907" priority="180" operator="equal">
      <formula>"Sin Avance"</formula>
    </cfRule>
  </conditionalFormatting>
  <conditionalFormatting sqref="O29">
    <cfRule type="cellIs" dxfId="2906" priority="169" operator="equal">
      <formula>"Vencida"</formula>
    </cfRule>
    <cfRule type="cellIs" dxfId="2905" priority="170" operator="equal">
      <formula>"No Cumplida"</formula>
    </cfRule>
    <cfRule type="cellIs" dxfId="2904" priority="171" operator="equal">
      <formula>"En Avance"</formula>
    </cfRule>
    <cfRule type="cellIs" dxfId="2903" priority="172" operator="equal">
      <formula>"Cumplida (FT)"</formula>
    </cfRule>
    <cfRule type="cellIs" dxfId="2902" priority="173" operator="equal">
      <formula>"Cumplida (DT)"</formula>
    </cfRule>
    <cfRule type="cellIs" dxfId="2901" priority="174" operator="equal">
      <formula>"Sin Avance"</formula>
    </cfRule>
  </conditionalFormatting>
  <conditionalFormatting sqref="O16">
    <cfRule type="cellIs" dxfId="2900" priority="163" operator="equal">
      <formula>"Vencida"</formula>
    </cfRule>
    <cfRule type="cellIs" dxfId="2899" priority="164" operator="equal">
      <formula>"No Cumplida"</formula>
    </cfRule>
    <cfRule type="cellIs" dxfId="2898" priority="165" operator="equal">
      <formula>"En Avance"</formula>
    </cfRule>
    <cfRule type="cellIs" dxfId="2897" priority="166" operator="equal">
      <formula>"Cumplida (FT)"</formula>
    </cfRule>
    <cfRule type="cellIs" dxfId="2896" priority="167" operator="equal">
      <formula>"Cumplida (DT)"</formula>
    </cfRule>
    <cfRule type="cellIs" dxfId="2895" priority="168" operator="equal">
      <formula>"Sin Avance"</formula>
    </cfRule>
  </conditionalFormatting>
  <conditionalFormatting sqref="O25">
    <cfRule type="cellIs" dxfId="2894" priority="157" operator="equal">
      <formula>"Vencida"</formula>
    </cfRule>
    <cfRule type="cellIs" dxfId="2893" priority="158" operator="equal">
      <formula>"No Cumplida"</formula>
    </cfRule>
    <cfRule type="cellIs" dxfId="2892" priority="159" operator="equal">
      <formula>"En Avance"</formula>
    </cfRule>
    <cfRule type="cellIs" dxfId="2891" priority="160" operator="equal">
      <formula>"Cumplida (FT)"</formula>
    </cfRule>
    <cfRule type="cellIs" dxfId="2890" priority="161" operator="equal">
      <formula>"Cumplida (DT)"</formula>
    </cfRule>
    <cfRule type="cellIs" dxfId="2889" priority="162" operator="equal">
      <formula>"Sin Avance"</formula>
    </cfRule>
  </conditionalFormatting>
  <conditionalFormatting sqref="O26">
    <cfRule type="cellIs" dxfId="2888" priority="151" operator="equal">
      <formula>"Vencida"</formula>
    </cfRule>
    <cfRule type="cellIs" dxfId="2887" priority="152" operator="equal">
      <formula>"No Cumplida"</formula>
    </cfRule>
    <cfRule type="cellIs" dxfId="2886" priority="153" operator="equal">
      <formula>"En Avance"</formula>
    </cfRule>
    <cfRule type="cellIs" dxfId="2885" priority="154" operator="equal">
      <formula>"Cumplida (FT)"</formula>
    </cfRule>
    <cfRule type="cellIs" dxfId="2884" priority="155" operator="equal">
      <formula>"Cumplida (DT)"</formula>
    </cfRule>
    <cfRule type="cellIs" dxfId="2883" priority="156" operator="equal">
      <formula>"Sin Avance"</formula>
    </cfRule>
  </conditionalFormatting>
  <conditionalFormatting sqref="U5">
    <cfRule type="cellIs" dxfId="2882" priority="145" operator="equal">
      <formula>"Vencida"</formula>
    </cfRule>
    <cfRule type="cellIs" dxfId="2881" priority="146" operator="equal">
      <formula>"No Cumplida"</formula>
    </cfRule>
    <cfRule type="cellIs" dxfId="2880" priority="147" operator="equal">
      <formula>"En Avance"</formula>
    </cfRule>
    <cfRule type="cellIs" dxfId="2879" priority="148" operator="equal">
      <formula>"Cumplida (FT)"</formula>
    </cfRule>
    <cfRule type="cellIs" dxfId="2878" priority="149" operator="equal">
      <formula>"Cumplida (DT)"</formula>
    </cfRule>
    <cfRule type="cellIs" dxfId="2877" priority="150" operator="equal">
      <formula>"Sin Avance"</formula>
    </cfRule>
  </conditionalFormatting>
  <conditionalFormatting sqref="U7">
    <cfRule type="cellIs" dxfId="2876" priority="133" operator="equal">
      <formula>"Vencida"</formula>
    </cfRule>
    <cfRule type="cellIs" dxfId="2875" priority="134" operator="equal">
      <formula>"No Cumplida"</formula>
    </cfRule>
    <cfRule type="cellIs" dxfId="2874" priority="135" operator="equal">
      <formula>"En Avance"</formula>
    </cfRule>
    <cfRule type="cellIs" dxfId="2873" priority="136" operator="equal">
      <formula>"Cumplida (FT)"</formula>
    </cfRule>
    <cfRule type="cellIs" dxfId="2872" priority="137" operator="equal">
      <formula>"Cumplida (DT)"</formula>
    </cfRule>
    <cfRule type="cellIs" dxfId="2871" priority="138" operator="equal">
      <formula>"Sin Avance"</formula>
    </cfRule>
  </conditionalFormatting>
  <conditionalFormatting sqref="U8">
    <cfRule type="cellIs" dxfId="2870" priority="127" operator="equal">
      <formula>"Vencida"</formula>
    </cfRule>
    <cfRule type="cellIs" dxfId="2869" priority="128" operator="equal">
      <formula>"No Cumplida"</formula>
    </cfRule>
    <cfRule type="cellIs" dxfId="2868" priority="129" operator="equal">
      <formula>"En Avance"</formula>
    </cfRule>
    <cfRule type="cellIs" dxfId="2867" priority="130" operator="equal">
      <formula>"Cumplida (FT)"</formula>
    </cfRule>
    <cfRule type="cellIs" dxfId="2866" priority="131" operator="equal">
      <formula>"Cumplida (DT)"</formula>
    </cfRule>
    <cfRule type="cellIs" dxfId="2865" priority="132" operator="equal">
      <formula>"Sin Avance"</formula>
    </cfRule>
  </conditionalFormatting>
  <conditionalFormatting sqref="U9">
    <cfRule type="cellIs" dxfId="2864" priority="121" operator="equal">
      <formula>"Vencida"</formula>
    </cfRule>
    <cfRule type="cellIs" dxfId="2863" priority="122" operator="equal">
      <formula>"No Cumplida"</formula>
    </cfRule>
    <cfRule type="cellIs" dxfId="2862" priority="123" operator="equal">
      <formula>"En Avance"</formula>
    </cfRule>
    <cfRule type="cellIs" dxfId="2861" priority="124" operator="equal">
      <formula>"Cumplida (FT)"</formula>
    </cfRule>
    <cfRule type="cellIs" dxfId="2860" priority="125" operator="equal">
      <formula>"Cumplida (DT)"</formula>
    </cfRule>
    <cfRule type="cellIs" dxfId="2859" priority="126" operator="equal">
      <formula>"Sin Avance"</formula>
    </cfRule>
  </conditionalFormatting>
  <conditionalFormatting sqref="U12">
    <cfRule type="cellIs" dxfId="2858" priority="115" operator="equal">
      <formula>"Vencida"</formula>
    </cfRule>
    <cfRule type="cellIs" dxfId="2857" priority="116" operator="equal">
      <formula>"No Cumplida"</formula>
    </cfRule>
    <cfRule type="cellIs" dxfId="2856" priority="117" operator="equal">
      <formula>"En Avance"</formula>
    </cfRule>
    <cfRule type="cellIs" dxfId="2855" priority="118" operator="equal">
      <formula>"Cumplida (FT)"</formula>
    </cfRule>
    <cfRule type="cellIs" dxfId="2854" priority="119" operator="equal">
      <formula>"Cumplida (DT)"</formula>
    </cfRule>
    <cfRule type="cellIs" dxfId="2853" priority="120" operator="equal">
      <formula>"Sin Avance"</formula>
    </cfRule>
  </conditionalFormatting>
  <conditionalFormatting sqref="U21">
    <cfRule type="cellIs" dxfId="2852" priority="109" operator="equal">
      <formula>"Vencida"</formula>
    </cfRule>
    <cfRule type="cellIs" dxfId="2851" priority="110" operator="equal">
      <formula>"No Cumplida"</formula>
    </cfRule>
    <cfRule type="cellIs" dxfId="2850" priority="111" operator="equal">
      <formula>"En Avance"</formula>
    </cfRule>
    <cfRule type="cellIs" dxfId="2849" priority="112" operator="equal">
      <formula>"Cumplida (FT)"</formula>
    </cfRule>
    <cfRule type="cellIs" dxfId="2848" priority="113" operator="equal">
      <formula>"Cumplida (DT)"</formula>
    </cfRule>
    <cfRule type="cellIs" dxfId="2847" priority="114" operator="equal">
      <formula>"Sin Avance"</formula>
    </cfRule>
  </conditionalFormatting>
  <conditionalFormatting sqref="U29">
    <cfRule type="cellIs" dxfId="2846" priority="1" operator="equal">
      <formula>"Vencida"</formula>
    </cfRule>
    <cfRule type="cellIs" dxfId="2845" priority="2" operator="equal">
      <formula>"No Cumplida"</formula>
    </cfRule>
    <cfRule type="cellIs" dxfId="2844" priority="3" operator="equal">
      <formula>"En Avance"</formula>
    </cfRule>
    <cfRule type="cellIs" dxfId="2843" priority="4" operator="equal">
      <formula>"Cumplida (FT)"</formula>
    </cfRule>
    <cfRule type="cellIs" dxfId="2842" priority="5" operator="equal">
      <formula>"Cumplida (DT)"</formula>
    </cfRule>
    <cfRule type="cellIs" dxfId="2841" priority="6" operator="equal">
      <formula>"Sin Avance"</formula>
    </cfRule>
  </conditionalFormatting>
  <conditionalFormatting sqref="U27">
    <cfRule type="cellIs" dxfId="2840" priority="97" operator="equal">
      <formula>"Vencida"</formula>
    </cfRule>
    <cfRule type="cellIs" dxfId="2839" priority="98" operator="equal">
      <formula>"No Cumplida"</formula>
    </cfRule>
    <cfRule type="cellIs" dxfId="2838" priority="99" operator="equal">
      <formula>"En Avance"</formula>
    </cfRule>
    <cfRule type="cellIs" dxfId="2837" priority="100" operator="equal">
      <formula>"Cumplida (FT)"</formula>
    </cfRule>
    <cfRule type="cellIs" dxfId="2836" priority="101" operator="equal">
      <formula>"Cumplida (DT)"</formula>
    </cfRule>
    <cfRule type="cellIs" dxfId="2835" priority="102" operator="equal">
      <formula>"Sin Avance"</formula>
    </cfRule>
  </conditionalFormatting>
  <conditionalFormatting sqref="U11">
    <cfRule type="cellIs" dxfId="2834" priority="91" operator="equal">
      <formula>"Vencida"</formula>
    </cfRule>
    <cfRule type="cellIs" dxfId="2833" priority="92" operator="equal">
      <formula>"No Cumplida"</formula>
    </cfRule>
    <cfRule type="cellIs" dxfId="2832" priority="93" operator="equal">
      <formula>"En Avance"</formula>
    </cfRule>
    <cfRule type="cellIs" dxfId="2831" priority="94" operator="equal">
      <formula>"Cumplida (FT)"</formula>
    </cfRule>
    <cfRule type="cellIs" dxfId="2830" priority="95" operator="equal">
      <formula>"Cumplida (DT)"</formula>
    </cfRule>
    <cfRule type="cellIs" dxfId="2829" priority="96" operator="equal">
      <formula>"Sin Avance"</formula>
    </cfRule>
  </conditionalFormatting>
  <conditionalFormatting sqref="U13">
    <cfRule type="cellIs" dxfId="2828" priority="85" operator="equal">
      <formula>"Vencida"</formula>
    </cfRule>
    <cfRule type="cellIs" dxfId="2827" priority="86" operator="equal">
      <formula>"No Cumplida"</formula>
    </cfRule>
    <cfRule type="cellIs" dxfId="2826" priority="87" operator="equal">
      <formula>"En Avance"</formula>
    </cfRule>
    <cfRule type="cellIs" dxfId="2825" priority="88" operator="equal">
      <formula>"Cumplida (FT)"</formula>
    </cfRule>
    <cfRule type="cellIs" dxfId="2824" priority="89" operator="equal">
      <formula>"Cumplida (DT)"</formula>
    </cfRule>
    <cfRule type="cellIs" dxfId="2823" priority="90" operator="equal">
      <formula>"Sin Avance"</formula>
    </cfRule>
  </conditionalFormatting>
  <conditionalFormatting sqref="U15">
    <cfRule type="cellIs" dxfId="2822" priority="79" operator="equal">
      <formula>"Vencida"</formula>
    </cfRule>
    <cfRule type="cellIs" dxfId="2821" priority="80" operator="equal">
      <formula>"No Cumplida"</formula>
    </cfRule>
    <cfRule type="cellIs" dxfId="2820" priority="81" operator="equal">
      <formula>"En Avance"</formula>
    </cfRule>
    <cfRule type="cellIs" dxfId="2819" priority="82" operator="equal">
      <formula>"Cumplida (FT)"</formula>
    </cfRule>
    <cfRule type="cellIs" dxfId="2818" priority="83" operator="equal">
      <formula>"Cumplida (DT)"</formula>
    </cfRule>
    <cfRule type="cellIs" dxfId="2817" priority="84" operator="equal">
      <formula>"Sin Avance"</formula>
    </cfRule>
  </conditionalFormatting>
  <conditionalFormatting sqref="U16">
    <cfRule type="cellIs" dxfId="2816" priority="73" operator="equal">
      <formula>"Vencida"</formula>
    </cfRule>
    <cfRule type="cellIs" dxfId="2815" priority="74" operator="equal">
      <formula>"No Cumplida"</formula>
    </cfRule>
    <cfRule type="cellIs" dxfId="2814" priority="75" operator="equal">
      <formula>"En Avance"</formula>
    </cfRule>
    <cfRule type="cellIs" dxfId="2813" priority="76" operator="equal">
      <formula>"Cumplida (FT)"</formula>
    </cfRule>
    <cfRule type="cellIs" dxfId="2812" priority="77" operator="equal">
      <formula>"Cumplida (DT)"</formula>
    </cfRule>
    <cfRule type="cellIs" dxfId="2811" priority="78" operator="equal">
      <formula>"Sin Avance"</formula>
    </cfRule>
  </conditionalFormatting>
  <conditionalFormatting sqref="U18">
    <cfRule type="cellIs" dxfId="2810" priority="67" operator="equal">
      <formula>"Vencida"</formula>
    </cfRule>
    <cfRule type="cellIs" dxfId="2809" priority="68" operator="equal">
      <formula>"No Cumplida"</formula>
    </cfRule>
    <cfRule type="cellIs" dxfId="2808" priority="69" operator="equal">
      <formula>"En Avance"</formula>
    </cfRule>
    <cfRule type="cellIs" dxfId="2807" priority="70" operator="equal">
      <formula>"Cumplida (FT)"</formula>
    </cfRule>
    <cfRule type="cellIs" dxfId="2806" priority="71" operator="equal">
      <formula>"Cumplida (DT)"</formula>
    </cfRule>
    <cfRule type="cellIs" dxfId="2805" priority="72" operator="equal">
      <formula>"Sin Avance"</formula>
    </cfRule>
  </conditionalFormatting>
  <conditionalFormatting sqref="U19">
    <cfRule type="cellIs" dxfId="2804" priority="61" operator="equal">
      <formula>"Vencida"</formula>
    </cfRule>
    <cfRule type="cellIs" dxfId="2803" priority="62" operator="equal">
      <formula>"No Cumplida"</formula>
    </cfRule>
    <cfRule type="cellIs" dxfId="2802" priority="63" operator="equal">
      <formula>"En Avance"</formula>
    </cfRule>
    <cfRule type="cellIs" dxfId="2801" priority="64" operator="equal">
      <formula>"Cumplida (FT)"</formula>
    </cfRule>
    <cfRule type="cellIs" dxfId="2800" priority="65" operator="equal">
      <formula>"Cumplida (DT)"</formula>
    </cfRule>
    <cfRule type="cellIs" dxfId="2799" priority="66" operator="equal">
      <formula>"Sin Avance"</formula>
    </cfRule>
  </conditionalFormatting>
  <conditionalFormatting sqref="U22">
    <cfRule type="cellIs" dxfId="2798" priority="55" operator="equal">
      <formula>"Vencida"</formula>
    </cfRule>
    <cfRule type="cellIs" dxfId="2797" priority="56" operator="equal">
      <formula>"No Cumplida"</formula>
    </cfRule>
    <cfRule type="cellIs" dxfId="2796" priority="57" operator="equal">
      <formula>"En Avance"</formula>
    </cfRule>
    <cfRule type="cellIs" dxfId="2795" priority="58" operator="equal">
      <formula>"Cumplida (FT)"</formula>
    </cfRule>
    <cfRule type="cellIs" dxfId="2794" priority="59" operator="equal">
      <formula>"Cumplida (DT)"</formula>
    </cfRule>
    <cfRule type="cellIs" dxfId="2793" priority="60" operator="equal">
      <formula>"Sin Avance"</formula>
    </cfRule>
  </conditionalFormatting>
  <conditionalFormatting sqref="U25">
    <cfRule type="cellIs" dxfId="2792" priority="19" operator="equal">
      <formula>"Vencida"</formula>
    </cfRule>
    <cfRule type="cellIs" dxfId="2791" priority="20" operator="equal">
      <formula>"No Cumplida"</formula>
    </cfRule>
    <cfRule type="cellIs" dxfId="2790" priority="21" operator="equal">
      <formula>"En Avance"</formula>
    </cfRule>
    <cfRule type="cellIs" dxfId="2789" priority="22" operator="equal">
      <formula>"Cumplida (FT)"</formula>
    </cfRule>
    <cfRule type="cellIs" dxfId="2788" priority="23" operator="equal">
      <formula>"Cumplida (DT)"</formula>
    </cfRule>
    <cfRule type="cellIs" dxfId="2787" priority="24" operator="equal">
      <formula>"Sin Avance"</formula>
    </cfRule>
  </conditionalFormatting>
  <conditionalFormatting sqref="U10">
    <cfRule type="cellIs" dxfId="2786" priority="13" operator="equal">
      <formula>"Vencida"</formula>
    </cfRule>
    <cfRule type="cellIs" dxfId="2785" priority="14" operator="equal">
      <formula>"No Cumplida"</formula>
    </cfRule>
    <cfRule type="cellIs" dxfId="2784" priority="15" operator="equal">
      <formula>"En Avance"</formula>
    </cfRule>
    <cfRule type="cellIs" dxfId="2783" priority="16" operator="equal">
      <formula>"Cumplida (FT)"</formula>
    </cfRule>
    <cfRule type="cellIs" dxfId="2782" priority="17" operator="equal">
      <formula>"Cumplida (DT)"</formula>
    </cfRule>
    <cfRule type="cellIs" dxfId="2781" priority="18" operator="equal">
      <formula>"Sin Avance"</formula>
    </cfRule>
  </conditionalFormatting>
  <conditionalFormatting sqref="U26">
    <cfRule type="cellIs" dxfId="2780" priority="31" operator="equal">
      <formula>"Vencida"</formula>
    </cfRule>
    <cfRule type="cellIs" dxfId="2779" priority="32" operator="equal">
      <formula>"No Cumplida"</formula>
    </cfRule>
    <cfRule type="cellIs" dxfId="2778" priority="33" operator="equal">
      <formula>"En Avance"</formula>
    </cfRule>
    <cfRule type="cellIs" dxfId="2777" priority="34" operator="equal">
      <formula>"Cumplida (FT)"</formula>
    </cfRule>
    <cfRule type="cellIs" dxfId="2776" priority="35" operator="equal">
      <formula>"Cumplida (DT)"</formula>
    </cfRule>
    <cfRule type="cellIs" dxfId="2775" priority="36" operator="equal">
      <formula>"Sin Avance"</formula>
    </cfRule>
  </conditionalFormatting>
  <conditionalFormatting sqref="U24">
    <cfRule type="cellIs" dxfId="2774" priority="25" operator="equal">
      <formula>"Vencida"</formula>
    </cfRule>
    <cfRule type="cellIs" dxfId="2773" priority="26" operator="equal">
      <formula>"No Cumplida"</formula>
    </cfRule>
    <cfRule type="cellIs" dxfId="2772" priority="27" operator="equal">
      <formula>"En Avance"</formula>
    </cfRule>
    <cfRule type="cellIs" dxfId="2771" priority="28" operator="equal">
      <formula>"Cumplida (FT)"</formula>
    </cfRule>
    <cfRule type="cellIs" dxfId="2770" priority="29" operator="equal">
      <formula>"Cumplida (DT)"</formula>
    </cfRule>
    <cfRule type="cellIs" dxfId="2769" priority="30" operator="equal">
      <formula>"Sin Avance"</formula>
    </cfRule>
  </conditionalFormatting>
  <conditionalFormatting sqref="U28">
    <cfRule type="cellIs" dxfId="2768" priority="7" operator="equal">
      <formula>"Vencida"</formula>
    </cfRule>
    <cfRule type="cellIs" dxfId="2767" priority="8" operator="equal">
      <formula>"No Cumplida"</formula>
    </cfRule>
    <cfRule type="cellIs" dxfId="2766" priority="9" operator="equal">
      <formula>"En Avance"</formula>
    </cfRule>
    <cfRule type="cellIs" dxfId="2765" priority="10" operator="equal">
      <formula>"Cumplida (FT)"</formula>
    </cfRule>
    <cfRule type="cellIs" dxfId="2764" priority="11" operator="equal">
      <formula>"Cumplida (DT)"</formula>
    </cfRule>
    <cfRule type="cellIs" dxfId="2763" priority="12" operator="equal">
      <formula>"Sin Avance"</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[9]Hoja1!#REF!</xm:f>
          </x14:formula1>
          <xm:sqref>I10 I12:I13 I15:I16 I18:I19 I25:I26 I28 O13 O15</xm:sqref>
        </x14:dataValidation>
        <x14:dataValidation type="list" allowBlank="1" showInputMessage="1" showErrorMessage="1">
          <x14:formula1>
            <xm:f>[10]Hoja1!#REF!</xm:f>
          </x14:formula1>
          <xm:sqref>I11 I22 I24 I29 O22 O24:O26 O28:O29</xm:sqref>
        </x14:dataValidation>
        <x14:dataValidation type="list" allowBlank="1" showInputMessage="1" showErrorMessage="1">
          <x14:formula1>
            <xm:f>ESTADOS!$C$4:$C$9</xm:f>
          </x14:formula1>
          <xm:sqref>U5:U6 O10:O11 O5:O6 O18:O19 O16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
  <sheetViews>
    <sheetView zoomScale="55" zoomScaleNormal="55" workbookViewId="0">
      <pane xSplit="6" ySplit="3" topLeftCell="S12" activePane="bottomRight" state="frozen"/>
      <selection activeCell="V13" sqref="V13"/>
      <selection pane="topRight" activeCell="V13" sqref="V13"/>
      <selection pane="bottomLeft" activeCell="V13" sqref="V13"/>
      <selection pane="bottomRight" activeCell="V13" sqref="V13"/>
    </sheetView>
  </sheetViews>
  <sheetFormatPr baseColWidth="10" defaultColWidth="11.453125" defaultRowHeight="14.5"/>
  <cols>
    <col min="1" max="1" width="17" customWidth="1"/>
    <col min="3" max="4" width="21.453125" customWidth="1"/>
    <col min="7" max="7" width="1.26953125" hidden="1" customWidth="1"/>
    <col min="8" max="8" width="14.453125" hidden="1" customWidth="1"/>
    <col min="9" max="9" width="16" hidden="1" customWidth="1"/>
    <col min="10" max="10" width="15.54296875" hidden="1" customWidth="1"/>
    <col min="11" max="11" width="19.7265625" hidden="1" customWidth="1"/>
    <col min="12" max="12" width="80.26953125" hidden="1" customWidth="1"/>
    <col min="13" max="13" width="0.7265625" hidden="1" customWidth="1"/>
    <col min="14" max="14" width="14.453125" hidden="1" customWidth="1"/>
    <col min="15" max="15" width="16" hidden="1" customWidth="1"/>
    <col min="16" max="16" width="14.54296875" hidden="1" customWidth="1"/>
    <col min="17" max="17" width="19.453125" hidden="1" customWidth="1"/>
    <col min="18" max="18" width="129.81640625" hidden="1" customWidth="1"/>
    <col min="19" max="19" width="4.453125" customWidth="1"/>
    <col min="20" max="20" width="16.1796875" customWidth="1"/>
    <col min="21" max="21" width="19.7265625" customWidth="1"/>
    <col min="22" max="22" width="15.26953125" customWidth="1"/>
    <col min="23" max="23" width="18" customWidth="1"/>
    <col min="24" max="24" width="144.453125" customWidth="1"/>
  </cols>
  <sheetData>
    <row r="1" spans="1:24" ht="41.25" customHeight="1" thickBot="1">
      <c r="A1" s="666" t="s">
        <v>18</v>
      </c>
      <c r="B1" s="667"/>
      <c r="C1" s="667"/>
      <c r="D1" s="667"/>
      <c r="E1" s="667"/>
      <c r="F1" s="668"/>
      <c r="G1" s="1"/>
      <c r="H1" s="726" t="s">
        <v>278</v>
      </c>
      <c r="I1" s="729"/>
      <c r="J1" s="729"/>
      <c r="K1" s="729"/>
      <c r="L1" s="730"/>
      <c r="M1" s="2"/>
      <c r="N1" s="726" t="s">
        <v>279</v>
      </c>
      <c r="O1" s="727"/>
      <c r="P1" s="727"/>
      <c r="Q1" s="727"/>
      <c r="R1" s="728"/>
      <c r="T1" s="726" t="s">
        <v>280</v>
      </c>
      <c r="U1" s="727"/>
      <c r="V1" s="727"/>
      <c r="W1" s="727"/>
      <c r="X1" s="728"/>
    </row>
    <row r="2" spans="1:24" ht="109.5" customHeight="1" thickBot="1">
      <c r="A2" s="3" t="s">
        <v>281</v>
      </c>
      <c r="B2" s="669" t="s">
        <v>282</v>
      </c>
      <c r="C2" s="724"/>
      <c r="D2" s="724"/>
      <c r="E2" s="724"/>
      <c r="F2" s="725"/>
      <c r="G2" s="40"/>
      <c r="H2" s="45" t="s">
        <v>283</v>
      </c>
      <c r="I2" s="46"/>
      <c r="J2" s="47"/>
      <c r="K2" s="664" t="s">
        <v>25</v>
      </c>
      <c r="L2" s="664" t="s">
        <v>26</v>
      </c>
      <c r="M2" s="2"/>
      <c r="N2" s="45" t="s">
        <v>284</v>
      </c>
      <c r="O2" s="46"/>
      <c r="P2" s="47"/>
      <c r="Q2" s="664" t="s">
        <v>25</v>
      </c>
      <c r="R2" s="664" t="s">
        <v>26</v>
      </c>
      <c r="T2" s="45" t="s">
        <v>285</v>
      </c>
      <c r="U2" s="46"/>
      <c r="V2" s="47"/>
      <c r="W2" s="664" t="s">
        <v>25</v>
      </c>
      <c r="X2" s="664" t="s">
        <v>26</v>
      </c>
    </row>
    <row r="3" spans="1:24" ht="26.5" thickBot="1">
      <c r="A3" s="5" t="s">
        <v>27</v>
      </c>
      <c r="B3" s="666" t="s">
        <v>28</v>
      </c>
      <c r="C3" s="668"/>
      <c r="D3" s="6" t="s">
        <v>29</v>
      </c>
      <c r="E3" s="6" t="s">
        <v>30</v>
      </c>
      <c r="F3" s="7" t="s">
        <v>31</v>
      </c>
      <c r="G3" s="2"/>
      <c r="H3" s="48" t="s">
        <v>169</v>
      </c>
      <c r="I3" s="258" t="s">
        <v>170</v>
      </c>
      <c r="J3" s="258" t="s">
        <v>171</v>
      </c>
      <c r="K3" s="665"/>
      <c r="L3" s="665"/>
      <c r="M3" s="2"/>
      <c r="N3" s="48" t="s">
        <v>169</v>
      </c>
      <c r="O3" s="258" t="s">
        <v>170</v>
      </c>
      <c r="P3" s="258" t="s">
        <v>171</v>
      </c>
      <c r="Q3" s="665"/>
      <c r="R3" s="665"/>
      <c r="T3" s="48" t="s">
        <v>169</v>
      </c>
      <c r="U3" s="258" t="s">
        <v>170</v>
      </c>
      <c r="V3" s="258" t="s">
        <v>171</v>
      </c>
      <c r="W3" s="665"/>
      <c r="X3" s="665"/>
    </row>
    <row r="4" spans="1:24" ht="21" customHeight="1" thickBot="1">
      <c r="A4" s="671" t="s">
        <v>286</v>
      </c>
      <c r="B4" s="9"/>
      <c r="C4" s="259" t="s">
        <v>287</v>
      </c>
      <c r="D4" s="9"/>
      <c r="E4" s="9"/>
      <c r="F4" s="20"/>
      <c r="G4" s="4"/>
      <c r="H4" s="10">
        <v>1</v>
      </c>
      <c r="I4" s="11">
        <f>+COUNTIF(I5:I5,"Cumplida "&amp;"*")</f>
        <v>0</v>
      </c>
      <c r="J4" s="14">
        <f>IFERROR(+I4/H4,"No se programaron actividades relacionadas con este objetivo")</f>
        <v>0</v>
      </c>
      <c r="K4" s="12"/>
      <c r="L4" s="13"/>
      <c r="M4" s="4"/>
      <c r="N4" s="10">
        <v>1</v>
      </c>
      <c r="O4" s="11">
        <f>+COUNTIF(O5:O5,"Cumplida "&amp;"*")</f>
        <v>0</v>
      </c>
      <c r="P4" s="14">
        <f>IFERROR(+O4/N4,"No se programaron actividades relacionadas con este objetivo")</f>
        <v>0</v>
      </c>
      <c r="Q4" s="12"/>
      <c r="R4" s="13"/>
      <c r="T4" s="10">
        <v>1</v>
      </c>
      <c r="U4" s="11">
        <f>+COUNTIF(U5:U5,"Cumplida "&amp;"*")</f>
        <v>1</v>
      </c>
      <c r="V4" s="14">
        <f>IFERROR(+U4/T4,"No se programaron actividades relacionadas con este objetivo")</f>
        <v>1</v>
      </c>
      <c r="W4" s="12"/>
      <c r="X4" s="13"/>
    </row>
    <row r="5" spans="1:24" ht="275.25" customHeight="1" thickBot="1">
      <c r="A5" s="672"/>
      <c r="B5" s="49" t="s">
        <v>37</v>
      </c>
      <c r="C5" s="50" t="s">
        <v>288</v>
      </c>
      <c r="D5" s="51" t="s">
        <v>289</v>
      </c>
      <c r="E5" s="52" t="s">
        <v>290</v>
      </c>
      <c r="F5" s="53">
        <v>44469</v>
      </c>
      <c r="G5" s="2"/>
      <c r="H5" s="24"/>
      <c r="I5" s="212" t="s">
        <v>6</v>
      </c>
      <c r="J5" s="200"/>
      <c r="K5" s="22" t="s">
        <v>291</v>
      </c>
      <c r="L5" s="54" t="s">
        <v>292</v>
      </c>
      <c r="M5" s="2"/>
      <c r="N5" s="24"/>
      <c r="O5" s="195" t="s">
        <v>12</v>
      </c>
      <c r="P5" s="195"/>
      <c r="Q5" s="22" t="s">
        <v>291</v>
      </c>
      <c r="R5" s="54" t="s">
        <v>293</v>
      </c>
      <c r="T5" s="24"/>
      <c r="U5" s="195" t="s">
        <v>8</v>
      </c>
      <c r="V5" s="195"/>
      <c r="W5" s="22" t="s">
        <v>294</v>
      </c>
      <c r="X5" s="54" t="s">
        <v>295</v>
      </c>
    </row>
    <row r="6" spans="1:24" ht="26.5" thickBot="1">
      <c r="A6" s="671" t="s">
        <v>296</v>
      </c>
      <c r="B6" s="9"/>
      <c r="C6" s="259" t="s">
        <v>297</v>
      </c>
      <c r="D6" s="9"/>
      <c r="E6" s="9"/>
      <c r="F6" s="20"/>
      <c r="G6" s="4"/>
      <c r="H6" s="10">
        <v>1</v>
      </c>
      <c r="I6" s="11">
        <f>+COUNTIF(I7:I7,"Cumplida "&amp;"*")</f>
        <v>0</v>
      </c>
      <c r="J6" s="14">
        <f>IFERROR(+I6/H6,"No se programaron actividades relacionadas con este objetivo")</f>
        <v>0</v>
      </c>
      <c r="K6" s="12"/>
      <c r="L6" s="13"/>
      <c r="M6" s="4"/>
      <c r="N6" s="10">
        <v>1</v>
      </c>
      <c r="O6" s="11">
        <f>+COUNTIF(O7:O7,"Cumplida "&amp;"*")</f>
        <v>0</v>
      </c>
      <c r="P6" s="14">
        <f>IFERROR(+O6/N6,"No se programaron actividades relacionadas con este objetivo")</f>
        <v>0</v>
      </c>
      <c r="Q6" s="12"/>
      <c r="R6" s="13"/>
      <c r="T6" s="10">
        <v>1</v>
      </c>
      <c r="U6" s="11">
        <f>+COUNTIF(U7:U7,"Cumplida "&amp;"*")</f>
        <v>1</v>
      </c>
      <c r="V6" s="14">
        <f>IFERROR(+U6/T6,"No se programaron actividades relacionadas con este objetivo")</f>
        <v>1</v>
      </c>
      <c r="W6" s="12"/>
      <c r="X6" s="13"/>
    </row>
    <row r="7" spans="1:24" ht="268.5" customHeight="1" thickBot="1">
      <c r="A7" s="672"/>
      <c r="B7" s="49" t="s">
        <v>49</v>
      </c>
      <c r="C7" s="50" t="s">
        <v>298</v>
      </c>
      <c r="D7" s="51" t="s">
        <v>299</v>
      </c>
      <c r="E7" s="52" t="s">
        <v>290</v>
      </c>
      <c r="F7" s="53">
        <v>44545</v>
      </c>
      <c r="G7" s="2"/>
      <c r="H7" s="24"/>
      <c r="I7" s="195" t="s">
        <v>12</v>
      </c>
      <c r="J7" s="200"/>
      <c r="K7" s="22" t="s">
        <v>291</v>
      </c>
      <c r="L7" s="203" t="s">
        <v>300</v>
      </c>
      <c r="M7" s="2"/>
      <c r="N7" s="24"/>
      <c r="O7" s="195" t="s">
        <v>12</v>
      </c>
      <c r="P7" s="195"/>
      <c r="Q7" s="22" t="s">
        <v>291</v>
      </c>
      <c r="R7" s="203" t="s">
        <v>301</v>
      </c>
      <c r="T7" s="24"/>
      <c r="U7" s="195" t="s">
        <v>8</v>
      </c>
      <c r="V7" s="195"/>
      <c r="W7" s="22" t="s">
        <v>294</v>
      </c>
      <c r="X7" s="203" t="s">
        <v>302</v>
      </c>
    </row>
    <row r="8" spans="1:24" ht="15" thickBot="1">
      <c r="A8" s="671" t="s">
        <v>303</v>
      </c>
      <c r="B8" s="9"/>
      <c r="C8" s="259" t="s">
        <v>304</v>
      </c>
      <c r="D8" s="9"/>
      <c r="E8" s="9"/>
      <c r="F8" s="20"/>
      <c r="G8" s="4"/>
      <c r="H8" s="10">
        <v>1</v>
      </c>
      <c r="I8" s="11">
        <f>+COUNTIF(I9,"Cumplida "&amp;"*")</f>
        <v>0</v>
      </c>
      <c r="J8" s="14">
        <f>IFERROR(+I8/H8,"No se programaron actividades relacionadas con este objetivo")</f>
        <v>0</v>
      </c>
      <c r="K8" s="12"/>
      <c r="L8" s="13"/>
      <c r="M8" s="4"/>
      <c r="N8" s="10">
        <v>1</v>
      </c>
      <c r="O8" s="11">
        <f>+COUNTIF(O9,"Cumplida "&amp;"*")</f>
        <v>0</v>
      </c>
      <c r="P8" s="14">
        <f>IFERROR(+O8/N8,"No se programaron actividades relacionadas con este objetivo")</f>
        <v>0</v>
      </c>
      <c r="Q8" s="12"/>
      <c r="R8" s="13"/>
      <c r="T8" s="10">
        <v>1</v>
      </c>
      <c r="U8" s="11">
        <f>+COUNTIF(U9,"Cumplida "&amp;"*")</f>
        <v>1</v>
      </c>
      <c r="V8" s="14">
        <f>IFERROR(+U8/T8,"No se programaron actividades relacionadas con este objetivo")</f>
        <v>1</v>
      </c>
      <c r="W8" s="12"/>
      <c r="X8" s="13"/>
    </row>
    <row r="9" spans="1:24" ht="408.75" customHeight="1" thickBot="1">
      <c r="A9" s="675"/>
      <c r="B9" s="233" t="s">
        <v>235</v>
      </c>
      <c r="C9" s="234" t="s">
        <v>305</v>
      </c>
      <c r="D9" s="235" t="s">
        <v>306</v>
      </c>
      <c r="E9" s="236" t="s">
        <v>290</v>
      </c>
      <c r="F9" s="237">
        <v>44545</v>
      </c>
      <c r="G9" s="2"/>
      <c r="H9" s="24"/>
      <c r="I9" s="195" t="s">
        <v>12</v>
      </c>
      <c r="J9" s="200"/>
      <c r="K9" s="22" t="s">
        <v>291</v>
      </c>
      <c r="L9" s="198" t="s">
        <v>307</v>
      </c>
      <c r="M9" s="2"/>
      <c r="N9" s="24"/>
      <c r="O9" s="195" t="s">
        <v>12</v>
      </c>
      <c r="P9" s="195"/>
      <c r="Q9" s="22" t="s">
        <v>291</v>
      </c>
      <c r="R9" s="248" t="s">
        <v>308</v>
      </c>
      <c r="T9" s="24"/>
      <c r="U9" s="195" t="s">
        <v>8</v>
      </c>
      <c r="V9" s="195"/>
      <c r="W9" s="22" t="s">
        <v>294</v>
      </c>
      <c r="X9" s="199" t="s">
        <v>309</v>
      </c>
    </row>
    <row r="10" spans="1:24" ht="30.75" customHeight="1" thickBot="1">
      <c r="A10" s="671" t="s">
        <v>310</v>
      </c>
      <c r="B10" s="9"/>
      <c r="C10" s="259" t="s">
        <v>311</v>
      </c>
      <c r="D10" s="9"/>
      <c r="E10" s="9"/>
      <c r="F10" s="20"/>
      <c r="G10" s="4"/>
      <c r="H10" s="10">
        <v>1</v>
      </c>
      <c r="I10" s="11">
        <f>+COUNTIF(I11:I11,"Cumplida "&amp;"*")</f>
        <v>0</v>
      </c>
      <c r="J10" s="14">
        <f>IFERROR(+I10/H10,"No se programaron actividades relacionadas con este objetivo")</f>
        <v>0</v>
      </c>
      <c r="K10" s="12"/>
      <c r="L10" s="13"/>
      <c r="M10" s="4"/>
      <c r="N10" s="10">
        <v>1</v>
      </c>
      <c r="O10" s="11">
        <f>+COUNTIF(O11:O11,"Cumplida "&amp;"*")</f>
        <v>0</v>
      </c>
      <c r="P10" s="14">
        <f>IFERROR(+O10/N10,"No se programaron actividades relacionadas con este objetivo")</f>
        <v>0</v>
      </c>
      <c r="Q10" s="12"/>
      <c r="R10" s="13"/>
      <c r="T10" s="10">
        <v>1</v>
      </c>
      <c r="U10" s="11">
        <f>+COUNTIF(U11:U11,"Cumplida "&amp;"*")</f>
        <v>1</v>
      </c>
      <c r="V10" s="14">
        <f>IFERROR(+U10/T10,"No se programaron actividades relacionadas con este objetivo")</f>
        <v>1</v>
      </c>
      <c r="W10" s="12"/>
      <c r="X10" s="13"/>
    </row>
    <row r="11" spans="1:24" ht="327" customHeight="1" thickBot="1">
      <c r="A11" s="672"/>
      <c r="B11" s="233">
        <v>4.0999999999999996</v>
      </c>
      <c r="C11" s="234" t="s">
        <v>312</v>
      </c>
      <c r="D11" s="235" t="s">
        <v>313</v>
      </c>
      <c r="E11" s="52" t="s">
        <v>290</v>
      </c>
      <c r="F11" s="53">
        <v>44545</v>
      </c>
      <c r="G11" s="2"/>
      <c r="H11" s="24"/>
      <c r="I11" s="195" t="s">
        <v>12</v>
      </c>
      <c r="J11" s="55"/>
      <c r="K11" s="22" t="s">
        <v>291</v>
      </c>
      <c r="L11" s="192" t="s">
        <v>314</v>
      </c>
      <c r="M11" s="2"/>
      <c r="N11" s="24"/>
      <c r="O11" s="195" t="s">
        <v>12</v>
      </c>
      <c r="P11" s="195"/>
      <c r="Q11" s="22" t="s">
        <v>291</v>
      </c>
      <c r="R11" s="65" t="s">
        <v>315</v>
      </c>
      <c r="T11" s="24"/>
      <c r="U11" s="195" t="s">
        <v>8</v>
      </c>
      <c r="V11" s="195"/>
      <c r="W11" s="22" t="s">
        <v>294</v>
      </c>
      <c r="X11" s="65" t="s">
        <v>316</v>
      </c>
    </row>
    <row r="12" spans="1:24" ht="26.5" thickBot="1">
      <c r="A12" s="671" t="s">
        <v>317</v>
      </c>
      <c r="B12" s="9"/>
      <c r="C12" s="259" t="s">
        <v>318</v>
      </c>
      <c r="D12" s="9"/>
      <c r="E12" s="9"/>
      <c r="F12" s="20"/>
      <c r="G12" s="4"/>
      <c r="H12" s="10">
        <v>2</v>
      </c>
      <c r="I12" s="11">
        <f>+COUNTIF(I13:I14,"Cumplida "&amp;"*")</f>
        <v>0</v>
      </c>
      <c r="J12" s="14">
        <f>IFERROR(+I12/H12,"No se programaron actividades relacionadas con este objetivo")</f>
        <v>0</v>
      </c>
      <c r="K12" s="12"/>
      <c r="L12" s="13"/>
      <c r="M12" s="4"/>
      <c r="N12" s="10">
        <v>2</v>
      </c>
      <c r="O12" s="11">
        <f>+COUNTIF(O13:O14,"Cumplida "&amp;"*")</f>
        <v>0</v>
      </c>
      <c r="P12" s="14">
        <f>IFERROR(+O12/N12,"No se programaron actividades relacionadas con este objetivo")</f>
        <v>0</v>
      </c>
      <c r="Q12" s="12"/>
      <c r="R12" s="13"/>
      <c r="T12" s="10">
        <v>2</v>
      </c>
      <c r="U12" s="11">
        <f>+COUNTIF(U13:U14,"Cumplida "&amp;"*")</f>
        <v>2</v>
      </c>
      <c r="V12" s="14">
        <f>IFERROR(+U12/T12,"No se programaron actividades relacionadas con este objetivo")</f>
        <v>1</v>
      </c>
      <c r="W12" s="12"/>
      <c r="X12" s="13"/>
    </row>
    <row r="13" spans="1:24" ht="200.25" customHeight="1">
      <c r="A13" s="672"/>
      <c r="B13" s="49" t="s">
        <v>101</v>
      </c>
      <c r="C13" s="50" t="s">
        <v>319</v>
      </c>
      <c r="D13" s="51" t="s">
        <v>320</v>
      </c>
      <c r="E13" s="52" t="s">
        <v>290</v>
      </c>
      <c r="F13" s="53">
        <v>44545</v>
      </c>
      <c r="G13" s="2"/>
      <c r="H13" s="71"/>
      <c r="I13" s="195" t="s">
        <v>12</v>
      </c>
      <c r="J13" s="72"/>
      <c r="K13" s="225" t="s">
        <v>291</v>
      </c>
      <c r="L13" s="226" t="s">
        <v>321</v>
      </c>
      <c r="M13" s="2"/>
      <c r="N13" s="24"/>
      <c r="O13" s="195" t="s">
        <v>12</v>
      </c>
      <c r="P13" s="195"/>
      <c r="Q13" s="249" t="s">
        <v>291</v>
      </c>
      <c r="R13" s="204" t="s">
        <v>322</v>
      </c>
      <c r="T13" s="24"/>
      <c r="U13" s="195" t="s">
        <v>8</v>
      </c>
      <c r="V13" s="195"/>
      <c r="W13" s="22" t="s">
        <v>294</v>
      </c>
      <c r="X13" s="204" t="s">
        <v>323</v>
      </c>
    </row>
    <row r="14" spans="1:24" ht="242.25" customHeight="1" thickBot="1">
      <c r="A14" s="672"/>
      <c r="B14" s="49" t="s">
        <v>109</v>
      </c>
      <c r="C14" s="50" t="s">
        <v>324</v>
      </c>
      <c r="D14" s="51" t="s">
        <v>325</v>
      </c>
      <c r="E14" s="52" t="s">
        <v>290</v>
      </c>
      <c r="F14" s="53">
        <v>44545</v>
      </c>
      <c r="G14" s="2"/>
      <c r="H14" s="227"/>
      <c r="I14" s="195" t="s">
        <v>12</v>
      </c>
      <c r="J14" s="228"/>
      <c r="K14" s="229" t="s">
        <v>291</v>
      </c>
      <c r="L14" s="230" t="s">
        <v>326</v>
      </c>
      <c r="M14" s="2"/>
      <c r="N14" s="24"/>
      <c r="O14" s="195" t="s">
        <v>12</v>
      </c>
      <c r="P14" s="200"/>
      <c r="Q14" s="22" t="s">
        <v>291</v>
      </c>
      <c r="R14" s="203" t="s">
        <v>327</v>
      </c>
      <c r="T14" s="24"/>
      <c r="U14" s="195" t="s">
        <v>8</v>
      </c>
      <c r="V14" s="200"/>
      <c r="W14" s="22" t="s">
        <v>294</v>
      </c>
      <c r="X14" s="203" t="s">
        <v>328</v>
      </c>
    </row>
    <row r="20" spans="12:12">
      <c r="L20">
        <v>44377</v>
      </c>
    </row>
  </sheetData>
  <mergeCells count="17">
    <mergeCell ref="T1:X1"/>
    <mergeCell ref="W2:W3"/>
    <mergeCell ref="X2:X3"/>
    <mergeCell ref="A8:A9"/>
    <mergeCell ref="A10:A11"/>
    <mergeCell ref="N1:R1"/>
    <mergeCell ref="Q2:Q3"/>
    <mergeCell ref="R2:R3"/>
    <mergeCell ref="L2:L3"/>
    <mergeCell ref="K2:K3"/>
    <mergeCell ref="H1:L1"/>
    <mergeCell ref="A12:A14"/>
    <mergeCell ref="A1:F1"/>
    <mergeCell ref="B2:F2"/>
    <mergeCell ref="B3:C3"/>
    <mergeCell ref="A4:A5"/>
    <mergeCell ref="A6:A7"/>
  </mergeCells>
  <conditionalFormatting sqref="I2:I3">
    <cfRule type="cellIs" dxfId="2762" priority="631" operator="equal">
      <formula>"Vencida"</formula>
    </cfRule>
    <cfRule type="cellIs" dxfId="2761" priority="632" operator="equal">
      <formula>"No Cumplida"</formula>
    </cfRule>
    <cfRule type="cellIs" dxfId="2760" priority="633" operator="equal">
      <formula>"En Avance"</formula>
    </cfRule>
    <cfRule type="cellIs" dxfId="2759" priority="634" operator="equal">
      <formula>"Cumplida (FT)"</formula>
    </cfRule>
    <cfRule type="cellIs" dxfId="2758" priority="635" operator="equal">
      <formula>"Cumplida (DT)"</formula>
    </cfRule>
    <cfRule type="cellIs" dxfId="2757" priority="636" operator="equal">
      <formula>"Sin Avance"</formula>
    </cfRule>
  </conditionalFormatting>
  <conditionalFormatting sqref="O2:O4 O10 O6 O12 O8">
    <cfRule type="cellIs" dxfId="2756" priority="487" operator="equal">
      <formula>"Vencida"</formula>
    </cfRule>
    <cfRule type="cellIs" dxfId="2755" priority="488" operator="equal">
      <formula>"No Cumplida"</formula>
    </cfRule>
    <cfRule type="cellIs" dxfId="2754" priority="489" operator="equal">
      <formula>"En Avance"</formula>
    </cfRule>
    <cfRule type="cellIs" dxfId="2753" priority="490" operator="equal">
      <formula>"Cumplida (FT)"</formula>
    </cfRule>
    <cfRule type="cellIs" dxfId="2752" priority="491" operator="equal">
      <formula>"Cumplida (DT)"</formula>
    </cfRule>
    <cfRule type="cellIs" dxfId="2751" priority="492" operator="equal">
      <formula>"Sin Avance"</formula>
    </cfRule>
  </conditionalFormatting>
  <conditionalFormatting sqref="U2:U4 U10 U6 U12 U8">
    <cfRule type="cellIs" dxfId="2750" priority="379" operator="equal">
      <formula>"Vencida"</formula>
    </cfRule>
    <cfRule type="cellIs" dxfId="2749" priority="380" operator="equal">
      <formula>"No Cumplida"</formula>
    </cfRule>
    <cfRule type="cellIs" dxfId="2748" priority="381" operator="equal">
      <formula>"En Avance"</formula>
    </cfRule>
    <cfRule type="cellIs" dxfId="2747" priority="382" operator="equal">
      <formula>"Cumplida (FT)"</formula>
    </cfRule>
    <cfRule type="cellIs" dxfId="2746" priority="383" operator="equal">
      <formula>"Cumplida (DT)"</formula>
    </cfRule>
    <cfRule type="cellIs" dxfId="2745" priority="384" operator="equal">
      <formula>"Sin Avance"</formula>
    </cfRule>
  </conditionalFormatting>
  <conditionalFormatting sqref="I9">
    <cfRule type="cellIs" dxfId="2744" priority="241" operator="equal">
      <formula>"Vencida"</formula>
    </cfRule>
    <cfRule type="cellIs" dxfId="2743" priority="242" operator="equal">
      <formula>"No Cumplida"</formula>
    </cfRule>
    <cfRule type="cellIs" dxfId="2742" priority="243" operator="equal">
      <formula>"En Avance"</formula>
    </cfRule>
    <cfRule type="cellIs" dxfId="2741" priority="244" operator="equal">
      <formula>"Cumplida (FT)"</formula>
    </cfRule>
    <cfRule type="cellIs" dxfId="2740" priority="245" operator="equal">
      <formula>"Cumplida (DT)"</formula>
    </cfRule>
    <cfRule type="cellIs" dxfId="2739" priority="246" operator="equal">
      <formula>"Sin Avance"</formula>
    </cfRule>
  </conditionalFormatting>
  <conditionalFormatting sqref="I4 I10 I6 I12 I8">
    <cfRule type="cellIs" dxfId="2738" priority="247" operator="equal">
      <formula>"Vencida"</formula>
    </cfRule>
    <cfRule type="cellIs" dxfId="2737" priority="248" operator="equal">
      <formula>"No Cumplida"</formula>
    </cfRule>
    <cfRule type="cellIs" dxfId="2736" priority="249" operator="equal">
      <formula>"En Avance"</formula>
    </cfRule>
    <cfRule type="cellIs" dxfId="2735" priority="250" operator="equal">
      <formula>"Cumplida (FT)"</formula>
    </cfRule>
    <cfRule type="cellIs" dxfId="2734" priority="251" operator="equal">
      <formula>"Cumplida (DT)"</formula>
    </cfRule>
    <cfRule type="cellIs" dxfId="2733" priority="252" operator="equal">
      <formula>"Sin Avance"</formula>
    </cfRule>
  </conditionalFormatting>
  <conditionalFormatting sqref="I11">
    <cfRule type="cellIs" dxfId="2732" priority="235" operator="equal">
      <formula>"Vencida"</formula>
    </cfRule>
    <cfRule type="cellIs" dxfId="2731" priority="236" operator="equal">
      <formula>"No Cumplida"</formula>
    </cfRule>
    <cfRule type="cellIs" dxfId="2730" priority="237" operator="equal">
      <formula>"En Avance"</formula>
    </cfRule>
    <cfRule type="cellIs" dxfId="2729" priority="238" operator="equal">
      <formula>"Cumplida (FT)"</formula>
    </cfRule>
    <cfRule type="cellIs" dxfId="2728" priority="239" operator="equal">
      <formula>"Cumplida (DT)"</formula>
    </cfRule>
    <cfRule type="cellIs" dxfId="2727" priority="240" operator="equal">
      <formula>"Sin Avance"</formula>
    </cfRule>
  </conditionalFormatting>
  <conditionalFormatting sqref="I7">
    <cfRule type="cellIs" dxfId="2726" priority="229" operator="equal">
      <formula>"Vencida"</formula>
    </cfRule>
    <cfRule type="cellIs" dxfId="2725" priority="230" operator="equal">
      <formula>"No Cumplida"</formula>
    </cfRule>
    <cfRule type="cellIs" dxfId="2724" priority="231" operator="equal">
      <formula>"En Avance"</formula>
    </cfRule>
    <cfRule type="cellIs" dxfId="2723" priority="232" operator="equal">
      <formula>"Cumplida (FT)"</formula>
    </cfRule>
    <cfRule type="cellIs" dxfId="2722" priority="233" operator="equal">
      <formula>"Cumplida (DT)"</formula>
    </cfRule>
    <cfRule type="cellIs" dxfId="2721" priority="234" operator="equal">
      <formula>"Sin Avance"</formula>
    </cfRule>
  </conditionalFormatting>
  <conditionalFormatting sqref="I13">
    <cfRule type="cellIs" dxfId="2720" priority="223" operator="equal">
      <formula>"Vencida"</formula>
    </cfRule>
    <cfRule type="cellIs" dxfId="2719" priority="224" operator="equal">
      <formula>"No Cumplida"</formula>
    </cfRule>
    <cfRule type="cellIs" dxfId="2718" priority="225" operator="equal">
      <formula>"En Avance"</formula>
    </cfRule>
    <cfRule type="cellIs" dxfId="2717" priority="226" operator="equal">
      <formula>"Cumplida (FT)"</formula>
    </cfRule>
    <cfRule type="cellIs" dxfId="2716" priority="227" operator="equal">
      <formula>"Cumplida (DT)"</formula>
    </cfRule>
    <cfRule type="cellIs" dxfId="2715" priority="228" operator="equal">
      <formula>"Sin Avance"</formula>
    </cfRule>
  </conditionalFormatting>
  <conditionalFormatting sqref="I14">
    <cfRule type="cellIs" dxfId="2714" priority="217" operator="equal">
      <formula>"Vencida"</formula>
    </cfRule>
    <cfRule type="cellIs" dxfId="2713" priority="218" operator="equal">
      <formula>"No Cumplida"</formula>
    </cfRule>
    <cfRule type="cellIs" dxfId="2712" priority="219" operator="equal">
      <formula>"En Avance"</formula>
    </cfRule>
    <cfRule type="cellIs" dxfId="2711" priority="220" operator="equal">
      <formula>"Cumplida (FT)"</formula>
    </cfRule>
    <cfRule type="cellIs" dxfId="2710" priority="221" operator="equal">
      <formula>"Cumplida (DT)"</formula>
    </cfRule>
    <cfRule type="cellIs" dxfId="2709" priority="222" operator="equal">
      <formula>"Sin Avance"</formula>
    </cfRule>
  </conditionalFormatting>
  <conditionalFormatting sqref="I5">
    <cfRule type="cellIs" dxfId="2708" priority="211" operator="equal">
      <formula>"Vencida"</formula>
    </cfRule>
    <cfRule type="cellIs" dxfId="2707" priority="212" operator="equal">
      <formula>"No Cumplida"</formula>
    </cfRule>
    <cfRule type="cellIs" dxfId="2706" priority="213" operator="equal">
      <formula>"En Avance"</formula>
    </cfRule>
    <cfRule type="cellIs" dxfId="2705" priority="214" operator="equal">
      <formula>"Cumplida (FT)"</formula>
    </cfRule>
    <cfRule type="cellIs" dxfId="2704" priority="215" operator="equal">
      <formula>"Cumplida (DT)"</formula>
    </cfRule>
    <cfRule type="cellIs" dxfId="2703" priority="216" operator="equal">
      <formula>"Sin Avance"</formula>
    </cfRule>
  </conditionalFormatting>
  <conditionalFormatting sqref="P7">
    <cfRule type="cellIs" dxfId="2702" priority="115" operator="equal">
      <formula>"Vencida"</formula>
    </cfRule>
    <cfRule type="cellIs" dxfId="2701" priority="116" operator="equal">
      <formula>"No Cumplida"</formula>
    </cfRule>
    <cfRule type="cellIs" dxfId="2700" priority="117" operator="equal">
      <formula>"En Avance"</formula>
    </cfRule>
    <cfRule type="cellIs" dxfId="2699" priority="118" operator="equal">
      <formula>"Cumplida (FT)"</formula>
    </cfRule>
    <cfRule type="cellIs" dxfId="2698" priority="119" operator="equal">
      <formula>"Cumplida (DT)"</formula>
    </cfRule>
    <cfRule type="cellIs" dxfId="2697" priority="120" operator="equal">
      <formula>"Sin Avance"</formula>
    </cfRule>
  </conditionalFormatting>
  <conditionalFormatting sqref="O5">
    <cfRule type="cellIs" dxfId="2696" priority="121" operator="equal">
      <formula>"Vencida"</formula>
    </cfRule>
    <cfRule type="cellIs" dxfId="2695" priority="122" operator="equal">
      <formula>"No Cumplida"</formula>
    </cfRule>
    <cfRule type="cellIs" dxfId="2694" priority="123" operator="equal">
      <formula>"En Avance"</formula>
    </cfRule>
    <cfRule type="cellIs" dxfId="2693" priority="124" operator="equal">
      <formula>"Cumplida (FT)"</formula>
    </cfRule>
    <cfRule type="cellIs" dxfId="2692" priority="125" operator="equal">
      <formula>"Cumplida (DT)"</formula>
    </cfRule>
    <cfRule type="cellIs" dxfId="2691" priority="126" operator="equal">
      <formula>"Sin Avance"</formula>
    </cfRule>
  </conditionalFormatting>
  <conditionalFormatting sqref="O7">
    <cfRule type="cellIs" dxfId="2690" priority="109" operator="equal">
      <formula>"Vencida"</formula>
    </cfRule>
    <cfRule type="cellIs" dxfId="2689" priority="110" operator="equal">
      <formula>"No Cumplida"</formula>
    </cfRule>
    <cfRule type="cellIs" dxfId="2688" priority="111" operator="equal">
      <formula>"En Avance"</formula>
    </cfRule>
    <cfRule type="cellIs" dxfId="2687" priority="112" operator="equal">
      <formula>"Cumplida (FT)"</formula>
    </cfRule>
    <cfRule type="cellIs" dxfId="2686" priority="113" operator="equal">
      <formula>"Cumplida (DT)"</formula>
    </cfRule>
    <cfRule type="cellIs" dxfId="2685" priority="114" operator="equal">
      <formula>"Sin Avance"</formula>
    </cfRule>
  </conditionalFormatting>
  <conditionalFormatting sqref="P9">
    <cfRule type="cellIs" dxfId="2684" priority="103" operator="equal">
      <formula>"Vencida"</formula>
    </cfRule>
    <cfRule type="cellIs" dxfId="2683" priority="104" operator="equal">
      <formula>"No Cumplida"</formula>
    </cfRule>
    <cfRule type="cellIs" dxfId="2682" priority="105" operator="equal">
      <formula>"En Avance"</formula>
    </cfRule>
    <cfRule type="cellIs" dxfId="2681" priority="106" operator="equal">
      <formula>"Cumplida (FT)"</formula>
    </cfRule>
    <cfRule type="cellIs" dxfId="2680" priority="107" operator="equal">
      <formula>"Cumplida (DT)"</formula>
    </cfRule>
    <cfRule type="cellIs" dxfId="2679" priority="108" operator="equal">
      <formula>"Sin Avance"</formula>
    </cfRule>
  </conditionalFormatting>
  <conditionalFormatting sqref="O9">
    <cfRule type="cellIs" dxfId="2678" priority="97" operator="equal">
      <formula>"Vencida"</formula>
    </cfRule>
    <cfRule type="cellIs" dxfId="2677" priority="98" operator="equal">
      <formula>"No Cumplida"</formula>
    </cfRule>
    <cfRule type="cellIs" dxfId="2676" priority="99" operator="equal">
      <formula>"En Avance"</formula>
    </cfRule>
    <cfRule type="cellIs" dxfId="2675" priority="100" operator="equal">
      <formula>"Cumplida (FT)"</formula>
    </cfRule>
    <cfRule type="cellIs" dxfId="2674" priority="101" operator="equal">
      <formula>"Cumplida (DT)"</formula>
    </cfRule>
    <cfRule type="cellIs" dxfId="2673" priority="102" operator="equal">
      <formula>"Sin Avance"</formula>
    </cfRule>
  </conditionalFormatting>
  <conditionalFormatting sqref="P5">
    <cfRule type="cellIs" dxfId="2672" priority="127" operator="equal">
      <formula>"Vencida"</formula>
    </cfRule>
    <cfRule type="cellIs" dxfId="2671" priority="128" operator="equal">
      <formula>"No Cumplida"</formula>
    </cfRule>
    <cfRule type="cellIs" dxfId="2670" priority="129" operator="equal">
      <formula>"En Avance"</formula>
    </cfRule>
    <cfRule type="cellIs" dxfId="2669" priority="130" operator="equal">
      <formula>"Cumplida (FT)"</formula>
    </cfRule>
    <cfRule type="cellIs" dxfId="2668" priority="131" operator="equal">
      <formula>"Cumplida (DT)"</formula>
    </cfRule>
    <cfRule type="cellIs" dxfId="2667" priority="132" operator="equal">
      <formula>"Sin Avance"</formula>
    </cfRule>
  </conditionalFormatting>
  <conditionalFormatting sqref="P11">
    <cfRule type="cellIs" dxfId="2666" priority="91" operator="equal">
      <formula>"Vencida"</formula>
    </cfRule>
    <cfRule type="cellIs" dxfId="2665" priority="92" operator="equal">
      <formula>"No Cumplida"</formula>
    </cfRule>
    <cfRule type="cellIs" dxfId="2664" priority="93" operator="equal">
      <formula>"En Avance"</formula>
    </cfRule>
    <cfRule type="cellIs" dxfId="2663" priority="94" operator="equal">
      <formula>"Cumplida (FT)"</formula>
    </cfRule>
    <cfRule type="cellIs" dxfId="2662" priority="95" operator="equal">
      <formula>"Cumplida (DT)"</formula>
    </cfRule>
    <cfRule type="cellIs" dxfId="2661" priority="96" operator="equal">
      <formula>"Sin Avance"</formula>
    </cfRule>
  </conditionalFormatting>
  <conditionalFormatting sqref="O11">
    <cfRule type="cellIs" dxfId="2660" priority="85" operator="equal">
      <formula>"Vencida"</formula>
    </cfRule>
    <cfRule type="cellIs" dxfId="2659" priority="86" operator="equal">
      <formula>"No Cumplida"</formula>
    </cfRule>
    <cfRule type="cellIs" dxfId="2658" priority="87" operator="equal">
      <formula>"En Avance"</formula>
    </cfRule>
    <cfRule type="cellIs" dxfId="2657" priority="88" operator="equal">
      <formula>"Cumplida (FT)"</formula>
    </cfRule>
    <cfRule type="cellIs" dxfId="2656" priority="89" operator="equal">
      <formula>"Cumplida (DT)"</formula>
    </cfRule>
    <cfRule type="cellIs" dxfId="2655" priority="90" operator="equal">
      <formula>"Sin Avance"</formula>
    </cfRule>
  </conditionalFormatting>
  <conditionalFormatting sqref="P13">
    <cfRule type="cellIs" dxfId="2654" priority="79" operator="equal">
      <formula>"Vencida"</formula>
    </cfRule>
    <cfRule type="cellIs" dxfId="2653" priority="80" operator="equal">
      <formula>"No Cumplida"</formula>
    </cfRule>
    <cfRule type="cellIs" dxfId="2652" priority="81" operator="equal">
      <formula>"En Avance"</formula>
    </cfRule>
    <cfRule type="cellIs" dxfId="2651" priority="82" operator="equal">
      <formula>"Cumplida (FT)"</formula>
    </cfRule>
    <cfRule type="cellIs" dxfId="2650" priority="83" operator="equal">
      <formula>"Cumplida (DT)"</formula>
    </cfRule>
    <cfRule type="cellIs" dxfId="2649" priority="84" operator="equal">
      <formula>"Sin Avance"</formula>
    </cfRule>
  </conditionalFormatting>
  <conditionalFormatting sqref="O13">
    <cfRule type="cellIs" dxfId="2648" priority="73" operator="equal">
      <formula>"Vencida"</formula>
    </cfRule>
    <cfRule type="cellIs" dxfId="2647" priority="74" operator="equal">
      <formula>"No Cumplida"</formula>
    </cfRule>
    <cfRule type="cellIs" dxfId="2646" priority="75" operator="equal">
      <formula>"En Avance"</formula>
    </cfRule>
    <cfRule type="cellIs" dxfId="2645" priority="76" operator="equal">
      <formula>"Cumplida (FT)"</formula>
    </cfRule>
    <cfRule type="cellIs" dxfId="2644" priority="77" operator="equal">
      <formula>"Cumplida (DT)"</formula>
    </cfRule>
    <cfRule type="cellIs" dxfId="2643" priority="78" operator="equal">
      <formula>"Sin Avance"</formula>
    </cfRule>
  </conditionalFormatting>
  <conditionalFormatting sqref="O14">
    <cfRule type="cellIs" dxfId="2642" priority="67" operator="equal">
      <formula>"Vencida"</formula>
    </cfRule>
    <cfRule type="cellIs" dxfId="2641" priority="68" operator="equal">
      <formula>"No Cumplida"</formula>
    </cfRule>
    <cfRule type="cellIs" dxfId="2640" priority="69" operator="equal">
      <formula>"En Avance"</formula>
    </cfRule>
    <cfRule type="cellIs" dxfId="2639" priority="70" operator="equal">
      <formula>"Cumplida (FT)"</formula>
    </cfRule>
    <cfRule type="cellIs" dxfId="2638" priority="71" operator="equal">
      <formula>"Cumplida (DT)"</formula>
    </cfRule>
    <cfRule type="cellIs" dxfId="2637" priority="72" operator="equal">
      <formula>"Sin Avance"</formula>
    </cfRule>
  </conditionalFormatting>
  <conditionalFormatting sqref="V5">
    <cfRule type="cellIs" dxfId="2636" priority="61" operator="equal">
      <formula>"Vencida"</formula>
    </cfRule>
    <cfRule type="cellIs" dxfId="2635" priority="62" operator="equal">
      <formula>"No Cumplida"</formula>
    </cfRule>
    <cfRule type="cellIs" dxfId="2634" priority="63" operator="equal">
      <formula>"En Avance"</formula>
    </cfRule>
    <cfRule type="cellIs" dxfId="2633" priority="64" operator="equal">
      <formula>"Cumplida (FT)"</formula>
    </cfRule>
    <cfRule type="cellIs" dxfId="2632" priority="65" operator="equal">
      <formula>"Cumplida (DT)"</formula>
    </cfRule>
    <cfRule type="cellIs" dxfId="2631" priority="66" operator="equal">
      <formula>"Sin Avance"</formula>
    </cfRule>
  </conditionalFormatting>
  <conditionalFormatting sqref="U5">
    <cfRule type="cellIs" dxfId="2630" priority="55" operator="equal">
      <formula>"Vencida"</formula>
    </cfRule>
    <cfRule type="cellIs" dxfId="2629" priority="56" operator="equal">
      <formula>"No Cumplida"</formula>
    </cfRule>
    <cfRule type="cellIs" dxfId="2628" priority="57" operator="equal">
      <formula>"En Avance"</formula>
    </cfRule>
    <cfRule type="cellIs" dxfId="2627" priority="58" operator="equal">
      <formula>"Cumplida (FT)"</formula>
    </cfRule>
    <cfRule type="cellIs" dxfId="2626" priority="59" operator="equal">
      <formula>"Cumplida (DT)"</formula>
    </cfRule>
    <cfRule type="cellIs" dxfId="2625" priority="60" operator="equal">
      <formula>"Sin Avance"</formula>
    </cfRule>
  </conditionalFormatting>
  <conditionalFormatting sqref="V7">
    <cfRule type="cellIs" dxfId="2624" priority="49" operator="equal">
      <formula>"Vencida"</formula>
    </cfRule>
    <cfRule type="cellIs" dxfId="2623" priority="50" operator="equal">
      <formula>"No Cumplida"</formula>
    </cfRule>
    <cfRule type="cellIs" dxfId="2622" priority="51" operator="equal">
      <formula>"En Avance"</formula>
    </cfRule>
    <cfRule type="cellIs" dxfId="2621" priority="52" operator="equal">
      <formula>"Cumplida (FT)"</formula>
    </cfRule>
    <cfRule type="cellIs" dxfId="2620" priority="53" operator="equal">
      <formula>"Cumplida (DT)"</formula>
    </cfRule>
    <cfRule type="cellIs" dxfId="2619" priority="54" operator="equal">
      <formula>"Sin Avance"</formula>
    </cfRule>
  </conditionalFormatting>
  <conditionalFormatting sqref="U7">
    <cfRule type="cellIs" dxfId="2618" priority="43" operator="equal">
      <formula>"Vencida"</formula>
    </cfRule>
    <cfRule type="cellIs" dxfId="2617" priority="44" operator="equal">
      <formula>"No Cumplida"</formula>
    </cfRule>
    <cfRule type="cellIs" dxfId="2616" priority="45" operator="equal">
      <formula>"En Avance"</formula>
    </cfRule>
    <cfRule type="cellIs" dxfId="2615" priority="46" operator="equal">
      <formula>"Cumplida (FT)"</formula>
    </cfRule>
    <cfRule type="cellIs" dxfId="2614" priority="47" operator="equal">
      <formula>"Cumplida (DT)"</formula>
    </cfRule>
    <cfRule type="cellIs" dxfId="2613" priority="48" operator="equal">
      <formula>"Sin Avance"</formula>
    </cfRule>
  </conditionalFormatting>
  <conditionalFormatting sqref="V9">
    <cfRule type="cellIs" dxfId="2612" priority="37" operator="equal">
      <formula>"Vencida"</formula>
    </cfRule>
    <cfRule type="cellIs" dxfId="2611" priority="38" operator="equal">
      <formula>"No Cumplida"</formula>
    </cfRule>
    <cfRule type="cellIs" dxfId="2610" priority="39" operator="equal">
      <formula>"En Avance"</formula>
    </cfRule>
    <cfRule type="cellIs" dxfId="2609" priority="40" operator="equal">
      <formula>"Cumplida (FT)"</formula>
    </cfRule>
    <cfRule type="cellIs" dxfId="2608" priority="41" operator="equal">
      <formula>"Cumplida (DT)"</formula>
    </cfRule>
    <cfRule type="cellIs" dxfId="2607" priority="42" operator="equal">
      <formula>"Sin Avance"</formula>
    </cfRule>
  </conditionalFormatting>
  <conditionalFormatting sqref="U9">
    <cfRule type="cellIs" dxfId="2606" priority="31" operator="equal">
      <formula>"Vencida"</formula>
    </cfRule>
    <cfRule type="cellIs" dxfId="2605" priority="32" operator="equal">
      <formula>"No Cumplida"</formula>
    </cfRule>
    <cfRule type="cellIs" dxfId="2604" priority="33" operator="equal">
      <formula>"En Avance"</formula>
    </cfRule>
    <cfRule type="cellIs" dxfId="2603" priority="34" operator="equal">
      <formula>"Cumplida (FT)"</formula>
    </cfRule>
    <cfRule type="cellIs" dxfId="2602" priority="35" operator="equal">
      <formula>"Cumplida (DT)"</formula>
    </cfRule>
    <cfRule type="cellIs" dxfId="2601" priority="36" operator="equal">
      <formula>"Sin Avance"</formula>
    </cfRule>
  </conditionalFormatting>
  <conditionalFormatting sqref="V11">
    <cfRule type="cellIs" dxfId="2600" priority="25" operator="equal">
      <formula>"Vencida"</formula>
    </cfRule>
    <cfRule type="cellIs" dxfId="2599" priority="26" operator="equal">
      <formula>"No Cumplida"</formula>
    </cfRule>
    <cfRule type="cellIs" dxfId="2598" priority="27" operator="equal">
      <formula>"En Avance"</formula>
    </cfRule>
    <cfRule type="cellIs" dxfId="2597" priority="28" operator="equal">
      <formula>"Cumplida (FT)"</formula>
    </cfRule>
    <cfRule type="cellIs" dxfId="2596" priority="29" operator="equal">
      <formula>"Cumplida (DT)"</formula>
    </cfRule>
    <cfRule type="cellIs" dxfId="2595" priority="30" operator="equal">
      <formula>"Sin Avance"</formula>
    </cfRule>
  </conditionalFormatting>
  <conditionalFormatting sqref="U11">
    <cfRule type="cellIs" dxfId="2594" priority="19" operator="equal">
      <formula>"Vencida"</formula>
    </cfRule>
    <cfRule type="cellIs" dxfId="2593" priority="20" operator="equal">
      <formula>"No Cumplida"</formula>
    </cfRule>
    <cfRule type="cellIs" dxfId="2592" priority="21" operator="equal">
      <formula>"En Avance"</formula>
    </cfRule>
    <cfRule type="cellIs" dxfId="2591" priority="22" operator="equal">
      <formula>"Cumplida (FT)"</formula>
    </cfRule>
    <cfRule type="cellIs" dxfId="2590" priority="23" operator="equal">
      <formula>"Cumplida (DT)"</formula>
    </cfRule>
    <cfRule type="cellIs" dxfId="2589" priority="24" operator="equal">
      <formula>"Sin Avance"</formula>
    </cfRule>
  </conditionalFormatting>
  <conditionalFormatting sqref="V13">
    <cfRule type="cellIs" dxfId="2588" priority="13" operator="equal">
      <formula>"Vencida"</formula>
    </cfRule>
    <cfRule type="cellIs" dxfId="2587" priority="14" operator="equal">
      <formula>"No Cumplida"</formula>
    </cfRule>
    <cfRule type="cellIs" dxfId="2586" priority="15" operator="equal">
      <formula>"En Avance"</formula>
    </cfRule>
    <cfRule type="cellIs" dxfId="2585" priority="16" operator="equal">
      <formula>"Cumplida (FT)"</formula>
    </cfRule>
    <cfRule type="cellIs" dxfId="2584" priority="17" operator="equal">
      <formula>"Cumplida (DT)"</formula>
    </cfRule>
    <cfRule type="cellIs" dxfId="2583" priority="18" operator="equal">
      <formula>"Sin Avance"</formula>
    </cfRule>
  </conditionalFormatting>
  <conditionalFormatting sqref="U14">
    <cfRule type="cellIs" dxfId="2582" priority="1" operator="equal">
      <formula>"Vencida"</formula>
    </cfRule>
    <cfRule type="cellIs" dxfId="2581" priority="2" operator="equal">
      <formula>"No Cumplida"</formula>
    </cfRule>
    <cfRule type="cellIs" dxfId="2580" priority="3" operator="equal">
      <formula>"En Avance"</formula>
    </cfRule>
    <cfRule type="cellIs" dxfId="2579" priority="4" operator="equal">
      <formula>"Cumplida (FT)"</formula>
    </cfRule>
    <cfRule type="cellIs" dxfId="2578" priority="5" operator="equal">
      <formula>"Cumplida (DT)"</formula>
    </cfRule>
    <cfRule type="cellIs" dxfId="2577" priority="6" operator="equal">
      <formula>"Sin Avance"</formula>
    </cfRule>
  </conditionalFormatting>
  <conditionalFormatting sqref="U13">
    <cfRule type="cellIs" dxfId="2576" priority="7" operator="equal">
      <formula>"Vencida"</formula>
    </cfRule>
    <cfRule type="cellIs" dxfId="2575" priority="8" operator="equal">
      <formula>"No Cumplida"</formula>
    </cfRule>
    <cfRule type="cellIs" dxfId="2574" priority="9" operator="equal">
      <formula>"En Avance"</formula>
    </cfRule>
    <cfRule type="cellIs" dxfId="2573" priority="10" operator="equal">
      <formula>"Cumplida (FT)"</formula>
    </cfRule>
    <cfRule type="cellIs" dxfId="2572" priority="11" operator="equal">
      <formula>"Cumplida (DT)"</formula>
    </cfRule>
    <cfRule type="cellIs" dxfId="2571" priority="12" operator="equal">
      <formula>"Sin Avance"</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6"/>
  <sheetViews>
    <sheetView topLeftCell="A25" zoomScale="60" zoomScaleNormal="60" workbookViewId="0">
      <selection activeCell="V13" sqref="V13"/>
    </sheetView>
  </sheetViews>
  <sheetFormatPr baseColWidth="10" defaultColWidth="11.453125" defaultRowHeight="14.5"/>
  <cols>
    <col min="1" max="1" width="10.453125" customWidth="1"/>
    <col min="2" max="2" width="6.453125" customWidth="1"/>
    <col min="3" max="3" width="13.7265625" customWidth="1"/>
    <col min="4" max="4" width="15.453125" customWidth="1"/>
    <col min="5" max="5" width="15.1796875" customWidth="1"/>
    <col min="6" max="6" width="12.453125" customWidth="1"/>
    <col min="7" max="7" width="1.7265625" customWidth="1"/>
    <col min="8" max="8" width="15.26953125" hidden="1" customWidth="1"/>
    <col min="9" max="9" width="18.26953125" hidden="1" customWidth="1"/>
    <col min="10" max="10" width="12" hidden="1" customWidth="1"/>
    <col min="11" max="11" width="14.26953125" hidden="1" customWidth="1"/>
    <col min="12" max="12" width="141.7265625" hidden="1" customWidth="1"/>
    <col min="13" max="13" width="2.26953125" hidden="1" customWidth="1"/>
    <col min="14" max="14" width="14.54296875" hidden="1" customWidth="1"/>
    <col min="15" max="15" width="18.1796875" hidden="1" customWidth="1"/>
    <col min="16" max="16" width="14.26953125" hidden="1" customWidth="1"/>
    <col min="17" max="17" width="15" hidden="1" customWidth="1"/>
    <col min="18" max="18" width="140" hidden="1" customWidth="1"/>
    <col min="19" max="19" width="6.26953125" customWidth="1"/>
    <col min="20" max="20" width="6.81640625" customWidth="1"/>
    <col min="21" max="21" width="12.81640625" customWidth="1"/>
    <col min="22" max="22" width="9.26953125" customWidth="1"/>
    <col min="23" max="23" width="12.54296875" customWidth="1"/>
    <col min="24" max="24" width="128.54296875" customWidth="1"/>
    <col min="25" max="26" width="11.453125" customWidth="1"/>
  </cols>
  <sheetData>
    <row r="1" spans="1:24" ht="48.75" customHeight="1" thickBot="1">
      <c r="A1" s="666" t="s">
        <v>18</v>
      </c>
      <c r="B1" s="667"/>
      <c r="C1" s="667"/>
      <c r="D1" s="667"/>
      <c r="E1" s="667"/>
      <c r="F1" s="668"/>
      <c r="G1" s="1"/>
      <c r="H1" s="661" t="s">
        <v>329</v>
      </c>
      <c r="I1" s="662"/>
      <c r="J1" s="662"/>
      <c r="K1" s="662"/>
      <c r="L1" s="663"/>
      <c r="N1" s="661" t="s">
        <v>330</v>
      </c>
      <c r="O1" s="662"/>
      <c r="P1" s="662"/>
      <c r="Q1" s="662"/>
      <c r="R1" s="663"/>
      <c r="T1" s="661" t="s">
        <v>331</v>
      </c>
      <c r="U1" s="662"/>
      <c r="V1" s="662"/>
      <c r="W1" s="662"/>
      <c r="X1" s="663"/>
    </row>
    <row r="2" spans="1:24" ht="46.5" customHeight="1" thickBot="1">
      <c r="A2" s="3" t="s">
        <v>332</v>
      </c>
      <c r="B2" s="669" t="s">
        <v>333</v>
      </c>
      <c r="C2" s="724"/>
      <c r="D2" s="724"/>
      <c r="E2" s="724"/>
      <c r="F2" s="725"/>
      <c r="G2" s="40"/>
      <c r="H2" s="45" t="s">
        <v>334</v>
      </c>
      <c r="I2" s="46"/>
      <c r="J2" s="47"/>
      <c r="K2" s="664" t="s">
        <v>25</v>
      </c>
      <c r="L2" s="664" t="s">
        <v>26</v>
      </c>
      <c r="N2" s="45" t="s">
        <v>284</v>
      </c>
      <c r="O2" s="46"/>
      <c r="P2" s="47"/>
      <c r="Q2" s="664" t="s">
        <v>25</v>
      </c>
      <c r="R2" s="664" t="s">
        <v>26</v>
      </c>
      <c r="T2" s="45" t="s">
        <v>335</v>
      </c>
      <c r="U2" s="46"/>
      <c r="V2" s="47"/>
      <c r="W2" s="664" t="s">
        <v>25</v>
      </c>
      <c r="X2" s="664" t="s">
        <v>26</v>
      </c>
    </row>
    <row r="3" spans="1:24" ht="44.5" customHeight="1" thickBot="1">
      <c r="A3" s="5" t="s">
        <v>27</v>
      </c>
      <c r="B3" s="666" t="s">
        <v>28</v>
      </c>
      <c r="C3" s="668"/>
      <c r="D3" s="6" t="s">
        <v>29</v>
      </c>
      <c r="E3" s="6" t="s">
        <v>30</v>
      </c>
      <c r="F3" s="7" t="s">
        <v>31</v>
      </c>
      <c r="G3" s="2"/>
      <c r="H3" s="48" t="s">
        <v>169</v>
      </c>
      <c r="I3" s="258" t="s">
        <v>170</v>
      </c>
      <c r="J3" s="258" t="s">
        <v>171</v>
      </c>
      <c r="K3" s="665"/>
      <c r="L3" s="665"/>
      <c r="N3" s="48" t="s">
        <v>169</v>
      </c>
      <c r="O3" s="258" t="s">
        <v>170</v>
      </c>
      <c r="P3" s="258" t="s">
        <v>171</v>
      </c>
      <c r="Q3" s="665"/>
      <c r="R3" s="665"/>
      <c r="T3" s="48" t="s">
        <v>169</v>
      </c>
      <c r="U3" s="258" t="s">
        <v>170</v>
      </c>
      <c r="V3" s="258" t="s">
        <v>171</v>
      </c>
      <c r="W3" s="665"/>
      <c r="X3" s="665"/>
    </row>
    <row r="4" spans="1:24" ht="26.5" thickBot="1">
      <c r="A4" s="731" t="s">
        <v>336</v>
      </c>
      <c r="B4" s="9"/>
      <c r="C4" s="259" t="s">
        <v>337</v>
      </c>
      <c r="D4" s="9"/>
      <c r="E4" s="9"/>
      <c r="F4" s="20"/>
      <c r="G4" s="4"/>
      <c r="H4" s="10">
        <v>6</v>
      </c>
      <c r="I4" s="11">
        <f>+COUNTIF(I5:I10,"Cumplida "&amp;"*")</f>
        <v>0</v>
      </c>
      <c r="J4" s="14">
        <f>IFERROR(+I4/H4,"No se programaron actividades relacionadas con este objetivo")</f>
        <v>0</v>
      </c>
      <c r="K4" s="12"/>
      <c r="L4" s="13"/>
      <c r="N4" s="10">
        <v>6</v>
      </c>
      <c r="O4" s="11">
        <f>+COUNTIF(O5:O10,"Cumplida "&amp;"*")</f>
        <v>0</v>
      </c>
      <c r="P4" s="14">
        <f>IFERROR(+O4/N4,"No se programaron actividades relacionadas con este objetivo")</f>
        <v>0</v>
      </c>
      <c r="Q4" s="12"/>
      <c r="R4" s="13"/>
      <c r="T4" s="10">
        <v>6</v>
      </c>
      <c r="U4" s="11">
        <f>+COUNTIF(U5:U10,"Cumplida "&amp;"*")</f>
        <v>6</v>
      </c>
      <c r="V4" s="14">
        <f>IFERROR(+U4/T4,"No se programaron actividades relacionadas con este objetivo")</f>
        <v>1</v>
      </c>
      <c r="W4" s="12"/>
      <c r="X4" s="13"/>
    </row>
    <row r="5" spans="1:24" ht="297" customHeight="1">
      <c r="A5" s="732"/>
      <c r="B5" s="56" t="s">
        <v>37</v>
      </c>
      <c r="C5" s="57" t="s">
        <v>338</v>
      </c>
      <c r="D5" s="57" t="s">
        <v>339</v>
      </c>
      <c r="E5" s="57" t="s">
        <v>243</v>
      </c>
      <c r="F5" s="58" t="s">
        <v>340</v>
      </c>
      <c r="G5" s="2"/>
      <c r="H5" s="24"/>
      <c r="I5" s="195" t="s">
        <v>12</v>
      </c>
      <c r="J5" s="200"/>
      <c r="K5" s="206" t="s">
        <v>341</v>
      </c>
      <c r="L5" s="199" t="s">
        <v>342</v>
      </c>
      <c r="N5" s="24"/>
      <c r="O5" s="195" t="s">
        <v>12</v>
      </c>
      <c r="P5" s="200"/>
      <c r="Q5" s="206" t="s">
        <v>343</v>
      </c>
      <c r="R5" s="199" t="s">
        <v>344</v>
      </c>
      <c r="T5" s="24"/>
      <c r="U5" s="195" t="s">
        <v>8</v>
      </c>
      <c r="V5" s="200"/>
      <c r="W5" s="206" t="s">
        <v>345</v>
      </c>
      <c r="X5" s="199" t="s">
        <v>346</v>
      </c>
    </row>
    <row r="6" spans="1:24" ht="355.5" customHeight="1">
      <c r="A6" s="732"/>
      <c r="B6" s="56" t="s">
        <v>347</v>
      </c>
      <c r="C6" s="57" t="s">
        <v>348</v>
      </c>
      <c r="D6" s="57" t="s">
        <v>349</v>
      </c>
      <c r="E6" s="57" t="s">
        <v>350</v>
      </c>
      <c r="F6" s="59">
        <v>44561</v>
      </c>
      <c r="G6" s="2"/>
      <c r="H6" s="24"/>
      <c r="I6" s="195" t="s">
        <v>12</v>
      </c>
      <c r="J6" s="200"/>
      <c r="K6" s="206" t="s">
        <v>351</v>
      </c>
      <c r="L6" s="202" t="s">
        <v>352</v>
      </c>
      <c r="N6" s="24"/>
      <c r="O6" s="195" t="s">
        <v>12</v>
      </c>
      <c r="P6" s="200"/>
      <c r="Q6" s="206" t="s">
        <v>343</v>
      </c>
      <c r="R6" s="199" t="s">
        <v>353</v>
      </c>
      <c r="T6" s="24"/>
      <c r="U6" s="195" t="s">
        <v>8</v>
      </c>
      <c r="V6" s="200"/>
      <c r="W6" s="206" t="s">
        <v>345</v>
      </c>
      <c r="X6" s="199" t="s">
        <v>354</v>
      </c>
    </row>
    <row r="7" spans="1:24" ht="408.75" customHeight="1">
      <c r="A7" s="732"/>
      <c r="B7" s="56" t="s">
        <v>355</v>
      </c>
      <c r="C7" s="57" t="s">
        <v>356</v>
      </c>
      <c r="D7" s="57" t="s">
        <v>357</v>
      </c>
      <c r="E7" s="57" t="s">
        <v>358</v>
      </c>
      <c r="F7" s="58" t="s">
        <v>359</v>
      </c>
      <c r="G7" s="2"/>
      <c r="H7" s="24"/>
      <c r="I7" s="195" t="s">
        <v>12</v>
      </c>
      <c r="J7" s="200"/>
      <c r="K7" s="206" t="s">
        <v>351</v>
      </c>
      <c r="L7" s="203" t="s">
        <v>360</v>
      </c>
      <c r="N7" s="24"/>
      <c r="O7" s="195" t="s">
        <v>12</v>
      </c>
      <c r="P7" s="200"/>
      <c r="Q7" s="206" t="s">
        <v>343</v>
      </c>
      <c r="R7" s="250" t="s">
        <v>361</v>
      </c>
      <c r="T7" s="24"/>
      <c r="U7" s="195" t="s">
        <v>8</v>
      </c>
      <c r="V7" s="200"/>
      <c r="W7" s="206" t="s">
        <v>345</v>
      </c>
      <c r="X7" s="250" t="s">
        <v>362</v>
      </c>
    </row>
    <row r="8" spans="1:24" ht="409.5" customHeight="1">
      <c r="A8" s="732"/>
      <c r="B8" s="56" t="s">
        <v>363</v>
      </c>
      <c r="C8" s="57" t="s">
        <v>364</v>
      </c>
      <c r="D8" s="57" t="s">
        <v>365</v>
      </c>
      <c r="E8" s="57" t="s">
        <v>243</v>
      </c>
      <c r="F8" s="58" t="s">
        <v>366</v>
      </c>
      <c r="G8" s="2"/>
      <c r="H8" s="24"/>
      <c r="I8" s="195" t="s">
        <v>12</v>
      </c>
      <c r="J8" s="200"/>
      <c r="K8" s="206" t="s">
        <v>351</v>
      </c>
      <c r="L8" s="199" t="s">
        <v>367</v>
      </c>
      <c r="N8" s="24"/>
      <c r="O8" s="195" t="s">
        <v>12</v>
      </c>
      <c r="P8" s="200"/>
      <c r="Q8" s="206" t="s">
        <v>343</v>
      </c>
      <c r="R8" s="199" t="s">
        <v>368</v>
      </c>
      <c r="T8" s="24"/>
      <c r="U8" s="195" t="s">
        <v>8</v>
      </c>
      <c r="V8" s="200"/>
      <c r="W8" s="206" t="s">
        <v>345</v>
      </c>
      <c r="X8" s="199" t="s">
        <v>369</v>
      </c>
    </row>
    <row r="9" spans="1:24" ht="329.25" customHeight="1">
      <c r="A9" s="732"/>
      <c r="B9" s="60" t="s">
        <v>370</v>
      </c>
      <c r="C9" s="57" t="s">
        <v>371</v>
      </c>
      <c r="D9" s="61" t="s">
        <v>372</v>
      </c>
      <c r="E9" s="61" t="s">
        <v>373</v>
      </c>
      <c r="F9" s="29">
        <v>44545</v>
      </c>
      <c r="G9" s="2"/>
      <c r="H9" s="24"/>
      <c r="I9" s="195" t="s">
        <v>12</v>
      </c>
      <c r="J9" s="200"/>
      <c r="K9" s="206" t="s">
        <v>351</v>
      </c>
      <c r="L9" s="199" t="s">
        <v>374</v>
      </c>
      <c r="N9" s="24"/>
      <c r="O9" s="195" t="s">
        <v>12</v>
      </c>
      <c r="P9" s="200"/>
      <c r="Q9" s="206" t="s">
        <v>343</v>
      </c>
      <c r="R9" s="199" t="s">
        <v>375</v>
      </c>
      <c r="T9" s="24"/>
      <c r="U9" s="195" t="s">
        <v>8</v>
      </c>
      <c r="V9" s="200"/>
      <c r="W9" s="206" t="s">
        <v>345</v>
      </c>
      <c r="X9" s="199" t="s">
        <v>376</v>
      </c>
    </row>
    <row r="10" spans="1:24" ht="409" customHeight="1" thickBot="1">
      <c r="A10" s="732"/>
      <c r="B10" s="56" t="s">
        <v>377</v>
      </c>
      <c r="C10" s="57" t="s">
        <v>378</v>
      </c>
      <c r="D10" s="57" t="s">
        <v>379</v>
      </c>
      <c r="E10" s="57" t="s">
        <v>380</v>
      </c>
      <c r="F10" s="59">
        <v>44561</v>
      </c>
      <c r="G10" s="2"/>
      <c r="H10" s="24"/>
      <c r="I10" s="195" t="s">
        <v>12</v>
      </c>
      <c r="J10" s="200"/>
      <c r="K10" s="206" t="s">
        <v>351</v>
      </c>
      <c r="L10" s="192" t="s">
        <v>381</v>
      </c>
      <c r="N10" s="24"/>
      <c r="O10" s="195" t="s">
        <v>12</v>
      </c>
      <c r="P10" s="200"/>
      <c r="Q10" s="206" t="s">
        <v>343</v>
      </c>
      <c r="R10" s="192" t="s">
        <v>382</v>
      </c>
      <c r="T10" s="24"/>
      <c r="U10" s="195" t="s">
        <v>8</v>
      </c>
      <c r="V10" s="200"/>
      <c r="W10" s="206" t="s">
        <v>345</v>
      </c>
      <c r="X10" s="192" t="s">
        <v>1992</v>
      </c>
    </row>
    <row r="11" spans="1:24" ht="26.5" thickBot="1">
      <c r="A11" s="671" t="s">
        <v>383</v>
      </c>
      <c r="B11" s="9"/>
      <c r="C11" s="259" t="s">
        <v>384</v>
      </c>
      <c r="D11" s="9"/>
      <c r="E11" s="9"/>
      <c r="F11" s="20"/>
      <c r="G11" s="4"/>
      <c r="H11" s="10">
        <v>1</v>
      </c>
      <c r="I11" s="11">
        <f>+COUNTIF(I12:I16,"Cumplida "&amp;"*")</f>
        <v>0</v>
      </c>
      <c r="J11" s="14">
        <f>IFERROR(+I11/H11,"No se programaron actividades relacionadas con este objetivo")</f>
        <v>0</v>
      </c>
      <c r="K11" s="12"/>
      <c r="L11" s="13"/>
      <c r="N11" s="10">
        <v>1</v>
      </c>
      <c r="O11" s="11">
        <f>+COUNTIF(O12:O12,"Cumplida "&amp;"*")</f>
        <v>0</v>
      </c>
      <c r="P11" s="14">
        <f>IFERROR(+O11/N11,"No se programaron actividades relacionadas con este objetivo")</f>
        <v>0</v>
      </c>
      <c r="Q11" s="12"/>
      <c r="R11" s="13"/>
      <c r="T11" s="10">
        <v>1</v>
      </c>
      <c r="U11" s="11">
        <f>+COUNTIF(U12:U12,"Cumplida "&amp;"*")</f>
        <v>1</v>
      </c>
      <c r="V11" s="14">
        <f>IFERROR(+U11/T11,"No se programaron actividades relacionadas con este objetivo")</f>
        <v>1</v>
      </c>
      <c r="W11" s="12"/>
      <c r="X11" s="13"/>
    </row>
    <row r="12" spans="1:24" ht="386.25" customHeight="1" thickBot="1">
      <c r="A12" s="672"/>
      <c r="B12" s="56" t="s">
        <v>49</v>
      </c>
      <c r="C12" s="57" t="s">
        <v>385</v>
      </c>
      <c r="D12" s="57" t="s">
        <v>386</v>
      </c>
      <c r="E12" s="57" t="s">
        <v>387</v>
      </c>
      <c r="F12" s="59">
        <v>44550</v>
      </c>
      <c r="G12" s="2"/>
      <c r="H12" s="24"/>
      <c r="I12" s="195" t="s">
        <v>12</v>
      </c>
      <c r="J12" s="200"/>
      <c r="K12" s="206" t="s">
        <v>351</v>
      </c>
      <c r="L12" s="203" t="s">
        <v>388</v>
      </c>
      <c r="N12" s="24"/>
      <c r="O12" s="195" t="s">
        <v>12</v>
      </c>
      <c r="P12" s="200"/>
      <c r="Q12" s="206" t="s">
        <v>343</v>
      </c>
      <c r="R12" s="203" t="s">
        <v>389</v>
      </c>
      <c r="T12" s="24"/>
      <c r="U12" s="195" t="s">
        <v>8</v>
      </c>
      <c r="V12" s="200"/>
      <c r="W12" s="206" t="s">
        <v>390</v>
      </c>
      <c r="X12" s="203" t="s">
        <v>391</v>
      </c>
    </row>
    <row r="13" spans="1:24" ht="39.5" thickBot="1">
      <c r="A13" s="671" t="s">
        <v>392</v>
      </c>
      <c r="B13" s="9"/>
      <c r="C13" s="259" t="s">
        <v>393</v>
      </c>
      <c r="D13" s="9"/>
      <c r="E13" s="9"/>
      <c r="F13" s="20"/>
      <c r="G13" s="4"/>
      <c r="H13" s="10">
        <v>6</v>
      </c>
      <c r="I13" s="11">
        <f>+COUNTIF(I14:I18,"Cumplida "&amp;"*")</f>
        <v>0</v>
      </c>
      <c r="J13" s="14">
        <f>IFERROR(+I13/H13,"No se programaron actividades relacionadas con este objetivo")</f>
        <v>0</v>
      </c>
      <c r="K13" s="12"/>
      <c r="L13" s="13"/>
      <c r="N13" s="10">
        <v>6</v>
      </c>
      <c r="O13" s="11">
        <f>+COUNTIF(O14:O18,"Cumplida "&amp;"*")</f>
        <v>2</v>
      </c>
      <c r="P13" s="14">
        <f>IFERROR(+O13/N13,"No se programaron actividades relacionadas con este objetivo")</f>
        <v>0.33333333333333331</v>
      </c>
      <c r="Q13" s="12"/>
      <c r="R13" s="13"/>
      <c r="T13" s="10">
        <v>5</v>
      </c>
      <c r="U13" s="11">
        <f>+COUNTIF(U14:U18,"Cumplida "&amp;"*")</f>
        <v>5</v>
      </c>
      <c r="V13" s="14">
        <f>IFERROR(+U13/T13,"No se programaron actividades relacionadas con este objetivo")</f>
        <v>1</v>
      </c>
      <c r="W13" s="12"/>
      <c r="X13" s="13"/>
    </row>
    <row r="14" spans="1:24" ht="233.15" customHeight="1">
      <c r="A14" s="672"/>
      <c r="B14" s="56" t="s">
        <v>235</v>
      </c>
      <c r="C14" s="57" t="s">
        <v>394</v>
      </c>
      <c r="D14" s="57" t="s">
        <v>395</v>
      </c>
      <c r="E14" s="57" t="s">
        <v>396</v>
      </c>
      <c r="F14" s="59">
        <v>44550</v>
      </c>
      <c r="G14" s="2"/>
      <c r="H14" s="24"/>
      <c r="I14" s="212" t="s">
        <v>6</v>
      </c>
      <c r="J14" s="200"/>
      <c r="K14" s="206" t="s">
        <v>351</v>
      </c>
      <c r="L14" s="192" t="s">
        <v>397</v>
      </c>
      <c r="N14" s="24"/>
      <c r="O14" s="195" t="s">
        <v>12</v>
      </c>
      <c r="P14" s="200"/>
      <c r="Q14" s="206" t="s">
        <v>343</v>
      </c>
      <c r="R14" s="199" t="s">
        <v>398</v>
      </c>
      <c r="T14" s="24"/>
      <c r="U14" s="195" t="s">
        <v>8</v>
      </c>
      <c r="V14" s="200"/>
      <c r="W14" s="206" t="s">
        <v>390</v>
      </c>
      <c r="X14" s="199" t="s">
        <v>399</v>
      </c>
    </row>
    <row r="15" spans="1:24" ht="196.5" customHeight="1">
      <c r="A15" s="672"/>
      <c r="B15" s="56" t="s">
        <v>240</v>
      </c>
      <c r="C15" s="57" t="s">
        <v>400</v>
      </c>
      <c r="D15" s="57" t="s">
        <v>401</v>
      </c>
      <c r="E15" s="57" t="s">
        <v>243</v>
      </c>
      <c r="F15" s="59">
        <v>44550</v>
      </c>
      <c r="G15" s="40"/>
      <c r="H15" s="64"/>
      <c r="I15" s="212" t="s">
        <v>6</v>
      </c>
      <c r="J15" s="200"/>
      <c r="K15" s="206" t="s">
        <v>351</v>
      </c>
      <c r="L15" s="192" t="s">
        <v>397</v>
      </c>
      <c r="N15" s="64"/>
      <c r="O15" s="195" t="s">
        <v>6</v>
      </c>
      <c r="P15" s="200"/>
      <c r="Q15" s="206" t="s">
        <v>343</v>
      </c>
      <c r="R15" s="192" t="s">
        <v>397</v>
      </c>
      <c r="T15" s="64"/>
      <c r="U15" s="195" t="s">
        <v>8</v>
      </c>
      <c r="V15" s="200"/>
      <c r="W15" s="206" t="s">
        <v>390</v>
      </c>
      <c r="X15" s="199" t="s">
        <v>402</v>
      </c>
    </row>
    <row r="16" spans="1:24" ht="167.25" customHeight="1">
      <c r="A16" s="672"/>
      <c r="B16" s="56" t="s">
        <v>403</v>
      </c>
      <c r="C16" s="57" t="s">
        <v>404</v>
      </c>
      <c r="D16" s="57" t="s">
        <v>405</v>
      </c>
      <c r="E16" s="57" t="s">
        <v>406</v>
      </c>
      <c r="F16" s="58" t="s">
        <v>407</v>
      </c>
      <c r="G16" s="40"/>
      <c r="H16" s="64"/>
      <c r="I16" s="212" t="s">
        <v>6</v>
      </c>
      <c r="J16" s="200"/>
      <c r="K16" s="206" t="s">
        <v>351</v>
      </c>
      <c r="L16" s="192" t="s">
        <v>397</v>
      </c>
      <c r="N16" s="64"/>
      <c r="O16" s="195" t="s">
        <v>6</v>
      </c>
      <c r="P16" s="200"/>
      <c r="Q16" s="206" t="s">
        <v>343</v>
      </c>
      <c r="R16" s="192" t="s">
        <v>397</v>
      </c>
      <c r="T16" s="64"/>
      <c r="U16" s="195" t="s">
        <v>8</v>
      </c>
      <c r="V16" s="200"/>
      <c r="W16" s="206" t="s">
        <v>390</v>
      </c>
      <c r="X16" s="199" t="s">
        <v>408</v>
      </c>
    </row>
    <row r="17" spans="1:24" ht="225.5">
      <c r="A17" s="672"/>
      <c r="B17" s="60" t="s">
        <v>409</v>
      </c>
      <c r="C17" s="61" t="s">
        <v>410</v>
      </c>
      <c r="D17" s="61" t="s">
        <v>411</v>
      </c>
      <c r="E17" s="61" t="s">
        <v>412</v>
      </c>
      <c r="F17" s="29">
        <v>44550</v>
      </c>
      <c r="G17" s="40"/>
      <c r="H17" s="24"/>
      <c r="I17" s="195" t="s">
        <v>12</v>
      </c>
      <c r="J17" s="200"/>
      <c r="K17" s="206" t="s">
        <v>351</v>
      </c>
      <c r="L17" s="65" t="s">
        <v>413</v>
      </c>
      <c r="N17" s="24"/>
      <c r="O17" s="195" t="s">
        <v>8</v>
      </c>
      <c r="P17" s="200"/>
      <c r="Q17" s="206" t="s">
        <v>343</v>
      </c>
      <c r="R17" s="65" t="s">
        <v>414</v>
      </c>
      <c r="T17" s="24"/>
      <c r="U17" s="195" t="s">
        <v>8</v>
      </c>
      <c r="V17" s="200"/>
      <c r="W17" s="206" t="s">
        <v>390</v>
      </c>
      <c r="X17" s="65" t="s">
        <v>415</v>
      </c>
    </row>
    <row r="18" spans="1:24" ht="288.75" customHeight="1" thickBot="1">
      <c r="A18" s="672"/>
      <c r="B18" s="60" t="s">
        <v>416</v>
      </c>
      <c r="C18" s="61" t="s">
        <v>417</v>
      </c>
      <c r="D18" s="61" t="s">
        <v>418</v>
      </c>
      <c r="E18" s="61" t="s">
        <v>412</v>
      </c>
      <c r="F18" s="29">
        <v>44550</v>
      </c>
      <c r="G18" s="2"/>
      <c r="H18" s="24"/>
      <c r="I18" s="195" t="s">
        <v>12</v>
      </c>
      <c r="J18" s="200"/>
      <c r="K18" s="206" t="s">
        <v>351</v>
      </c>
      <c r="L18" s="65" t="s">
        <v>419</v>
      </c>
      <c r="N18" s="24"/>
      <c r="O18" s="195" t="s">
        <v>8</v>
      </c>
      <c r="P18" s="200"/>
      <c r="Q18" s="206" t="s">
        <v>343</v>
      </c>
      <c r="R18" s="65" t="s">
        <v>420</v>
      </c>
      <c r="T18" s="24"/>
      <c r="U18" s="195" t="s">
        <v>8</v>
      </c>
      <c r="V18" s="200"/>
      <c r="W18" s="206" t="s">
        <v>390</v>
      </c>
      <c r="X18" s="65" t="s">
        <v>421</v>
      </c>
    </row>
    <row r="19" spans="1:24" ht="39.5" thickBot="1">
      <c r="A19" s="671" t="s">
        <v>422</v>
      </c>
      <c r="B19" s="9"/>
      <c r="C19" s="259" t="s">
        <v>423</v>
      </c>
      <c r="D19" s="9"/>
      <c r="E19" s="9"/>
      <c r="F19" s="20"/>
      <c r="G19" s="4"/>
      <c r="H19" s="10">
        <v>1</v>
      </c>
      <c r="I19" s="11"/>
      <c r="J19" s="14">
        <f>IFERROR(+I19/H19,"No se programaron actividades relacionadas con este objetivo")</f>
        <v>0</v>
      </c>
      <c r="K19" s="12"/>
      <c r="L19" s="13"/>
      <c r="N19" s="10">
        <v>1</v>
      </c>
      <c r="O19" s="11">
        <f>+COUNTIF(O20:O20,"Cumplida "&amp;"*")</f>
        <v>0</v>
      </c>
      <c r="P19" s="14">
        <f>IFERROR(+O19/N19,"No se programaron actividades relacionadas con este objetivo")</f>
        <v>0</v>
      </c>
      <c r="Q19" s="12"/>
      <c r="R19" s="13"/>
      <c r="T19" s="10">
        <v>1</v>
      </c>
      <c r="U19" s="11">
        <f>+COUNTIF(U20:U20,"Cumplida "&amp;"*")</f>
        <v>1</v>
      </c>
      <c r="V19" s="14">
        <f>IFERROR(+U19/T19,"No se programaron actividades relacionadas con este objetivo")</f>
        <v>1</v>
      </c>
      <c r="W19" s="12"/>
      <c r="X19" s="13"/>
    </row>
    <row r="20" spans="1:24" ht="285" customHeight="1" thickBot="1">
      <c r="A20" s="672"/>
      <c r="B20" s="56" t="s">
        <v>249</v>
      </c>
      <c r="C20" s="66" t="s">
        <v>424</v>
      </c>
      <c r="D20" s="57" t="s">
        <v>425</v>
      </c>
      <c r="E20" s="51" t="s">
        <v>243</v>
      </c>
      <c r="F20" s="58" t="s">
        <v>426</v>
      </c>
      <c r="G20" s="2"/>
      <c r="H20" s="24"/>
      <c r="I20" s="195" t="s">
        <v>12</v>
      </c>
      <c r="J20" s="200"/>
      <c r="K20" s="206" t="s">
        <v>351</v>
      </c>
      <c r="L20" s="204" t="s">
        <v>427</v>
      </c>
      <c r="N20" s="24"/>
      <c r="O20" s="195" t="s">
        <v>12</v>
      </c>
      <c r="P20" s="200"/>
      <c r="Q20" s="206" t="s">
        <v>343</v>
      </c>
      <c r="R20" s="204" t="s">
        <v>428</v>
      </c>
      <c r="T20" s="24"/>
      <c r="U20" s="195" t="s">
        <v>8</v>
      </c>
      <c r="V20" s="200"/>
      <c r="W20" s="206" t="s">
        <v>390</v>
      </c>
      <c r="X20" s="204" t="s">
        <v>429</v>
      </c>
    </row>
    <row r="21" spans="1:24" ht="52.5" thickBot="1">
      <c r="A21" s="671" t="s">
        <v>430</v>
      </c>
      <c r="B21" s="9"/>
      <c r="C21" s="259" t="s">
        <v>431</v>
      </c>
      <c r="D21" s="9"/>
      <c r="E21" s="9"/>
      <c r="F21" s="20"/>
      <c r="G21" s="4"/>
      <c r="H21" s="10">
        <v>1</v>
      </c>
      <c r="I21" s="11">
        <f>+COUNTIF(I22:I22,"Cumplida "&amp;"*")</f>
        <v>0</v>
      </c>
      <c r="J21" s="14">
        <f>IFERROR(+I21/H21,"No se programaron actividades relacionadas con este objetivo")</f>
        <v>0</v>
      </c>
      <c r="K21" s="12"/>
      <c r="L21" s="13"/>
      <c r="N21" s="10">
        <v>1</v>
      </c>
      <c r="O21" s="11">
        <f>+COUNTIF(O22:O22,"Cumplida "&amp;"*")</f>
        <v>0</v>
      </c>
      <c r="P21" s="14">
        <f>IFERROR(+O21/N21,"No se programaron actividades relacionadas con este objetivo")</f>
        <v>0</v>
      </c>
      <c r="Q21" s="12"/>
      <c r="R21" s="13"/>
      <c r="T21" s="10">
        <v>1</v>
      </c>
      <c r="U21" s="11">
        <f>+COUNTIF(U22:U22,"Cumplida "&amp;"*")</f>
        <v>1</v>
      </c>
      <c r="V21" s="14">
        <f>IFERROR(+U21/T21,"No se programaron actividades relacionadas con este objetivo")</f>
        <v>1</v>
      </c>
      <c r="W21" s="12"/>
      <c r="X21" s="13"/>
    </row>
    <row r="22" spans="1:24" ht="409.6" thickBot="1">
      <c r="A22" s="672"/>
      <c r="B22" s="67" t="s">
        <v>101</v>
      </c>
      <c r="C22" s="62" t="s">
        <v>432</v>
      </c>
      <c r="D22" s="62" t="s">
        <v>433</v>
      </c>
      <c r="E22" s="62" t="s">
        <v>199</v>
      </c>
      <c r="F22" s="63">
        <v>44550</v>
      </c>
      <c r="G22" s="2"/>
      <c r="H22" s="24"/>
      <c r="I22" s="195" t="s">
        <v>12</v>
      </c>
      <c r="J22" s="200"/>
      <c r="K22" s="206" t="s">
        <v>351</v>
      </c>
      <c r="L22" s="204" t="s">
        <v>434</v>
      </c>
      <c r="N22" s="24"/>
      <c r="O22" s="195" t="s">
        <v>12</v>
      </c>
      <c r="P22" s="200"/>
      <c r="Q22" s="206" t="s">
        <v>343</v>
      </c>
      <c r="R22" s="204" t="s">
        <v>435</v>
      </c>
      <c r="T22" s="24"/>
      <c r="U22" s="195" t="s">
        <v>8</v>
      </c>
      <c r="V22" s="200"/>
      <c r="W22" s="206" t="s">
        <v>390</v>
      </c>
      <c r="X22" s="204" t="s">
        <v>436</v>
      </c>
    </row>
    <row r="23" spans="1:24" ht="65.5" thickBot="1">
      <c r="A23" s="671" t="s">
        <v>437</v>
      </c>
      <c r="B23" s="9"/>
      <c r="C23" s="259" t="s">
        <v>438</v>
      </c>
      <c r="D23" s="9"/>
      <c r="E23" s="9"/>
      <c r="F23" s="20"/>
      <c r="G23" s="4"/>
      <c r="H23" s="10">
        <v>3</v>
      </c>
      <c r="I23" s="11">
        <f>+COUNTIF(I24:I25,"Cumplida "&amp;"*")</f>
        <v>0</v>
      </c>
      <c r="J23" s="14">
        <f>IFERROR(+I23/H23,"No se programaron actividades relacionadas con este objetivo")</f>
        <v>0</v>
      </c>
      <c r="K23" s="12"/>
      <c r="L23" s="13"/>
      <c r="N23" s="10">
        <v>3</v>
      </c>
      <c r="O23" s="11">
        <v>1</v>
      </c>
      <c r="P23" s="14">
        <f>IFERROR(+O23/N23,"No se programaron actividades relacionadas con este objetivo")</f>
        <v>0.33333333333333331</v>
      </c>
      <c r="Q23" s="12"/>
      <c r="R23" s="13"/>
      <c r="T23" s="10">
        <v>3</v>
      </c>
      <c r="U23" s="11">
        <f>+COUNTIF(U24:U26,"Cumplida "&amp;"*")</f>
        <v>3</v>
      </c>
      <c r="V23" s="14">
        <f>IFERROR(+U23/T23,"No se programaron actividades relacionadas con este objetivo")</f>
        <v>1</v>
      </c>
      <c r="W23" s="12"/>
      <c r="X23" s="13"/>
    </row>
    <row r="24" spans="1:24" ht="263" thickBot="1">
      <c r="A24" s="672"/>
      <c r="B24" s="68" t="s">
        <v>439</v>
      </c>
      <c r="C24" s="69" t="s">
        <v>440</v>
      </c>
      <c r="D24" s="27" t="s">
        <v>441</v>
      </c>
      <c r="E24" s="70" t="s">
        <v>442</v>
      </c>
      <c r="F24" s="59">
        <v>44561</v>
      </c>
      <c r="G24" s="2"/>
      <c r="H24" s="71"/>
      <c r="I24" s="212" t="s">
        <v>6</v>
      </c>
      <c r="J24" s="72"/>
      <c r="K24" s="206" t="s">
        <v>351</v>
      </c>
      <c r="L24" s="224" t="s">
        <v>443</v>
      </c>
      <c r="N24" s="71"/>
      <c r="O24" s="195" t="s">
        <v>12</v>
      </c>
      <c r="P24" s="72"/>
      <c r="Q24" s="206" t="s">
        <v>343</v>
      </c>
      <c r="R24" s="251" t="s">
        <v>444</v>
      </c>
      <c r="T24" s="71"/>
      <c r="U24" s="195" t="s">
        <v>8</v>
      </c>
      <c r="V24" s="72"/>
      <c r="W24" s="206" t="s">
        <v>390</v>
      </c>
      <c r="X24" s="592" t="s">
        <v>445</v>
      </c>
    </row>
    <row r="25" spans="1:24" ht="408.75" customHeight="1" thickBot="1">
      <c r="A25" s="672"/>
      <c r="B25" s="68" t="s">
        <v>446</v>
      </c>
      <c r="C25" s="70" t="s">
        <v>447</v>
      </c>
      <c r="D25" s="27" t="s">
        <v>448</v>
      </c>
      <c r="E25" s="27" t="s">
        <v>442</v>
      </c>
      <c r="F25" s="59">
        <v>44561</v>
      </c>
      <c r="G25" s="2"/>
      <c r="H25" s="24"/>
      <c r="I25" s="212" t="s">
        <v>6</v>
      </c>
      <c r="J25" s="72"/>
      <c r="K25" s="206" t="s">
        <v>351</v>
      </c>
      <c r="L25" s="224" t="s">
        <v>443</v>
      </c>
      <c r="N25" s="24"/>
      <c r="O25" s="195" t="s">
        <v>12</v>
      </c>
      <c r="P25" s="200"/>
      <c r="Q25" s="206" t="s">
        <v>343</v>
      </c>
      <c r="R25" s="202" t="s">
        <v>449</v>
      </c>
      <c r="T25" s="593"/>
      <c r="U25" s="594" t="s">
        <v>8</v>
      </c>
      <c r="V25" s="595"/>
      <c r="W25" s="206" t="s">
        <v>390</v>
      </c>
      <c r="X25" s="596" t="s">
        <v>450</v>
      </c>
    </row>
    <row r="26" spans="1:24" ht="303" customHeight="1" thickBot="1">
      <c r="A26" s="271"/>
      <c r="B26" s="68" t="s">
        <v>451</v>
      </c>
      <c r="C26" s="70" t="s">
        <v>452</v>
      </c>
      <c r="D26" s="27" t="s">
        <v>453</v>
      </c>
      <c r="E26" s="27" t="s">
        <v>442</v>
      </c>
      <c r="F26" s="59">
        <v>44561</v>
      </c>
      <c r="G26" s="2"/>
      <c r="H26" s="2"/>
      <c r="I26" s="8"/>
      <c r="J26" s="2"/>
      <c r="K26" s="1"/>
      <c r="L26" s="272"/>
      <c r="N26" s="24"/>
      <c r="O26" s="195"/>
      <c r="P26" s="200"/>
      <c r="Q26" s="206"/>
      <c r="R26" s="202"/>
      <c r="T26" s="200"/>
      <c r="U26" s="597" t="s">
        <v>8</v>
      </c>
      <c r="V26" s="598"/>
      <c r="W26" s="206" t="s">
        <v>390</v>
      </c>
      <c r="X26" s="599" t="s">
        <v>454</v>
      </c>
    </row>
  </sheetData>
  <mergeCells count="18">
    <mergeCell ref="T1:X1"/>
    <mergeCell ref="W2:W3"/>
    <mergeCell ref="X2:X3"/>
    <mergeCell ref="N1:R1"/>
    <mergeCell ref="Q2:Q3"/>
    <mergeCell ref="R2:R3"/>
    <mergeCell ref="A23:A25"/>
    <mergeCell ref="A1:F1"/>
    <mergeCell ref="H1:L1"/>
    <mergeCell ref="B2:F2"/>
    <mergeCell ref="K2:K3"/>
    <mergeCell ref="L2:L3"/>
    <mergeCell ref="B3:C3"/>
    <mergeCell ref="A4:A10"/>
    <mergeCell ref="A11:A12"/>
    <mergeCell ref="A13:A18"/>
    <mergeCell ref="A19:A20"/>
    <mergeCell ref="A21:A22"/>
  </mergeCells>
  <conditionalFormatting sqref="I2:I4">
    <cfRule type="cellIs" dxfId="2570" priority="1069" operator="equal">
      <formula>"Vencida"</formula>
    </cfRule>
    <cfRule type="cellIs" dxfId="2569" priority="1070" operator="equal">
      <formula>"No Cumplida"</formula>
    </cfRule>
    <cfRule type="cellIs" dxfId="2568" priority="1071" operator="equal">
      <formula>"En Avance"</formula>
    </cfRule>
    <cfRule type="cellIs" dxfId="2567" priority="1072" operator="equal">
      <formula>"Cumplida (FT)"</formula>
    </cfRule>
    <cfRule type="cellIs" dxfId="2566" priority="1073" operator="equal">
      <formula>"Cumplida (DT)"</formula>
    </cfRule>
    <cfRule type="cellIs" dxfId="2565" priority="1074" operator="equal">
      <formula>"Sin Avance"</formula>
    </cfRule>
  </conditionalFormatting>
  <conditionalFormatting sqref="O2:O4 O19 O11 O21">
    <cfRule type="cellIs" dxfId="2564" priority="895" operator="equal">
      <formula>"Vencida"</formula>
    </cfRule>
    <cfRule type="cellIs" dxfId="2563" priority="896" operator="equal">
      <formula>"No Cumplida"</formula>
    </cfRule>
    <cfRule type="cellIs" dxfId="2562" priority="897" operator="equal">
      <formula>"En Avance"</formula>
    </cfRule>
    <cfRule type="cellIs" dxfId="2561" priority="898" operator="equal">
      <formula>"Cumplida (FT)"</formula>
    </cfRule>
    <cfRule type="cellIs" dxfId="2560" priority="899" operator="equal">
      <formula>"Cumplida (DT)"</formula>
    </cfRule>
    <cfRule type="cellIs" dxfId="2559" priority="900" operator="equal">
      <formula>"Sin Avance"</formula>
    </cfRule>
  </conditionalFormatting>
  <conditionalFormatting sqref="O23">
    <cfRule type="cellIs" dxfId="2558" priority="889" operator="equal">
      <formula>"Vencida"</formula>
    </cfRule>
    <cfRule type="cellIs" dxfId="2557" priority="890" operator="equal">
      <formula>"No Cumplida"</formula>
    </cfRule>
    <cfRule type="cellIs" dxfId="2556" priority="891" operator="equal">
      <formula>"En Avance"</formula>
    </cfRule>
    <cfRule type="cellIs" dxfId="2555" priority="892" operator="equal">
      <formula>"Cumplida (FT)"</formula>
    </cfRule>
    <cfRule type="cellIs" dxfId="2554" priority="893" operator="equal">
      <formula>"Cumplida (DT)"</formula>
    </cfRule>
    <cfRule type="cellIs" dxfId="2553" priority="894" operator="equal">
      <formula>"Sin Avance"</formula>
    </cfRule>
  </conditionalFormatting>
  <conditionalFormatting sqref="O13">
    <cfRule type="cellIs" dxfId="2552" priority="883" operator="equal">
      <formula>"Vencida"</formula>
    </cfRule>
    <cfRule type="cellIs" dxfId="2551" priority="884" operator="equal">
      <formula>"No Cumplida"</formula>
    </cfRule>
    <cfRule type="cellIs" dxfId="2550" priority="885" operator="equal">
      <formula>"En Avance"</formula>
    </cfRule>
    <cfRule type="cellIs" dxfId="2549" priority="886" operator="equal">
      <formula>"Cumplida (FT)"</formula>
    </cfRule>
    <cfRule type="cellIs" dxfId="2548" priority="887" operator="equal">
      <formula>"Cumplida (DT)"</formula>
    </cfRule>
    <cfRule type="cellIs" dxfId="2547" priority="888" operator="equal">
      <formula>"Sin Avance"</formula>
    </cfRule>
  </conditionalFormatting>
  <conditionalFormatting sqref="U2:U4 U19 U11 U21">
    <cfRule type="cellIs" dxfId="2546" priority="691" operator="equal">
      <formula>"Vencida"</formula>
    </cfRule>
    <cfRule type="cellIs" dxfId="2545" priority="692" operator="equal">
      <formula>"No Cumplida"</formula>
    </cfRule>
    <cfRule type="cellIs" dxfId="2544" priority="693" operator="equal">
      <formula>"En Avance"</formula>
    </cfRule>
    <cfRule type="cellIs" dxfId="2543" priority="694" operator="equal">
      <formula>"Cumplida (FT)"</formula>
    </cfRule>
    <cfRule type="cellIs" dxfId="2542" priority="695" operator="equal">
      <formula>"Cumplida (DT)"</formula>
    </cfRule>
    <cfRule type="cellIs" dxfId="2541" priority="696" operator="equal">
      <formula>"Sin Avance"</formula>
    </cfRule>
  </conditionalFormatting>
  <conditionalFormatting sqref="U13">
    <cfRule type="cellIs" dxfId="2540" priority="679" operator="equal">
      <formula>"Vencida"</formula>
    </cfRule>
    <cfRule type="cellIs" dxfId="2539" priority="680" operator="equal">
      <formula>"No Cumplida"</formula>
    </cfRule>
    <cfRule type="cellIs" dxfId="2538" priority="681" operator="equal">
      <formula>"En Avance"</formula>
    </cfRule>
    <cfRule type="cellIs" dxfId="2537" priority="682" operator="equal">
      <formula>"Cumplida (FT)"</formula>
    </cfRule>
    <cfRule type="cellIs" dxfId="2536" priority="683" operator="equal">
      <formula>"Cumplida (DT)"</formula>
    </cfRule>
    <cfRule type="cellIs" dxfId="2535" priority="684" operator="equal">
      <formula>"Sin Avance"</formula>
    </cfRule>
  </conditionalFormatting>
  <conditionalFormatting sqref="I13">
    <cfRule type="cellIs" dxfId="2534" priority="445" operator="equal">
      <formula>"Vencida"</formula>
    </cfRule>
    <cfRule type="cellIs" dxfId="2533" priority="446" operator="equal">
      <formula>"No Cumplida"</formula>
    </cfRule>
    <cfRule type="cellIs" dxfId="2532" priority="447" operator="equal">
      <formula>"En Avance"</formula>
    </cfRule>
    <cfRule type="cellIs" dxfId="2531" priority="448" operator="equal">
      <formula>"Cumplida (FT)"</formula>
    </cfRule>
    <cfRule type="cellIs" dxfId="2530" priority="449" operator="equal">
      <formula>"Cumplida (DT)"</formula>
    </cfRule>
    <cfRule type="cellIs" dxfId="2529" priority="450" operator="equal">
      <formula>"Sin Avance"</formula>
    </cfRule>
  </conditionalFormatting>
  <conditionalFormatting sqref="I5">
    <cfRule type="cellIs" dxfId="2528" priority="439" operator="equal">
      <formula>"Vencida"</formula>
    </cfRule>
    <cfRule type="cellIs" dxfId="2527" priority="440" operator="equal">
      <formula>"No Cumplida"</formula>
    </cfRule>
    <cfRule type="cellIs" dxfId="2526" priority="441" operator="equal">
      <formula>"En Avance"</formula>
    </cfRule>
    <cfRule type="cellIs" dxfId="2525" priority="442" operator="equal">
      <formula>"Cumplida (FT)"</formula>
    </cfRule>
    <cfRule type="cellIs" dxfId="2524" priority="443" operator="equal">
      <formula>"Cumplida (DT)"</formula>
    </cfRule>
    <cfRule type="cellIs" dxfId="2523" priority="444" operator="equal">
      <formula>"Sin Avance"</formula>
    </cfRule>
  </conditionalFormatting>
  <conditionalFormatting sqref="I6">
    <cfRule type="cellIs" dxfId="2522" priority="433" operator="equal">
      <formula>"Vencida"</formula>
    </cfRule>
    <cfRule type="cellIs" dxfId="2521" priority="434" operator="equal">
      <formula>"No Cumplida"</formula>
    </cfRule>
    <cfRule type="cellIs" dxfId="2520" priority="435" operator="equal">
      <formula>"En Avance"</formula>
    </cfRule>
    <cfRule type="cellIs" dxfId="2519" priority="436" operator="equal">
      <formula>"Cumplida (FT)"</formula>
    </cfRule>
    <cfRule type="cellIs" dxfId="2518" priority="437" operator="equal">
      <formula>"Cumplida (DT)"</formula>
    </cfRule>
    <cfRule type="cellIs" dxfId="2517" priority="438" operator="equal">
      <formula>"Sin Avance"</formula>
    </cfRule>
  </conditionalFormatting>
  <conditionalFormatting sqref="I7">
    <cfRule type="cellIs" dxfId="2516" priority="427" operator="equal">
      <formula>"Vencida"</formula>
    </cfRule>
    <cfRule type="cellIs" dxfId="2515" priority="428" operator="equal">
      <formula>"No Cumplida"</formula>
    </cfRule>
    <cfRule type="cellIs" dxfId="2514" priority="429" operator="equal">
      <formula>"En Avance"</formula>
    </cfRule>
    <cfRule type="cellIs" dxfId="2513" priority="430" operator="equal">
      <formula>"Cumplida (FT)"</formula>
    </cfRule>
    <cfRule type="cellIs" dxfId="2512" priority="431" operator="equal">
      <formula>"Cumplida (DT)"</formula>
    </cfRule>
    <cfRule type="cellIs" dxfId="2511" priority="432" operator="equal">
      <formula>"Sin Avance"</formula>
    </cfRule>
  </conditionalFormatting>
  <conditionalFormatting sqref="I8">
    <cfRule type="cellIs" dxfId="2510" priority="421" operator="equal">
      <formula>"Vencida"</formula>
    </cfRule>
    <cfRule type="cellIs" dxfId="2509" priority="422" operator="equal">
      <formula>"No Cumplida"</formula>
    </cfRule>
    <cfRule type="cellIs" dxfId="2508" priority="423" operator="equal">
      <formula>"En Avance"</formula>
    </cfRule>
    <cfRule type="cellIs" dxfId="2507" priority="424" operator="equal">
      <formula>"Cumplida (FT)"</formula>
    </cfRule>
    <cfRule type="cellIs" dxfId="2506" priority="425" operator="equal">
      <formula>"Cumplida (DT)"</formula>
    </cfRule>
    <cfRule type="cellIs" dxfId="2505" priority="426" operator="equal">
      <formula>"Sin Avance"</formula>
    </cfRule>
  </conditionalFormatting>
  <conditionalFormatting sqref="I15">
    <cfRule type="cellIs" dxfId="2504" priority="331" operator="equal">
      <formula>"Vencida"</formula>
    </cfRule>
    <cfRule type="cellIs" dxfId="2503" priority="332" operator="equal">
      <formula>"No Cumplida"</formula>
    </cfRule>
    <cfRule type="cellIs" dxfId="2502" priority="333" operator="equal">
      <formula>"En Avance"</formula>
    </cfRule>
    <cfRule type="cellIs" dxfId="2501" priority="334" operator="equal">
      <formula>"Cumplida (FT)"</formula>
    </cfRule>
    <cfRule type="cellIs" dxfId="2500" priority="335" operator="equal">
      <formula>"Cumplida (DT)"</formula>
    </cfRule>
    <cfRule type="cellIs" dxfId="2499" priority="336" operator="equal">
      <formula>"Sin Avance"</formula>
    </cfRule>
  </conditionalFormatting>
  <conditionalFormatting sqref="I16">
    <cfRule type="cellIs" dxfId="2498" priority="325" operator="equal">
      <formula>"Vencida"</formula>
    </cfRule>
    <cfRule type="cellIs" dxfId="2497" priority="326" operator="equal">
      <formula>"No Cumplida"</formula>
    </cfRule>
    <cfRule type="cellIs" dxfId="2496" priority="327" operator="equal">
      <formula>"En Avance"</formula>
    </cfRule>
    <cfRule type="cellIs" dxfId="2495" priority="328" operator="equal">
      <formula>"Cumplida (FT)"</formula>
    </cfRule>
    <cfRule type="cellIs" dxfId="2494" priority="329" operator="equal">
      <formula>"Cumplida (DT)"</formula>
    </cfRule>
    <cfRule type="cellIs" dxfId="2493" priority="330" operator="equal">
      <formula>"Sin Avance"</formula>
    </cfRule>
  </conditionalFormatting>
  <conditionalFormatting sqref="I11">
    <cfRule type="cellIs" dxfId="2492" priority="343" operator="equal">
      <formula>"Vencida"</formula>
    </cfRule>
    <cfRule type="cellIs" dxfId="2491" priority="344" operator="equal">
      <formula>"No Cumplida"</formula>
    </cfRule>
    <cfRule type="cellIs" dxfId="2490" priority="345" operator="equal">
      <formula>"En Avance"</formula>
    </cfRule>
    <cfRule type="cellIs" dxfId="2489" priority="346" operator="equal">
      <formula>"Cumplida (FT)"</formula>
    </cfRule>
    <cfRule type="cellIs" dxfId="2488" priority="347" operator="equal">
      <formula>"Cumplida (DT)"</formula>
    </cfRule>
    <cfRule type="cellIs" dxfId="2487" priority="348" operator="equal">
      <formula>"Sin Avance"</formula>
    </cfRule>
  </conditionalFormatting>
  <conditionalFormatting sqref="I19 I21">
    <cfRule type="cellIs" dxfId="2486" priority="457" operator="equal">
      <formula>"Vencida"</formula>
    </cfRule>
    <cfRule type="cellIs" dxfId="2485" priority="458" operator="equal">
      <formula>"No Cumplida"</formula>
    </cfRule>
    <cfRule type="cellIs" dxfId="2484" priority="459" operator="equal">
      <formula>"En Avance"</formula>
    </cfRule>
    <cfRule type="cellIs" dxfId="2483" priority="460" operator="equal">
      <formula>"Cumplida (FT)"</formula>
    </cfRule>
    <cfRule type="cellIs" dxfId="2482" priority="461" operator="equal">
      <formula>"Cumplida (DT)"</formula>
    </cfRule>
    <cfRule type="cellIs" dxfId="2481" priority="462" operator="equal">
      <formula>"Sin Avance"</formula>
    </cfRule>
  </conditionalFormatting>
  <conditionalFormatting sqref="I23">
    <cfRule type="cellIs" dxfId="2480" priority="451" operator="equal">
      <formula>"Vencida"</formula>
    </cfRule>
    <cfRule type="cellIs" dxfId="2479" priority="452" operator="equal">
      <formula>"No Cumplida"</formula>
    </cfRule>
    <cfRule type="cellIs" dxfId="2478" priority="453" operator="equal">
      <formula>"En Avance"</formula>
    </cfRule>
    <cfRule type="cellIs" dxfId="2477" priority="454" operator="equal">
      <formula>"Cumplida (FT)"</formula>
    </cfRule>
    <cfRule type="cellIs" dxfId="2476" priority="455" operator="equal">
      <formula>"Cumplida (DT)"</formula>
    </cfRule>
    <cfRule type="cellIs" dxfId="2475" priority="456" operator="equal">
      <formula>"Sin Avance"</formula>
    </cfRule>
  </conditionalFormatting>
  <conditionalFormatting sqref="I9">
    <cfRule type="cellIs" dxfId="2474" priority="415" operator="equal">
      <formula>"Vencida"</formula>
    </cfRule>
    <cfRule type="cellIs" dxfId="2473" priority="416" operator="equal">
      <formula>"No Cumplida"</formula>
    </cfRule>
    <cfRule type="cellIs" dxfId="2472" priority="417" operator="equal">
      <formula>"En Avance"</formula>
    </cfRule>
    <cfRule type="cellIs" dxfId="2471" priority="418" operator="equal">
      <formula>"Cumplida (FT)"</formula>
    </cfRule>
    <cfRule type="cellIs" dxfId="2470" priority="419" operator="equal">
      <formula>"Cumplida (DT)"</formula>
    </cfRule>
    <cfRule type="cellIs" dxfId="2469" priority="420" operator="equal">
      <formula>"Sin Avance"</formula>
    </cfRule>
  </conditionalFormatting>
  <conditionalFormatting sqref="I10">
    <cfRule type="cellIs" dxfId="2468" priority="409" operator="equal">
      <formula>"Vencida"</formula>
    </cfRule>
    <cfRule type="cellIs" dxfId="2467" priority="410" operator="equal">
      <formula>"No Cumplida"</formula>
    </cfRule>
    <cfRule type="cellIs" dxfId="2466" priority="411" operator="equal">
      <formula>"En Avance"</formula>
    </cfRule>
    <cfRule type="cellIs" dxfId="2465" priority="412" operator="equal">
      <formula>"Cumplida (FT)"</formula>
    </cfRule>
    <cfRule type="cellIs" dxfId="2464" priority="413" operator="equal">
      <formula>"Cumplida (DT)"</formula>
    </cfRule>
    <cfRule type="cellIs" dxfId="2463" priority="414" operator="equal">
      <formula>"Sin Avance"</formula>
    </cfRule>
  </conditionalFormatting>
  <conditionalFormatting sqref="I12">
    <cfRule type="cellIs" dxfId="2462" priority="403" operator="equal">
      <formula>"Vencida"</formula>
    </cfRule>
    <cfRule type="cellIs" dxfId="2461" priority="404" operator="equal">
      <formula>"No Cumplida"</formula>
    </cfRule>
    <cfRule type="cellIs" dxfId="2460" priority="405" operator="equal">
      <formula>"En Avance"</formula>
    </cfRule>
    <cfRule type="cellIs" dxfId="2459" priority="406" operator="equal">
      <formula>"Cumplida (FT)"</formula>
    </cfRule>
    <cfRule type="cellIs" dxfId="2458" priority="407" operator="equal">
      <formula>"Cumplida (DT)"</formula>
    </cfRule>
    <cfRule type="cellIs" dxfId="2457" priority="408" operator="equal">
      <formula>"Sin Avance"</formula>
    </cfRule>
  </conditionalFormatting>
  <conditionalFormatting sqref="I17">
    <cfRule type="cellIs" dxfId="2456" priority="397" operator="equal">
      <formula>"Vencida"</formula>
    </cfRule>
    <cfRule type="cellIs" dxfId="2455" priority="398" operator="equal">
      <formula>"No Cumplida"</formula>
    </cfRule>
    <cfRule type="cellIs" dxfId="2454" priority="399" operator="equal">
      <formula>"En Avance"</formula>
    </cfRule>
    <cfRule type="cellIs" dxfId="2453" priority="400" operator="equal">
      <formula>"Cumplida (FT)"</formula>
    </cfRule>
    <cfRule type="cellIs" dxfId="2452" priority="401" operator="equal">
      <formula>"Cumplida (DT)"</formula>
    </cfRule>
    <cfRule type="cellIs" dxfId="2451" priority="402" operator="equal">
      <formula>"Sin Avance"</formula>
    </cfRule>
  </conditionalFormatting>
  <conditionalFormatting sqref="I18">
    <cfRule type="cellIs" dxfId="2450" priority="391" operator="equal">
      <formula>"Vencida"</formula>
    </cfRule>
    <cfRule type="cellIs" dxfId="2449" priority="392" operator="equal">
      <formula>"No Cumplida"</formula>
    </cfRule>
    <cfRule type="cellIs" dxfId="2448" priority="393" operator="equal">
      <formula>"En Avance"</formula>
    </cfRule>
    <cfRule type="cellIs" dxfId="2447" priority="394" operator="equal">
      <formula>"Cumplida (FT)"</formula>
    </cfRule>
    <cfRule type="cellIs" dxfId="2446" priority="395" operator="equal">
      <formula>"Cumplida (DT)"</formula>
    </cfRule>
    <cfRule type="cellIs" dxfId="2445" priority="396" operator="equal">
      <formula>"Sin Avance"</formula>
    </cfRule>
  </conditionalFormatting>
  <conditionalFormatting sqref="I20">
    <cfRule type="cellIs" dxfId="2444" priority="385" operator="equal">
      <formula>"Vencida"</formula>
    </cfRule>
    <cfRule type="cellIs" dxfId="2443" priority="386" operator="equal">
      <formula>"No Cumplida"</formula>
    </cfRule>
    <cfRule type="cellIs" dxfId="2442" priority="387" operator="equal">
      <formula>"En Avance"</formula>
    </cfRule>
    <cfRule type="cellIs" dxfId="2441" priority="388" operator="equal">
      <formula>"Cumplida (FT)"</formula>
    </cfRule>
    <cfRule type="cellIs" dxfId="2440" priority="389" operator="equal">
      <formula>"Cumplida (DT)"</formula>
    </cfRule>
    <cfRule type="cellIs" dxfId="2439" priority="390" operator="equal">
      <formula>"Sin Avance"</formula>
    </cfRule>
  </conditionalFormatting>
  <conditionalFormatting sqref="I22">
    <cfRule type="cellIs" dxfId="2438" priority="379" operator="equal">
      <formula>"Vencida"</formula>
    </cfRule>
    <cfRule type="cellIs" dxfId="2437" priority="380" operator="equal">
      <formula>"No Cumplida"</formula>
    </cfRule>
    <cfRule type="cellIs" dxfId="2436" priority="381" operator="equal">
      <formula>"En Avance"</formula>
    </cfRule>
    <cfRule type="cellIs" dxfId="2435" priority="382" operator="equal">
      <formula>"Cumplida (FT)"</formula>
    </cfRule>
    <cfRule type="cellIs" dxfId="2434" priority="383" operator="equal">
      <formula>"Cumplida (DT)"</formula>
    </cfRule>
    <cfRule type="cellIs" dxfId="2433" priority="384" operator="equal">
      <formula>"Sin Avance"</formula>
    </cfRule>
  </conditionalFormatting>
  <conditionalFormatting sqref="I14">
    <cfRule type="cellIs" dxfId="2432" priority="337" operator="equal">
      <formula>"Vencida"</formula>
    </cfRule>
    <cfRule type="cellIs" dxfId="2431" priority="338" operator="equal">
      <formula>"No Cumplida"</formula>
    </cfRule>
    <cfRule type="cellIs" dxfId="2430" priority="339" operator="equal">
      <formula>"En Avance"</formula>
    </cfRule>
    <cfRule type="cellIs" dxfId="2429" priority="340" operator="equal">
      <formula>"Cumplida (FT)"</formula>
    </cfRule>
    <cfRule type="cellIs" dxfId="2428" priority="341" operator="equal">
      <formula>"Cumplida (DT)"</formula>
    </cfRule>
    <cfRule type="cellIs" dxfId="2427" priority="342" operator="equal">
      <formula>"Sin Avance"</formula>
    </cfRule>
  </conditionalFormatting>
  <conditionalFormatting sqref="I25:I26">
    <cfRule type="cellIs" dxfId="2426" priority="307" operator="equal">
      <formula>"Vencida"</formula>
    </cfRule>
    <cfRule type="cellIs" dxfId="2425" priority="308" operator="equal">
      <formula>"No Cumplida"</formula>
    </cfRule>
    <cfRule type="cellIs" dxfId="2424" priority="309" operator="equal">
      <formula>"En Avance"</formula>
    </cfRule>
    <cfRule type="cellIs" dxfId="2423" priority="310" operator="equal">
      <formula>"Cumplida (FT)"</formula>
    </cfRule>
    <cfRule type="cellIs" dxfId="2422" priority="311" operator="equal">
      <formula>"Cumplida (DT)"</formula>
    </cfRule>
    <cfRule type="cellIs" dxfId="2421" priority="312" operator="equal">
      <formula>"Sin Avance"</formula>
    </cfRule>
  </conditionalFormatting>
  <conditionalFormatting sqref="I24">
    <cfRule type="cellIs" dxfId="2420" priority="301" operator="equal">
      <formula>"Vencida"</formula>
    </cfRule>
    <cfRule type="cellIs" dxfId="2419" priority="302" operator="equal">
      <formula>"No Cumplida"</formula>
    </cfRule>
    <cfRule type="cellIs" dxfId="2418" priority="303" operator="equal">
      <formula>"En Avance"</formula>
    </cfRule>
    <cfRule type="cellIs" dxfId="2417" priority="304" operator="equal">
      <formula>"Cumplida (FT)"</formula>
    </cfRule>
    <cfRule type="cellIs" dxfId="2416" priority="305" operator="equal">
      <formula>"Cumplida (DT)"</formula>
    </cfRule>
    <cfRule type="cellIs" dxfId="2415" priority="306" operator="equal">
      <formula>"Sin Avance"</formula>
    </cfRule>
  </conditionalFormatting>
  <conditionalFormatting sqref="O12">
    <cfRule type="cellIs" dxfId="2414" priority="181" operator="equal">
      <formula>"Vencida"</formula>
    </cfRule>
    <cfRule type="cellIs" dxfId="2413" priority="182" operator="equal">
      <formula>"No Cumplida"</formula>
    </cfRule>
    <cfRule type="cellIs" dxfId="2412" priority="183" operator="equal">
      <formula>"En Avance"</formula>
    </cfRule>
    <cfRule type="cellIs" dxfId="2411" priority="184" operator="equal">
      <formula>"Cumplida (FT)"</formula>
    </cfRule>
    <cfRule type="cellIs" dxfId="2410" priority="185" operator="equal">
      <formula>"Cumplida (DT)"</formula>
    </cfRule>
    <cfRule type="cellIs" dxfId="2409" priority="186" operator="equal">
      <formula>"Sin Avance"</formula>
    </cfRule>
  </conditionalFormatting>
  <conditionalFormatting sqref="O14">
    <cfRule type="cellIs" dxfId="2408" priority="169" operator="equal">
      <formula>"Vencida"</formula>
    </cfRule>
    <cfRule type="cellIs" dxfId="2407" priority="170" operator="equal">
      <formula>"No Cumplida"</formula>
    </cfRule>
    <cfRule type="cellIs" dxfId="2406" priority="171" operator="equal">
      <formula>"En Avance"</formula>
    </cfRule>
    <cfRule type="cellIs" dxfId="2405" priority="172" operator="equal">
      <formula>"Cumplida (FT)"</formula>
    </cfRule>
    <cfRule type="cellIs" dxfId="2404" priority="173" operator="equal">
      <formula>"Cumplida (DT)"</formula>
    </cfRule>
    <cfRule type="cellIs" dxfId="2403" priority="174" operator="equal">
      <formula>"Sin Avance"</formula>
    </cfRule>
  </conditionalFormatting>
  <conditionalFormatting sqref="O18">
    <cfRule type="cellIs" dxfId="2402" priority="133" operator="equal">
      <formula>"Vencida"</formula>
    </cfRule>
    <cfRule type="cellIs" dxfId="2401" priority="134" operator="equal">
      <formula>"No Cumplida"</formula>
    </cfRule>
    <cfRule type="cellIs" dxfId="2400" priority="135" operator="equal">
      <formula>"En Avance"</formula>
    </cfRule>
    <cfRule type="cellIs" dxfId="2399" priority="136" operator="equal">
      <formula>"Cumplida (FT)"</formula>
    </cfRule>
    <cfRule type="cellIs" dxfId="2398" priority="137" operator="equal">
      <formula>"Cumplida (DT)"</formula>
    </cfRule>
    <cfRule type="cellIs" dxfId="2397" priority="138" operator="equal">
      <formula>"Sin Avance"</formula>
    </cfRule>
  </conditionalFormatting>
  <conditionalFormatting sqref="O10">
    <cfRule type="cellIs" dxfId="2396" priority="187" operator="equal">
      <formula>"Vencida"</formula>
    </cfRule>
    <cfRule type="cellIs" dxfId="2395" priority="188" operator="equal">
      <formula>"No Cumplida"</formula>
    </cfRule>
    <cfRule type="cellIs" dxfId="2394" priority="189" operator="equal">
      <formula>"En Avance"</formula>
    </cfRule>
    <cfRule type="cellIs" dxfId="2393" priority="190" operator="equal">
      <formula>"Cumplida (FT)"</formula>
    </cfRule>
    <cfRule type="cellIs" dxfId="2392" priority="191" operator="equal">
      <formula>"Cumplida (DT)"</formula>
    </cfRule>
    <cfRule type="cellIs" dxfId="2391" priority="192" operator="equal">
      <formula>"Sin Avance"</formula>
    </cfRule>
  </conditionalFormatting>
  <conditionalFormatting sqref="O6:O7">
    <cfRule type="cellIs" dxfId="2390" priority="211" operator="equal">
      <formula>"Vencida"</formula>
    </cfRule>
    <cfRule type="cellIs" dxfId="2389" priority="212" operator="equal">
      <formula>"No Cumplida"</formula>
    </cfRule>
    <cfRule type="cellIs" dxfId="2388" priority="213" operator="equal">
      <formula>"En Avance"</formula>
    </cfRule>
    <cfRule type="cellIs" dxfId="2387" priority="214" operator="equal">
      <formula>"Cumplida (FT)"</formula>
    </cfRule>
    <cfRule type="cellIs" dxfId="2386" priority="215" operator="equal">
      <formula>"Cumplida (DT)"</formula>
    </cfRule>
    <cfRule type="cellIs" dxfId="2385" priority="216" operator="equal">
      <formula>"Sin Avance"</formula>
    </cfRule>
  </conditionalFormatting>
  <conditionalFormatting sqref="O5">
    <cfRule type="cellIs" dxfId="2384" priority="205" operator="equal">
      <formula>"Vencida"</formula>
    </cfRule>
    <cfRule type="cellIs" dxfId="2383" priority="206" operator="equal">
      <formula>"No Cumplida"</formula>
    </cfRule>
    <cfRule type="cellIs" dxfId="2382" priority="207" operator="equal">
      <formula>"En Avance"</formula>
    </cfRule>
    <cfRule type="cellIs" dxfId="2381" priority="208" operator="equal">
      <formula>"Cumplida (FT)"</formula>
    </cfRule>
    <cfRule type="cellIs" dxfId="2380" priority="209" operator="equal">
      <formula>"Cumplida (DT)"</formula>
    </cfRule>
    <cfRule type="cellIs" dxfId="2379" priority="210" operator="equal">
      <formula>"Sin Avance"</formula>
    </cfRule>
  </conditionalFormatting>
  <conditionalFormatting sqref="O8">
    <cfRule type="cellIs" dxfId="2378" priority="199" operator="equal">
      <formula>"Vencida"</formula>
    </cfRule>
    <cfRule type="cellIs" dxfId="2377" priority="200" operator="equal">
      <formula>"No Cumplida"</formula>
    </cfRule>
    <cfRule type="cellIs" dxfId="2376" priority="201" operator="equal">
      <formula>"En Avance"</formula>
    </cfRule>
    <cfRule type="cellIs" dxfId="2375" priority="202" operator="equal">
      <formula>"Cumplida (FT)"</formula>
    </cfRule>
    <cfRule type="cellIs" dxfId="2374" priority="203" operator="equal">
      <formula>"Cumplida (DT)"</formula>
    </cfRule>
    <cfRule type="cellIs" dxfId="2373" priority="204" operator="equal">
      <formula>"Sin Avance"</formula>
    </cfRule>
  </conditionalFormatting>
  <conditionalFormatting sqref="O9">
    <cfRule type="cellIs" dxfId="2372" priority="193" operator="equal">
      <formula>"Vencida"</formula>
    </cfRule>
    <cfRule type="cellIs" dxfId="2371" priority="194" operator="equal">
      <formula>"No Cumplida"</formula>
    </cfRule>
    <cfRule type="cellIs" dxfId="2370" priority="195" operator="equal">
      <formula>"En Avance"</formula>
    </cfRule>
    <cfRule type="cellIs" dxfId="2369" priority="196" operator="equal">
      <formula>"Cumplida (FT)"</formula>
    </cfRule>
    <cfRule type="cellIs" dxfId="2368" priority="197" operator="equal">
      <formula>"Cumplida (DT)"</formula>
    </cfRule>
    <cfRule type="cellIs" dxfId="2367" priority="198" operator="equal">
      <formula>"Sin Avance"</formula>
    </cfRule>
  </conditionalFormatting>
  <conditionalFormatting sqref="O15:O16">
    <cfRule type="cellIs" dxfId="2366" priority="175" operator="equal">
      <formula>"Vencida"</formula>
    </cfRule>
    <cfRule type="cellIs" dxfId="2365" priority="176" operator="equal">
      <formula>"No Cumplida"</formula>
    </cfRule>
    <cfRule type="cellIs" dxfId="2364" priority="177" operator="equal">
      <formula>"En Avance"</formula>
    </cfRule>
    <cfRule type="cellIs" dxfId="2363" priority="178" operator="equal">
      <formula>"Cumplida (FT)"</formula>
    </cfRule>
    <cfRule type="cellIs" dxfId="2362" priority="179" operator="equal">
      <formula>"Cumplida (DT)"</formula>
    </cfRule>
    <cfRule type="cellIs" dxfId="2361" priority="180" operator="equal">
      <formula>"Sin Avance"</formula>
    </cfRule>
  </conditionalFormatting>
  <conditionalFormatting sqref="O20">
    <cfRule type="cellIs" dxfId="2360" priority="163" operator="equal">
      <formula>"Vencida"</formula>
    </cfRule>
    <cfRule type="cellIs" dxfId="2359" priority="164" operator="equal">
      <formula>"No Cumplida"</formula>
    </cfRule>
    <cfRule type="cellIs" dxfId="2358" priority="165" operator="equal">
      <formula>"En Avance"</formula>
    </cfRule>
    <cfRule type="cellIs" dxfId="2357" priority="166" operator="equal">
      <formula>"Cumplida (FT)"</formula>
    </cfRule>
    <cfRule type="cellIs" dxfId="2356" priority="167" operator="equal">
      <formula>"Cumplida (DT)"</formula>
    </cfRule>
    <cfRule type="cellIs" dxfId="2355" priority="168" operator="equal">
      <formula>"Sin Avance"</formula>
    </cfRule>
  </conditionalFormatting>
  <conditionalFormatting sqref="O22">
    <cfRule type="cellIs" dxfId="2354" priority="157" operator="equal">
      <formula>"Vencida"</formula>
    </cfRule>
    <cfRule type="cellIs" dxfId="2353" priority="158" operator="equal">
      <formula>"No Cumplida"</formula>
    </cfRule>
    <cfRule type="cellIs" dxfId="2352" priority="159" operator="equal">
      <formula>"En Avance"</formula>
    </cfRule>
    <cfRule type="cellIs" dxfId="2351" priority="160" operator="equal">
      <formula>"Cumplida (FT)"</formula>
    </cfRule>
    <cfRule type="cellIs" dxfId="2350" priority="161" operator="equal">
      <formula>"Cumplida (DT)"</formula>
    </cfRule>
    <cfRule type="cellIs" dxfId="2349" priority="162" operator="equal">
      <formula>"Sin Avance"</formula>
    </cfRule>
  </conditionalFormatting>
  <conditionalFormatting sqref="O24:O25">
    <cfRule type="cellIs" dxfId="2348" priority="151" operator="equal">
      <formula>"Vencida"</formula>
    </cfRule>
    <cfRule type="cellIs" dxfId="2347" priority="152" operator="equal">
      <formula>"No Cumplida"</formula>
    </cfRule>
    <cfRule type="cellIs" dxfId="2346" priority="153" operator="equal">
      <formula>"En Avance"</formula>
    </cfRule>
    <cfRule type="cellIs" dxfId="2345" priority="154" operator="equal">
      <formula>"Cumplida (FT)"</formula>
    </cfRule>
    <cfRule type="cellIs" dxfId="2344" priority="155" operator="equal">
      <formula>"Cumplida (DT)"</formula>
    </cfRule>
    <cfRule type="cellIs" dxfId="2343" priority="156" operator="equal">
      <formula>"Sin Avance"</formula>
    </cfRule>
  </conditionalFormatting>
  <conditionalFormatting sqref="O17">
    <cfRule type="cellIs" dxfId="2342" priority="139" operator="equal">
      <formula>"Vencida"</formula>
    </cfRule>
    <cfRule type="cellIs" dxfId="2341" priority="140" operator="equal">
      <formula>"No Cumplida"</formula>
    </cfRule>
    <cfRule type="cellIs" dxfId="2340" priority="141" operator="equal">
      <formula>"En Avance"</formula>
    </cfRule>
    <cfRule type="cellIs" dxfId="2339" priority="142" operator="equal">
      <formula>"Cumplida (FT)"</formula>
    </cfRule>
    <cfRule type="cellIs" dxfId="2338" priority="143" operator="equal">
      <formula>"Cumplida (DT)"</formula>
    </cfRule>
    <cfRule type="cellIs" dxfId="2337" priority="144" operator="equal">
      <formula>"Sin Avance"</formula>
    </cfRule>
  </conditionalFormatting>
  <conditionalFormatting sqref="O26">
    <cfRule type="cellIs" dxfId="2336" priority="127" operator="equal">
      <formula>"Vencida"</formula>
    </cfRule>
    <cfRule type="cellIs" dxfId="2335" priority="128" operator="equal">
      <formula>"No Cumplida"</formula>
    </cfRule>
    <cfRule type="cellIs" dxfId="2334" priority="129" operator="equal">
      <formula>"En Avance"</formula>
    </cfRule>
    <cfRule type="cellIs" dxfId="2333" priority="130" operator="equal">
      <formula>"Cumplida (FT)"</formula>
    </cfRule>
    <cfRule type="cellIs" dxfId="2332" priority="131" operator="equal">
      <formula>"Cumplida (DT)"</formula>
    </cfRule>
    <cfRule type="cellIs" dxfId="2331" priority="132" operator="equal">
      <formula>"Sin Avance"</formula>
    </cfRule>
  </conditionalFormatting>
  <conditionalFormatting sqref="U5:U10">
    <cfRule type="cellIs" dxfId="2330" priority="85" operator="equal">
      <formula>"Vencida"</formula>
    </cfRule>
    <cfRule type="cellIs" dxfId="2329" priority="86" operator="equal">
      <formula>"No Cumplida"</formula>
    </cfRule>
    <cfRule type="cellIs" dxfId="2328" priority="87" operator="equal">
      <formula>"En Avance"</formula>
    </cfRule>
    <cfRule type="cellIs" dxfId="2327" priority="88" operator="equal">
      <formula>"Cumplida (FT)"</formula>
    </cfRule>
    <cfRule type="cellIs" dxfId="2326" priority="89" operator="equal">
      <formula>"Cumplida (DT)"</formula>
    </cfRule>
    <cfRule type="cellIs" dxfId="2325" priority="90" operator="equal">
      <formula>"Sin Avance"</formula>
    </cfRule>
  </conditionalFormatting>
  <conditionalFormatting sqref="U6">
    <cfRule type="cellIs" dxfId="2324" priority="115" operator="equal">
      <formula>"Vencida"</formula>
    </cfRule>
    <cfRule type="cellIs" dxfId="2323" priority="116" operator="equal">
      <formula>"No Cumplida"</formula>
    </cfRule>
    <cfRule type="cellIs" dxfId="2322" priority="117" operator="equal">
      <formula>"En Avance"</formula>
    </cfRule>
    <cfRule type="cellIs" dxfId="2321" priority="118" operator="equal">
      <formula>"Cumplida (FT)"</formula>
    </cfRule>
    <cfRule type="cellIs" dxfId="2320" priority="119" operator="equal">
      <formula>"Cumplida (DT)"</formula>
    </cfRule>
    <cfRule type="cellIs" dxfId="2319" priority="120" operator="equal">
      <formula>"Sin Avance"</formula>
    </cfRule>
  </conditionalFormatting>
  <conditionalFormatting sqref="U8">
    <cfRule type="cellIs" dxfId="2318" priority="109" operator="equal">
      <formula>"Vencida"</formula>
    </cfRule>
    <cfRule type="cellIs" dxfId="2317" priority="110" operator="equal">
      <formula>"No Cumplida"</formula>
    </cfRule>
    <cfRule type="cellIs" dxfId="2316" priority="111" operator="equal">
      <formula>"En Avance"</formula>
    </cfRule>
    <cfRule type="cellIs" dxfId="2315" priority="112" operator="equal">
      <formula>"Cumplida (FT)"</formula>
    </cfRule>
    <cfRule type="cellIs" dxfId="2314" priority="113" operator="equal">
      <formula>"Cumplida (DT)"</formula>
    </cfRule>
    <cfRule type="cellIs" dxfId="2313" priority="114" operator="equal">
      <formula>"Sin Avance"</formula>
    </cfRule>
  </conditionalFormatting>
  <conditionalFormatting sqref="U10">
    <cfRule type="cellIs" dxfId="2312" priority="103" operator="equal">
      <formula>"Vencida"</formula>
    </cfRule>
    <cfRule type="cellIs" dxfId="2311" priority="104" operator="equal">
      <formula>"No Cumplida"</formula>
    </cfRule>
    <cfRule type="cellIs" dxfId="2310" priority="105" operator="equal">
      <formula>"En Avance"</formula>
    </cfRule>
    <cfRule type="cellIs" dxfId="2309" priority="106" operator="equal">
      <formula>"Cumplida (FT)"</formula>
    </cfRule>
    <cfRule type="cellIs" dxfId="2308" priority="107" operator="equal">
      <formula>"Cumplida (DT)"</formula>
    </cfRule>
    <cfRule type="cellIs" dxfId="2307" priority="108" operator="equal">
      <formula>"Sin Avance"</formula>
    </cfRule>
  </conditionalFormatting>
  <conditionalFormatting sqref="U7">
    <cfRule type="cellIs" dxfId="2306" priority="97" operator="equal">
      <formula>"Vencida"</formula>
    </cfRule>
    <cfRule type="cellIs" dxfId="2305" priority="98" operator="equal">
      <formula>"No Cumplida"</formula>
    </cfRule>
    <cfRule type="cellIs" dxfId="2304" priority="99" operator="equal">
      <formula>"En Avance"</formula>
    </cfRule>
    <cfRule type="cellIs" dxfId="2303" priority="100" operator="equal">
      <formula>"Cumplida (FT)"</formula>
    </cfRule>
    <cfRule type="cellIs" dxfId="2302" priority="101" operator="equal">
      <formula>"Cumplida (DT)"</formula>
    </cfRule>
    <cfRule type="cellIs" dxfId="2301" priority="102" operator="equal">
      <formula>"Sin Avance"</formula>
    </cfRule>
  </conditionalFormatting>
  <conditionalFormatting sqref="U9">
    <cfRule type="cellIs" dxfId="2300" priority="91" operator="equal">
      <formula>"Vencida"</formula>
    </cfRule>
    <cfRule type="cellIs" dxfId="2299" priority="92" operator="equal">
      <formula>"No Cumplida"</formula>
    </cfRule>
    <cfRule type="cellIs" dxfId="2298" priority="93" operator="equal">
      <formula>"En Avance"</formula>
    </cfRule>
    <cfRule type="cellIs" dxfId="2297" priority="94" operator="equal">
      <formula>"Cumplida (FT)"</formula>
    </cfRule>
    <cfRule type="cellIs" dxfId="2296" priority="95" operator="equal">
      <formula>"Cumplida (DT)"</formula>
    </cfRule>
    <cfRule type="cellIs" dxfId="2295" priority="96" operator="equal">
      <formula>"Sin Avance"</formula>
    </cfRule>
  </conditionalFormatting>
  <conditionalFormatting sqref="U9">
    <cfRule type="cellIs" dxfId="2294" priority="79" operator="equal">
      <formula>"Vencida"</formula>
    </cfRule>
    <cfRule type="cellIs" dxfId="2293" priority="80" operator="equal">
      <formula>"No Cumplida"</formula>
    </cfRule>
    <cfRule type="cellIs" dxfId="2292" priority="81" operator="equal">
      <formula>"En Avance"</formula>
    </cfRule>
    <cfRule type="cellIs" dxfId="2291" priority="82" operator="equal">
      <formula>"Cumplida (FT)"</formula>
    </cfRule>
    <cfRule type="cellIs" dxfId="2290" priority="83" operator="equal">
      <formula>"Cumplida (DT)"</formula>
    </cfRule>
    <cfRule type="cellIs" dxfId="2289" priority="84" operator="equal">
      <formula>"Sin Avance"</formula>
    </cfRule>
  </conditionalFormatting>
  <conditionalFormatting sqref="U12">
    <cfRule type="cellIs" dxfId="2288" priority="73" operator="equal">
      <formula>"Vencida"</formula>
    </cfRule>
    <cfRule type="cellIs" dxfId="2287" priority="74" operator="equal">
      <formula>"No Cumplida"</formula>
    </cfRule>
    <cfRule type="cellIs" dxfId="2286" priority="75" operator="equal">
      <formula>"En Avance"</formula>
    </cfRule>
    <cfRule type="cellIs" dxfId="2285" priority="76" operator="equal">
      <formula>"Cumplida (FT)"</formula>
    </cfRule>
    <cfRule type="cellIs" dxfId="2284" priority="77" operator="equal">
      <formula>"Cumplida (DT)"</formula>
    </cfRule>
    <cfRule type="cellIs" dxfId="2283" priority="78" operator="equal">
      <formula>"Sin Avance"</formula>
    </cfRule>
  </conditionalFormatting>
  <conditionalFormatting sqref="U14 U17">
    <cfRule type="cellIs" dxfId="2282" priority="67" operator="equal">
      <formula>"Vencida"</formula>
    </cfRule>
    <cfRule type="cellIs" dxfId="2281" priority="68" operator="equal">
      <formula>"No Cumplida"</formula>
    </cfRule>
    <cfRule type="cellIs" dxfId="2280" priority="69" operator="equal">
      <formula>"En Avance"</formula>
    </cfRule>
    <cfRule type="cellIs" dxfId="2279" priority="70" operator="equal">
      <formula>"Cumplida (FT)"</formula>
    </cfRule>
    <cfRule type="cellIs" dxfId="2278" priority="71" operator="equal">
      <formula>"Cumplida (DT)"</formula>
    </cfRule>
    <cfRule type="cellIs" dxfId="2277" priority="72" operator="equal">
      <formula>"Sin Avance"</formula>
    </cfRule>
  </conditionalFormatting>
  <conditionalFormatting sqref="U15">
    <cfRule type="cellIs" dxfId="2276" priority="61" operator="equal">
      <formula>"Vencida"</formula>
    </cfRule>
    <cfRule type="cellIs" dxfId="2275" priority="62" operator="equal">
      <formula>"No Cumplida"</formula>
    </cfRule>
    <cfRule type="cellIs" dxfId="2274" priority="63" operator="equal">
      <formula>"En Avance"</formula>
    </cfRule>
    <cfRule type="cellIs" dxfId="2273" priority="64" operator="equal">
      <formula>"Cumplida (FT)"</formula>
    </cfRule>
    <cfRule type="cellIs" dxfId="2272" priority="65" operator="equal">
      <formula>"Cumplida (DT)"</formula>
    </cfRule>
    <cfRule type="cellIs" dxfId="2271" priority="66" operator="equal">
      <formula>"Sin Avance"</formula>
    </cfRule>
  </conditionalFormatting>
  <conditionalFormatting sqref="U16">
    <cfRule type="cellIs" dxfId="2270" priority="55" operator="equal">
      <formula>"Vencida"</formula>
    </cfRule>
    <cfRule type="cellIs" dxfId="2269" priority="56" operator="equal">
      <formula>"No Cumplida"</formula>
    </cfRule>
    <cfRule type="cellIs" dxfId="2268" priority="57" operator="equal">
      <formula>"En Avance"</formula>
    </cfRule>
    <cfRule type="cellIs" dxfId="2267" priority="58" operator="equal">
      <formula>"Cumplida (FT)"</formula>
    </cfRule>
    <cfRule type="cellIs" dxfId="2266" priority="59" operator="equal">
      <formula>"Cumplida (DT)"</formula>
    </cfRule>
    <cfRule type="cellIs" dxfId="2265" priority="60" operator="equal">
      <formula>"Sin Avance"</formula>
    </cfRule>
  </conditionalFormatting>
  <conditionalFormatting sqref="U18">
    <cfRule type="cellIs" dxfId="2264" priority="49" operator="equal">
      <formula>"Vencida"</formula>
    </cfRule>
    <cfRule type="cellIs" dxfId="2263" priority="50" operator="equal">
      <formula>"No Cumplida"</formula>
    </cfRule>
    <cfRule type="cellIs" dxfId="2262" priority="51" operator="equal">
      <formula>"En Avance"</formula>
    </cfRule>
    <cfRule type="cellIs" dxfId="2261" priority="52" operator="equal">
      <formula>"Cumplida (FT)"</formula>
    </cfRule>
    <cfRule type="cellIs" dxfId="2260" priority="53" operator="equal">
      <formula>"Cumplida (DT)"</formula>
    </cfRule>
    <cfRule type="cellIs" dxfId="2259" priority="54" operator="equal">
      <formula>"Sin Avance"</formula>
    </cfRule>
  </conditionalFormatting>
  <conditionalFormatting sqref="U20">
    <cfRule type="cellIs" dxfId="2258" priority="43" operator="equal">
      <formula>"Vencida"</formula>
    </cfRule>
    <cfRule type="cellIs" dxfId="2257" priority="44" operator="equal">
      <formula>"No Cumplida"</formula>
    </cfRule>
    <cfRule type="cellIs" dxfId="2256" priority="45" operator="equal">
      <formula>"En Avance"</formula>
    </cfRule>
    <cfRule type="cellIs" dxfId="2255" priority="46" operator="equal">
      <formula>"Cumplida (FT)"</formula>
    </cfRule>
    <cfRule type="cellIs" dxfId="2254" priority="47" operator="equal">
      <formula>"Cumplida (DT)"</formula>
    </cfRule>
    <cfRule type="cellIs" dxfId="2253" priority="48" operator="equal">
      <formula>"Sin Avance"</formula>
    </cfRule>
  </conditionalFormatting>
  <conditionalFormatting sqref="U22">
    <cfRule type="cellIs" dxfId="2252" priority="37" operator="equal">
      <formula>"Vencida"</formula>
    </cfRule>
    <cfRule type="cellIs" dxfId="2251" priority="38" operator="equal">
      <formula>"No Cumplida"</formula>
    </cfRule>
    <cfRule type="cellIs" dxfId="2250" priority="39" operator="equal">
      <formula>"En Avance"</formula>
    </cfRule>
    <cfRule type="cellIs" dxfId="2249" priority="40" operator="equal">
      <formula>"Cumplida (FT)"</formula>
    </cfRule>
    <cfRule type="cellIs" dxfId="2248" priority="41" operator="equal">
      <formula>"Cumplida (DT)"</formula>
    </cfRule>
    <cfRule type="cellIs" dxfId="2247" priority="42" operator="equal">
      <formula>"Sin Avance"</formula>
    </cfRule>
  </conditionalFormatting>
  <conditionalFormatting sqref="U24">
    <cfRule type="cellIs" dxfId="2246" priority="31" operator="equal">
      <formula>"Vencida"</formula>
    </cfRule>
    <cfRule type="cellIs" dxfId="2245" priority="32" operator="equal">
      <formula>"No Cumplida"</formula>
    </cfRule>
    <cfRule type="cellIs" dxfId="2244" priority="33" operator="equal">
      <formula>"En Avance"</formula>
    </cfRule>
    <cfRule type="cellIs" dxfId="2243" priority="34" operator="equal">
      <formula>"Cumplida (FT)"</formula>
    </cfRule>
    <cfRule type="cellIs" dxfId="2242" priority="35" operator="equal">
      <formula>"Cumplida (DT)"</formula>
    </cfRule>
    <cfRule type="cellIs" dxfId="2241" priority="36" operator="equal">
      <formula>"Sin Avance"</formula>
    </cfRule>
  </conditionalFormatting>
  <conditionalFormatting sqref="U25">
    <cfRule type="cellIs" dxfId="2240" priority="25" operator="equal">
      <formula>"Vencida"</formula>
    </cfRule>
    <cfRule type="cellIs" dxfId="2239" priority="26" operator="equal">
      <formula>"No Cumplida"</formula>
    </cfRule>
    <cfRule type="cellIs" dxfId="2238" priority="27" operator="equal">
      <formula>"En Avance"</formula>
    </cfRule>
    <cfRule type="cellIs" dxfId="2237" priority="28" operator="equal">
      <formula>"Cumplida (FT)"</formula>
    </cfRule>
    <cfRule type="cellIs" dxfId="2236" priority="29" operator="equal">
      <formula>"Cumplida (DT)"</formula>
    </cfRule>
    <cfRule type="cellIs" dxfId="2235" priority="30" operator="equal">
      <formula>"Sin Avance"</formula>
    </cfRule>
  </conditionalFormatting>
  <conditionalFormatting sqref="U26">
    <cfRule type="cellIs" dxfId="2234" priority="19" operator="equal">
      <formula>"Vencida"</formula>
    </cfRule>
    <cfRule type="cellIs" dxfId="2233" priority="20" operator="equal">
      <formula>"No Cumplida"</formula>
    </cfRule>
    <cfRule type="cellIs" dxfId="2232" priority="21" operator="equal">
      <formula>"En Avance"</formula>
    </cfRule>
    <cfRule type="cellIs" dxfId="2231" priority="22" operator="equal">
      <formula>"Cumplida (FT)"</formula>
    </cfRule>
    <cfRule type="cellIs" dxfId="2230" priority="23" operator="equal">
      <formula>"Cumplida (DT)"</formula>
    </cfRule>
    <cfRule type="cellIs" dxfId="2229" priority="24" operator="equal">
      <formula>"Sin Avance"</formula>
    </cfRule>
  </conditionalFormatting>
  <conditionalFormatting sqref="U23">
    <cfRule type="cellIs" dxfId="2228" priority="13" operator="equal">
      <formula>"Vencida"</formula>
    </cfRule>
    <cfRule type="cellIs" dxfId="2227" priority="14" operator="equal">
      <formula>"No Cumplida"</formula>
    </cfRule>
    <cfRule type="cellIs" dxfId="2226" priority="15" operator="equal">
      <formula>"En Avance"</formula>
    </cfRule>
    <cfRule type="cellIs" dxfId="2225" priority="16" operator="equal">
      <formula>"Cumplida (FT)"</formula>
    </cfRule>
    <cfRule type="cellIs" dxfId="2224" priority="17" operator="equal">
      <formula>"Cumplida (DT)"</formula>
    </cfRule>
    <cfRule type="cellIs" dxfId="2223" priority="18" operator="equal">
      <formula>"Sin Avance"</formula>
    </cfRule>
  </conditionalFormatting>
  <conditionalFormatting sqref="U10">
    <cfRule type="cellIs" dxfId="2222" priority="7" operator="equal">
      <formula>"Vencida"</formula>
    </cfRule>
    <cfRule type="cellIs" dxfId="2221" priority="8" operator="equal">
      <formula>"No Cumplida"</formula>
    </cfRule>
    <cfRule type="cellIs" dxfId="2220" priority="9" operator="equal">
      <formula>"En Avance"</formula>
    </cfRule>
    <cfRule type="cellIs" dxfId="2219" priority="10" operator="equal">
      <formula>"Cumplida (FT)"</formula>
    </cfRule>
    <cfRule type="cellIs" dxfId="2218" priority="11" operator="equal">
      <formula>"Cumplida (DT)"</formula>
    </cfRule>
    <cfRule type="cellIs" dxfId="2217" priority="12" operator="equal">
      <formula>"Sin Avance"</formula>
    </cfRule>
  </conditionalFormatting>
  <conditionalFormatting sqref="U10">
    <cfRule type="cellIs" dxfId="2216" priority="1" operator="equal">
      <formula>"Vencida"</formula>
    </cfRule>
    <cfRule type="cellIs" dxfId="2215" priority="2" operator="equal">
      <formula>"No Cumplida"</formula>
    </cfRule>
    <cfRule type="cellIs" dxfId="2214" priority="3" operator="equal">
      <formula>"En Avance"</formula>
    </cfRule>
    <cfRule type="cellIs" dxfId="2213" priority="4" operator="equal">
      <formula>"Cumplida (FT)"</formula>
    </cfRule>
    <cfRule type="cellIs" dxfId="2212" priority="5" operator="equal">
      <formula>"Cumplida (DT)"</formula>
    </cfRule>
    <cfRule type="cellIs" dxfId="2211" priority="6" operator="equal">
      <formula>"Sin Avance"</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[9]Hoja1!#REF!</xm:f>
          </x14:formula1>
          <xm:sqref>I14:I16 I24:I26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HT42"/>
  <sheetViews>
    <sheetView tabSelected="1" topLeftCell="B1" zoomScale="40" zoomScaleNormal="40" zoomScaleSheetLayoutView="55" zoomScalePageLayoutView="80" workbookViewId="0">
      <pane xSplit="225" ySplit="5" topLeftCell="HS25" activePane="bottomRight" state="frozen"/>
      <selection activeCell="V12" sqref="V12"/>
      <selection pane="topRight" activeCell="V12" sqref="V12"/>
      <selection pane="bottomLeft" activeCell="V12" sqref="V12"/>
      <selection pane="bottomRight" activeCell="V12" sqref="V12"/>
    </sheetView>
  </sheetViews>
  <sheetFormatPr baseColWidth="10" defaultColWidth="16.26953125" defaultRowHeight="15.5"/>
  <cols>
    <col min="1" max="1" width="0" style="218" hidden="1" customWidth="1"/>
    <col min="2" max="2" width="6" style="219" bestFit="1" customWidth="1"/>
    <col min="3" max="3" width="16.54296875" style="587" customWidth="1"/>
    <col min="4" max="4" width="16.26953125" style="588" customWidth="1"/>
    <col min="5" max="5" width="13.453125" style="587" customWidth="1"/>
    <col min="6" max="6" width="11.54296875" style="588" customWidth="1"/>
    <col min="7" max="7" width="11.54296875" style="219" customWidth="1"/>
    <col min="8" max="8" width="11.81640625" style="588" customWidth="1"/>
    <col min="9" max="9" width="14.1796875" style="588" customWidth="1"/>
    <col min="10" max="10" width="16.54296875" style="219" customWidth="1"/>
    <col min="11" max="12" width="11.54296875" style="588" customWidth="1"/>
    <col min="13" max="13" width="18" style="588" customWidth="1"/>
    <col min="14" max="16" width="11.54296875" style="588" customWidth="1"/>
    <col min="17" max="17" width="83.453125" style="218" hidden="1" customWidth="1"/>
    <col min="18" max="18" width="16.26953125" style="218" hidden="1" customWidth="1"/>
    <col min="19" max="19" width="59.26953125" style="218" hidden="1" customWidth="1"/>
    <col min="20" max="21" width="16.26953125" style="218" hidden="1" customWidth="1"/>
    <col min="22" max="22" width="22.1796875" style="218" hidden="1" customWidth="1"/>
    <col min="23" max="24" width="16.26953125" style="218" hidden="1" customWidth="1"/>
    <col min="25" max="25" width="13.1796875" style="218" hidden="1" customWidth="1"/>
    <col min="26" max="26" width="15.453125" style="218" hidden="1" customWidth="1"/>
    <col min="27" max="28" width="16" style="218" hidden="1" customWidth="1"/>
    <col min="29" max="29" width="14.453125" style="218" hidden="1" customWidth="1"/>
    <col min="30" max="30" width="15.81640625" style="218" hidden="1" customWidth="1"/>
    <col min="31" max="31" width="15.7265625" style="218" hidden="1" customWidth="1"/>
    <col min="32" max="32" width="15.81640625" style="218" hidden="1" customWidth="1"/>
    <col min="33" max="33" width="15.7265625" style="218" hidden="1" customWidth="1"/>
    <col min="34" max="34" width="115.1796875" style="591" hidden="1" customWidth="1"/>
    <col min="35" max="35" width="152.26953125" style="591" hidden="1" customWidth="1"/>
    <col min="36" max="36" width="63.26953125" style="218" hidden="1" customWidth="1"/>
    <col min="37" max="37" width="16.26953125" style="218" hidden="1" customWidth="1"/>
    <col min="38" max="38" width="94.81640625" style="218" hidden="1" customWidth="1"/>
    <col min="39" max="40" width="16.26953125" style="218" hidden="1" customWidth="1"/>
    <col min="41" max="41" width="37.453125" style="218" hidden="1" customWidth="1"/>
    <col min="42" max="42" width="28.26953125" style="218" hidden="1" customWidth="1"/>
    <col min="43" max="43" width="27.453125" style="218" hidden="1" customWidth="1"/>
    <col min="44" max="44" width="13.1796875" style="218" hidden="1" customWidth="1"/>
    <col min="45" max="45" width="15.453125" style="218" hidden="1" customWidth="1"/>
    <col min="46" max="47" width="16" style="218" hidden="1" customWidth="1"/>
    <col min="48" max="48" width="14.453125" style="218" hidden="1" customWidth="1"/>
    <col min="49" max="49" width="15.81640625" style="218" hidden="1" customWidth="1"/>
    <col min="50" max="50" width="15.7265625" style="218" hidden="1" customWidth="1"/>
    <col min="51" max="51" width="15.81640625" style="218" hidden="1" customWidth="1"/>
    <col min="52" max="52" width="15.7265625" style="218" hidden="1" customWidth="1"/>
    <col min="53" max="53" width="97.81640625" style="591" hidden="1" customWidth="1"/>
    <col min="54" max="54" width="113.81640625" style="591" hidden="1" customWidth="1"/>
    <col min="55" max="55" width="98.1796875" style="218" hidden="1" customWidth="1"/>
    <col min="56" max="56" width="16.7265625" style="218" hidden="1" customWidth="1"/>
    <col min="57" max="57" width="73.453125" style="218" hidden="1" customWidth="1"/>
    <col min="58" max="58" width="11.7265625" style="218" hidden="1" customWidth="1"/>
    <col min="59" max="59" width="10.7265625" style="218" hidden="1" customWidth="1"/>
    <col min="60" max="60" width="33.7265625" style="218" hidden="1" customWidth="1"/>
    <col min="61" max="61" width="16.26953125" style="218" hidden="1" customWidth="1"/>
    <col min="62" max="62" width="36" style="218" hidden="1" customWidth="1"/>
    <col min="63" max="63" width="13" style="218" hidden="1" customWidth="1"/>
    <col min="64" max="64" width="13.1796875" style="218" hidden="1" customWidth="1"/>
    <col min="65" max="65" width="11.26953125" style="218" hidden="1" customWidth="1"/>
    <col min="66" max="66" width="11.453125" style="218" hidden="1" customWidth="1"/>
    <col min="67" max="67" width="12.81640625" style="218" hidden="1" customWidth="1"/>
    <col min="68" max="68" width="12.26953125" style="218" hidden="1" customWidth="1"/>
    <col min="69" max="69" width="12.7265625" style="218" hidden="1" customWidth="1"/>
    <col min="70" max="70" width="13.7265625" style="218" hidden="1" customWidth="1"/>
    <col min="71" max="71" width="10.453125" style="218" hidden="1" customWidth="1"/>
    <col min="72" max="72" width="134.453125" style="218" hidden="1" customWidth="1"/>
    <col min="73" max="73" width="137.453125" style="218" hidden="1" customWidth="1"/>
    <col min="74" max="74" width="20.1796875" style="218" hidden="1" customWidth="1"/>
    <col min="75" max="75" width="72.453125" style="218" hidden="1" customWidth="1"/>
    <col min="76" max="76" width="30.7265625" style="218" hidden="1" customWidth="1"/>
    <col min="77" max="77" width="13.81640625" style="218" hidden="1" customWidth="1"/>
    <col min="78" max="78" width="30.26953125" style="218" hidden="1" customWidth="1"/>
    <col min="79" max="79" width="30.453125" style="218" hidden="1" customWidth="1"/>
    <col min="80" max="80" width="62.7265625" style="218" hidden="1" customWidth="1"/>
    <col min="81" max="89" width="19.81640625" style="218" hidden="1" customWidth="1"/>
    <col min="90" max="90" width="101.26953125" style="218" hidden="1" customWidth="1"/>
    <col min="91" max="91" width="92.26953125" style="218" hidden="1" customWidth="1"/>
    <col min="92" max="92" width="87.453125" style="218" hidden="1" customWidth="1"/>
    <col min="93" max="93" width="30.7265625" style="218" hidden="1" customWidth="1"/>
    <col min="94" max="94" width="74.7265625" style="218" hidden="1" customWidth="1"/>
    <col min="95" max="95" width="31.453125" style="218" hidden="1" customWidth="1"/>
    <col min="96" max="96" width="26.453125" style="218" hidden="1" customWidth="1"/>
    <col min="97" max="98" width="30.453125" style="218" hidden="1" customWidth="1"/>
    <col min="99" max="99" width="59.453125" style="218" hidden="1" customWidth="1"/>
    <col min="100" max="108" width="17.26953125" style="218" hidden="1" customWidth="1"/>
    <col min="109" max="109" width="94" style="218" hidden="1" customWidth="1"/>
    <col min="110" max="110" width="89.7265625" style="218" hidden="1" customWidth="1"/>
    <col min="111" max="111" width="95.453125" style="218" hidden="1" customWidth="1"/>
    <col min="112" max="112" width="15.1796875" style="218" hidden="1" customWidth="1"/>
    <col min="113" max="113" width="27" style="218" hidden="1" customWidth="1"/>
    <col min="114" max="114" width="22.1796875" style="218" hidden="1" customWidth="1"/>
    <col min="115" max="115" width="23.453125" style="218" hidden="1" customWidth="1"/>
    <col min="116" max="116" width="28.26953125" style="218" hidden="1" customWidth="1"/>
    <col min="117" max="117" width="33.26953125" style="218" hidden="1" customWidth="1"/>
    <col min="118" max="118" width="29.453125" style="218" hidden="1" customWidth="1"/>
    <col min="119" max="127" width="17.54296875" style="218" hidden="1" customWidth="1"/>
    <col min="128" max="128" width="101.26953125" style="218" hidden="1" customWidth="1"/>
    <col min="129" max="129" width="90.54296875" style="218" hidden="1" customWidth="1"/>
    <col min="130" max="130" width="93.26953125" style="452" hidden="1" customWidth="1"/>
    <col min="131" max="131" width="18.26953125" style="452" hidden="1" customWidth="1"/>
    <col min="132" max="132" width="33.453125" style="452" hidden="1" customWidth="1"/>
    <col min="133" max="133" width="36.7265625" style="452" hidden="1" customWidth="1"/>
    <col min="134" max="134" width="26.453125" style="452" hidden="1" customWidth="1"/>
    <col min="135" max="135" width="18.1796875" style="452" hidden="1" customWidth="1"/>
    <col min="136" max="136" width="31.1796875" style="452" hidden="1" customWidth="1"/>
    <col min="137" max="137" width="33.7265625" style="452" hidden="1" customWidth="1"/>
    <col min="138" max="146" width="17.54296875" style="218" hidden="1" customWidth="1"/>
    <col min="147" max="147" width="112" style="218" hidden="1" customWidth="1"/>
    <col min="148" max="148" width="89.54296875" style="218" hidden="1" customWidth="1"/>
    <col min="149" max="149" width="255.453125" style="218" hidden="1" customWidth="1"/>
    <col min="150" max="150" width="120.54296875" style="218" hidden="1" customWidth="1"/>
    <col min="151" max="151" width="17" style="218" hidden="1" customWidth="1"/>
    <col min="152" max="152" width="36" style="218" hidden="1" customWidth="1"/>
    <col min="153" max="156" width="17" style="218" hidden="1" customWidth="1"/>
    <col min="157" max="157" width="36.453125" style="218" hidden="1" customWidth="1"/>
    <col min="158" max="166" width="17.54296875" style="218" hidden="1" customWidth="1"/>
    <col min="167" max="167" width="98.26953125" style="218" hidden="1" customWidth="1"/>
    <col min="168" max="168" width="153.81640625" style="218" hidden="1" customWidth="1"/>
    <col min="169" max="169" width="71.7265625" style="218" hidden="1" customWidth="1"/>
    <col min="170" max="170" width="17" style="218" hidden="1" customWidth="1"/>
    <col min="171" max="171" width="38.1796875" style="218" hidden="1" customWidth="1"/>
    <col min="172" max="175" width="17" style="218" hidden="1" customWidth="1"/>
    <col min="176" max="176" width="25.7265625" style="218" hidden="1" customWidth="1"/>
    <col min="177" max="185" width="17" style="218" hidden="1" customWidth="1"/>
    <col min="186" max="186" width="91.453125" style="218" hidden="1" customWidth="1"/>
    <col min="187" max="187" width="115" style="218" hidden="1" customWidth="1"/>
    <col min="188" max="188" width="75.1796875" style="218" hidden="1" customWidth="1"/>
    <col min="189" max="189" width="17" style="218" hidden="1" customWidth="1"/>
    <col min="190" max="190" width="36.54296875" style="218" hidden="1" customWidth="1"/>
    <col min="191" max="195" width="17" style="218" hidden="1" customWidth="1"/>
    <col min="196" max="204" width="17.54296875" style="218" hidden="1" customWidth="1"/>
    <col min="205" max="205" width="106.26953125" style="218" hidden="1" customWidth="1"/>
    <col min="206" max="206" width="202" style="218" hidden="1" customWidth="1"/>
    <col min="207" max="207" width="55.26953125" style="218" hidden="1" customWidth="1"/>
    <col min="208" max="214" width="17" style="218" hidden="1" customWidth="1"/>
    <col min="215" max="223" width="17.54296875" style="218" hidden="1" customWidth="1"/>
    <col min="224" max="224" width="97.54296875" style="218" hidden="1" customWidth="1"/>
    <col min="225" max="225" width="91" style="218" hidden="1" customWidth="1"/>
    <col min="226" max="226" width="14.7265625" style="389" hidden="1" customWidth="1"/>
    <col min="227" max="227" width="186.90625" style="218" customWidth="1"/>
    <col min="228" max="228" width="19.453125" style="218" customWidth="1"/>
    <col min="229" max="16384" width="16.26953125" style="218"/>
  </cols>
  <sheetData>
    <row r="2" spans="2:228" s="390" customFormat="1" ht="24.75" customHeight="1">
      <c r="B2" s="733" t="s">
        <v>455</v>
      </c>
      <c r="C2" s="733"/>
      <c r="D2" s="733"/>
      <c r="E2" s="733"/>
      <c r="F2" s="733"/>
      <c r="G2" s="733"/>
      <c r="H2" s="733"/>
      <c r="I2" s="733"/>
      <c r="J2" s="733"/>
      <c r="K2" s="733"/>
      <c r="L2" s="733"/>
      <c r="M2" s="733"/>
      <c r="N2" s="733"/>
      <c r="O2" s="733"/>
      <c r="P2" s="733"/>
      <c r="Q2" s="734" t="s">
        <v>456</v>
      </c>
      <c r="R2" s="734"/>
      <c r="S2" s="734"/>
      <c r="T2" s="734"/>
      <c r="U2" s="734"/>
      <c r="V2" s="734"/>
      <c r="W2" s="734"/>
      <c r="X2" s="734"/>
      <c r="Y2" s="735" t="s">
        <v>457</v>
      </c>
      <c r="Z2" s="735"/>
      <c r="AA2" s="735"/>
      <c r="AB2" s="735"/>
      <c r="AC2" s="735"/>
      <c r="AD2" s="736" t="s">
        <v>458</v>
      </c>
      <c r="AE2" s="736"/>
      <c r="AF2" s="736"/>
      <c r="AG2" s="736"/>
      <c r="AH2" s="737" t="s">
        <v>459</v>
      </c>
      <c r="AI2" s="738" t="s">
        <v>460</v>
      </c>
      <c r="AJ2" s="750" t="s">
        <v>461</v>
      </c>
      <c r="AK2" s="750"/>
      <c r="AL2" s="750"/>
      <c r="AM2" s="750"/>
      <c r="AN2" s="750"/>
      <c r="AO2" s="750"/>
      <c r="AP2" s="750"/>
      <c r="AQ2" s="750"/>
      <c r="AR2" s="740" t="s">
        <v>457</v>
      </c>
      <c r="AS2" s="740"/>
      <c r="AT2" s="740"/>
      <c r="AU2" s="740"/>
      <c r="AV2" s="740"/>
      <c r="AW2" s="751" t="s">
        <v>458</v>
      </c>
      <c r="AX2" s="751"/>
      <c r="AY2" s="751"/>
      <c r="AZ2" s="751"/>
      <c r="BA2" s="737" t="s">
        <v>462</v>
      </c>
      <c r="BB2" s="738" t="s">
        <v>460</v>
      </c>
      <c r="BC2" s="750" t="s">
        <v>463</v>
      </c>
      <c r="BD2" s="750"/>
      <c r="BE2" s="750"/>
      <c r="BF2" s="750"/>
      <c r="BG2" s="750"/>
      <c r="BH2" s="750"/>
      <c r="BI2" s="750"/>
      <c r="BJ2" s="750"/>
      <c r="BK2" s="740" t="s">
        <v>457</v>
      </c>
      <c r="BL2" s="740"/>
      <c r="BM2" s="740"/>
      <c r="BN2" s="740"/>
      <c r="BO2" s="740"/>
      <c r="BP2" s="751" t="s">
        <v>458</v>
      </c>
      <c r="BQ2" s="751"/>
      <c r="BR2" s="751"/>
      <c r="BS2" s="751"/>
      <c r="BT2" s="737" t="s">
        <v>464</v>
      </c>
      <c r="BU2" s="738" t="s">
        <v>460</v>
      </c>
      <c r="BV2" s="752" t="s">
        <v>465</v>
      </c>
      <c r="BW2" s="753"/>
      <c r="BX2" s="753"/>
      <c r="BY2" s="753"/>
      <c r="BZ2" s="753"/>
      <c r="CA2" s="753"/>
      <c r="CB2" s="754"/>
      <c r="CC2" s="744" t="s">
        <v>457</v>
      </c>
      <c r="CD2" s="745"/>
      <c r="CE2" s="745"/>
      <c r="CF2" s="745"/>
      <c r="CG2" s="746"/>
      <c r="CH2" s="751" t="s">
        <v>458</v>
      </c>
      <c r="CI2" s="751"/>
      <c r="CJ2" s="751"/>
      <c r="CK2" s="751"/>
      <c r="CL2" s="737" t="s">
        <v>466</v>
      </c>
      <c r="CM2" s="738" t="s">
        <v>460</v>
      </c>
      <c r="CN2" s="750" t="s">
        <v>467</v>
      </c>
      <c r="CO2" s="750"/>
      <c r="CP2" s="750"/>
      <c r="CQ2" s="750"/>
      <c r="CR2" s="750"/>
      <c r="CS2" s="750"/>
      <c r="CT2" s="750"/>
      <c r="CU2" s="750"/>
      <c r="CV2" s="740" t="s">
        <v>457</v>
      </c>
      <c r="CW2" s="740"/>
      <c r="CX2" s="740"/>
      <c r="CY2" s="740"/>
      <c r="CZ2" s="740"/>
      <c r="DA2" s="751" t="s">
        <v>458</v>
      </c>
      <c r="DB2" s="751"/>
      <c r="DC2" s="751"/>
      <c r="DD2" s="751"/>
      <c r="DE2" s="737" t="s">
        <v>468</v>
      </c>
      <c r="DF2" s="738" t="s">
        <v>460</v>
      </c>
      <c r="DG2" s="750" t="s">
        <v>469</v>
      </c>
      <c r="DH2" s="750"/>
      <c r="DI2" s="750"/>
      <c r="DJ2" s="750"/>
      <c r="DK2" s="750"/>
      <c r="DL2" s="750"/>
      <c r="DM2" s="750"/>
      <c r="DN2" s="750"/>
      <c r="DO2" s="740" t="s">
        <v>457</v>
      </c>
      <c r="DP2" s="740"/>
      <c r="DQ2" s="740"/>
      <c r="DR2" s="740"/>
      <c r="DS2" s="740"/>
      <c r="DT2" s="751" t="s">
        <v>458</v>
      </c>
      <c r="DU2" s="751"/>
      <c r="DV2" s="751"/>
      <c r="DW2" s="751"/>
      <c r="DX2" s="737" t="s">
        <v>470</v>
      </c>
      <c r="DY2" s="738" t="s">
        <v>460</v>
      </c>
      <c r="DZ2" s="750" t="s">
        <v>471</v>
      </c>
      <c r="EA2" s="750"/>
      <c r="EB2" s="750"/>
      <c r="EC2" s="750"/>
      <c r="ED2" s="750"/>
      <c r="EE2" s="750"/>
      <c r="EF2" s="750"/>
      <c r="EG2" s="750"/>
      <c r="EH2" s="740" t="s">
        <v>457</v>
      </c>
      <c r="EI2" s="740"/>
      <c r="EJ2" s="740"/>
      <c r="EK2" s="740"/>
      <c r="EL2" s="740"/>
      <c r="EM2" s="751" t="s">
        <v>458</v>
      </c>
      <c r="EN2" s="751"/>
      <c r="EO2" s="751"/>
      <c r="EP2" s="751"/>
      <c r="EQ2" s="737" t="s">
        <v>472</v>
      </c>
      <c r="ER2" s="738" t="s">
        <v>460</v>
      </c>
      <c r="ES2" s="766" t="s">
        <v>473</v>
      </c>
      <c r="ET2" s="762" t="s">
        <v>474</v>
      </c>
      <c r="EU2" s="762"/>
      <c r="EV2" s="762"/>
      <c r="EW2" s="762"/>
      <c r="EX2" s="762"/>
      <c r="EY2" s="762"/>
      <c r="EZ2" s="762"/>
      <c r="FA2" s="762"/>
      <c r="FB2" s="740" t="s">
        <v>457</v>
      </c>
      <c r="FC2" s="740"/>
      <c r="FD2" s="740"/>
      <c r="FE2" s="740"/>
      <c r="FF2" s="740"/>
      <c r="FG2" s="751" t="s">
        <v>458</v>
      </c>
      <c r="FH2" s="751"/>
      <c r="FI2" s="751"/>
      <c r="FJ2" s="751"/>
      <c r="FK2" s="737" t="s">
        <v>475</v>
      </c>
      <c r="FL2" s="738" t="s">
        <v>460</v>
      </c>
      <c r="FM2" s="762" t="s">
        <v>476</v>
      </c>
      <c r="FN2" s="762"/>
      <c r="FO2" s="762"/>
      <c r="FP2" s="762"/>
      <c r="FQ2" s="762"/>
      <c r="FR2" s="762"/>
      <c r="FS2" s="762"/>
      <c r="FT2" s="762"/>
      <c r="FU2" s="740" t="s">
        <v>457</v>
      </c>
      <c r="FV2" s="740"/>
      <c r="FW2" s="740"/>
      <c r="FX2" s="740"/>
      <c r="FY2" s="740"/>
      <c r="FZ2" s="751" t="s">
        <v>458</v>
      </c>
      <c r="GA2" s="751"/>
      <c r="GB2" s="751"/>
      <c r="GC2" s="751"/>
      <c r="GD2" s="737" t="s">
        <v>477</v>
      </c>
      <c r="GE2" s="738" t="s">
        <v>460</v>
      </c>
      <c r="GF2" s="762" t="s">
        <v>478</v>
      </c>
      <c r="GG2" s="762"/>
      <c r="GH2" s="762"/>
      <c r="GI2" s="762"/>
      <c r="GJ2" s="762"/>
      <c r="GK2" s="762"/>
      <c r="GL2" s="762"/>
      <c r="GM2" s="762"/>
      <c r="GN2" s="740" t="s">
        <v>457</v>
      </c>
      <c r="GO2" s="740"/>
      <c r="GP2" s="740"/>
      <c r="GQ2" s="740"/>
      <c r="GR2" s="740"/>
      <c r="GS2" s="751" t="s">
        <v>458</v>
      </c>
      <c r="GT2" s="751"/>
      <c r="GU2" s="751"/>
      <c r="GV2" s="751"/>
      <c r="GW2" s="737" t="s">
        <v>479</v>
      </c>
      <c r="GX2" s="738" t="s">
        <v>460</v>
      </c>
      <c r="GY2" s="750" t="s">
        <v>480</v>
      </c>
      <c r="GZ2" s="750"/>
      <c r="HA2" s="750"/>
      <c r="HB2" s="750"/>
      <c r="HC2" s="750"/>
      <c r="HD2" s="750"/>
      <c r="HE2" s="750"/>
      <c r="HF2" s="750"/>
      <c r="HG2" s="740" t="s">
        <v>457</v>
      </c>
      <c r="HH2" s="740"/>
      <c r="HI2" s="740"/>
      <c r="HJ2" s="740"/>
      <c r="HK2" s="740"/>
      <c r="HL2" s="751" t="s">
        <v>458</v>
      </c>
      <c r="HM2" s="751"/>
      <c r="HN2" s="751"/>
      <c r="HO2" s="751"/>
      <c r="HP2" s="737" t="s">
        <v>481</v>
      </c>
      <c r="HQ2" s="738" t="s">
        <v>460</v>
      </c>
      <c r="HR2" s="768"/>
      <c r="HS2" s="766" t="s">
        <v>482</v>
      </c>
      <c r="HT2" s="767" t="s">
        <v>483</v>
      </c>
    </row>
    <row r="3" spans="2:228" s="391" customFormat="1" ht="26.25" customHeight="1">
      <c r="B3" s="739" t="s">
        <v>484</v>
      </c>
      <c r="C3" s="739" t="s">
        <v>485</v>
      </c>
      <c r="D3" s="739" t="s">
        <v>486</v>
      </c>
      <c r="E3" s="739" t="s">
        <v>487</v>
      </c>
      <c r="F3" s="739" t="s">
        <v>488</v>
      </c>
      <c r="G3" s="739" t="s">
        <v>489</v>
      </c>
      <c r="H3" s="739" t="s">
        <v>490</v>
      </c>
      <c r="I3" s="739" t="s">
        <v>491</v>
      </c>
      <c r="J3" s="739" t="s">
        <v>492</v>
      </c>
      <c r="K3" s="739" t="s">
        <v>493</v>
      </c>
      <c r="L3" s="739" t="s">
        <v>494</v>
      </c>
      <c r="M3" s="739" t="s">
        <v>495</v>
      </c>
      <c r="N3" s="739" t="s">
        <v>496</v>
      </c>
      <c r="O3" s="739" t="s">
        <v>497</v>
      </c>
      <c r="P3" s="739" t="s">
        <v>498</v>
      </c>
      <c r="Q3" s="734" t="s">
        <v>499</v>
      </c>
      <c r="R3" s="734" t="s">
        <v>500</v>
      </c>
      <c r="S3" s="734"/>
      <c r="T3" s="734"/>
      <c r="U3" s="734"/>
      <c r="V3" s="734"/>
      <c r="W3" s="734"/>
      <c r="X3" s="734"/>
      <c r="Y3" s="735"/>
      <c r="Z3" s="735"/>
      <c r="AA3" s="735"/>
      <c r="AB3" s="735"/>
      <c r="AC3" s="735"/>
      <c r="AD3" s="736"/>
      <c r="AE3" s="736"/>
      <c r="AF3" s="736"/>
      <c r="AG3" s="736"/>
      <c r="AH3" s="737"/>
      <c r="AI3" s="738"/>
      <c r="AJ3" s="750" t="s">
        <v>499</v>
      </c>
      <c r="AK3" s="750" t="s">
        <v>500</v>
      </c>
      <c r="AL3" s="750"/>
      <c r="AM3" s="750"/>
      <c r="AN3" s="750"/>
      <c r="AO3" s="750"/>
      <c r="AP3" s="750"/>
      <c r="AQ3" s="750"/>
      <c r="AR3" s="740"/>
      <c r="AS3" s="740"/>
      <c r="AT3" s="740"/>
      <c r="AU3" s="740"/>
      <c r="AV3" s="740"/>
      <c r="AW3" s="751"/>
      <c r="AX3" s="751"/>
      <c r="AY3" s="751"/>
      <c r="AZ3" s="751"/>
      <c r="BA3" s="737"/>
      <c r="BB3" s="738"/>
      <c r="BC3" s="750" t="s">
        <v>499</v>
      </c>
      <c r="BD3" s="750" t="s">
        <v>500</v>
      </c>
      <c r="BE3" s="750"/>
      <c r="BF3" s="750"/>
      <c r="BG3" s="750"/>
      <c r="BH3" s="750"/>
      <c r="BI3" s="750"/>
      <c r="BJ3" s="750"/>
      <c r="BK3" s="740"/>
      <c r="BL3" s="740"/>
      <c r="BM3" s="740"/>
      <c r="BN3" s="740"/>
      <c r="BO3" s="740"/>
      <c r="BP3" s="751"/>
      <c r="BQ3" s="751"/>
      <c r="BR3" s="751"/>
      <c r="BS3" s="751"/>
      <c r="BT3" s="737"/>
      <c r="BU3" s="738"/>
      <c r="BV3" s="750" t="s">
        <v>500</v>
      </c>
      <c r="BW3" s="750"/>
      <c r="BX3" s="750"/>
      <c r="BY3" s="750"/>
      <c r="BZ3" s="750"/>
      <c r="CA3" s="750"/>
      <c r="CB3" s="750"/>
      <c r="CC3" s="747"/>
      <c r="CD3" s="748"/>
      <c r="CE3" s="748"/>
      <c r="CF3" s="748"/>
      <c r="CG3" s="749"/>
      <c r="CH3" s="751"/>
      <c r="CI3" s="751"/>
      <c r="CJ3" s="751"/>
      <c r="CK3" s="751"/>
      <c r="CL3" s="737"/>
      <c r="CM3" s="738"/>
      <c r="CN3" s="750" t="s">
        <v>499</v>
      </c>
      <c r="CO3" s="750" t="s">
        <v>500</v>
      </c>
      <c r="CP3" s="750"/>
      <c r="CQ3" s="750"/>
      <c r="CR3" s="750"/>
      <c r="CS3" s="750"/>
      <c r="CT3" s="750"/>
      <c r="CU3" s="750"/>
      <c r="CV3" s="740"/>
      <c r="CW3" s="740"/>
      <c r="CX3" s="740"/>
      <c r="CY3" s="740"/>
      <c r="CZ3" s="740"/>
      <c r="DA3" s="751"/>
      <c r="DB3" s="751"/>
      <c r="DC3" s="751"/>
      <c r="DD3" s="751"/>
      <c r="DE3" s="737"/>
      <c r="DF3" s="738"/>
      <c r="DG3" s="750" t="s">
        <v>499</v>
      </c>
      <c r="DH3" s="750" t="s">
        <v>500</v>
      </c>
      <c r="DI3" s="750"/>
      <c r="DJ3" s="750"/>
      <c r="DK3" s="750"/>
      <c r="DL3" s="750"/>
      <c r="DM3" s="750"/>
      <c r="DN3" s="750"/>
      <c r="DO3" s="740"/>
      <c r="DP3" s="740"/>
      <c r="DQ3" s="740"/>
      <c r="DR3" s="740"/>
      <c r="DS3" s="740"/>
      <c r="DT3" s="751"/>
      <c r="DU3" s="751"/>
      <c r="DV3" s="751"/>
      <c r="DW3" s="751"/>
      <c r="DX3" s="737"/>
      <c r="DY3" s="738"/>
      <c r="DZ3" s="750" t="s">
        <v>499</v>
      </c>
      <c r="EA3" s="755" t="s">
        <v>500</v>
      </c>
      <c r="EB3" s="755"/>
      <c r="EC3" s="750"/>
      <c r="ED3" s="750"/>
      <c r="EE3" s="750"/>
      <c r="EF3" s="750"/>
      <c r="EG3" s="750"/>
      <c r="EH3" s="740"/>
      <c r="EI3" s="740"/>
      <c r="EJ3" s="740"/>
      <c r="EK3" s="740"/>
      <c r="EL3" s="740"/>
      <c r="EM3" s="751"/>
      <c r="EN3" s="751"/>
      <c r="EO3" s="751"/>
      <c r="EP3" s="751"/>
      <c r="EQ3" s="737"/>
      <c r="ER3" s="738"/>
      <c r="ES3" s="766"/>
      <c r="ET3" s="750" t="s">
        <v>499</v>
      </c>
      <c r="EU3" s="755" t="s">
        <v>500</v>
      </c>
      <c r="EV3" s="755"/>
      <c r="EW3" s="750"/>
      <c r="EX3" s="750"/>
      <c r="EY3" s="750"/>
      <c r="EZ3" s="750"/>
      <c r="FA3" s="750"/>
      <c r="FB3" s="740"/>
      <c r="FC3" s="740"/>
      <c r="FD3" s="740"/>
      <c r="FE3" s="740"/>
      <c r="FF3" s="740"/>
      <c r="FG3" s="751"/>
      <c r="FH3" s="751"/>
      <c r="FI3" s="751"/>
      <c r="FJ3" s="751"/>
      <c r="FK3" s="737"/>
      <c r="FL3" s="738"/>
      <c r="FM3" s="750" t="s">
        <v>499</v>
      </c>
      <c r="FN3" s="755" t="s">
        <v>500</v>
      </c>
      <c r="FO3" s="755"/>
      <c r="FP3" s="750"/>
      <c r="FQ3" s="750"/>
      <c r="FR3" s="750"/>
      <c r="FS3" s="750"/>
      <c r="FT3" s="750"/>
      <c r="FU3" s="740"/>
      <c r="FV3" s="740"/>
      <c r="FW3" s="740"/>
      <c r="FX3" s="740"/>
      <c r="FY3" s="740"/>
      <c r="FZ3" s="751"/>
      <c r="GA3" s="751"/>
      <c r="GB3" s="751"/>
      <c r="GC3" s="751"/>
      <c r="GD3" s="737"/>
      <c r="GE3" s="738"/>
      <c r="GF3" s="750" t="s">
        <v>499</v>
      </c>
      <c r="GG3" s="755" t="s">
        <v>500</v>
      </c>
      <c r="GH3" s="755"/>
      <c r="GI3" s="750"/>
      <c r="GJ3" s="750"/>
      <c r="GK3" s="750"/>
      <c r="GL3" s="750"/>
      <c r="GM3" s="750"/>
      <c r="GN3" s="740"/>
      <c r="GO3" s="740"/>
      <c r="GP3" s="740"/>
      <c r="GQ3" s="740"/>
      <c r="GR3" s="740"/>
      <c r="GS3" s="751"/>
      <c r="GT3" s="751"/>
      <c r="GU3" s="751"/>
      <c r="GV3" s="751"/>
      <c r="GW3" s="737"/>
      <c r="GX3" s="738"/>
      <c r="GY3" s="750" t="s">
        <v>499</v>
      </c>
      <c r="GZ3" s="755" t="s">
        <v>500</v>
      </c>
      <c r="HA3" s="755"/>
      <c r="HB3" s="750"/>
      <c r="HC3" s="750"/>
      <c r="HD3" s="750"/>
      <c r="HE3" s="750"/>
      <c r="HF3" s="750"/>
      <c r="HG3" s="740"/>
      <c r="HH3" s="740"/>
      <c r="HI3" s="740"/>
      <c r="HJ3" s="740"/>
      <c r="HK3" s="740"/>
      <c r="HL3" s="751"/>
      <c r="HM3" s="751"/>
      <c r="HN3" s="751"/>
      <c r="HO3" s="751"/>
      <c r="HP3" s="737"/>
      <c r="HQ3" s="738"/>
      <c r="HR3" s="769"/>
      <c r="HS3" s="766"/>
      <c r="HT3" s="767"/>
    </row>
    <row r="4" spans="2:228" s="392" customFormat="1" ht="13.9" customHeight="1">
      <c r="B4" s="739"/>
      <c r="C4" s="739"/>
      <c r="D4" s="739"/>
      <c r="E4" s="739"/>
      <c r="F4" s="739"/>
      <c r="G4" s="739"/>
      <c r="H4" s="739"/>
      <c r="I4" s="739"/>
      <c r="J4" s="739"/>
      <c r="K4" s="739"/>
      <c r="L4" s="739"/>
      <c r="M4" s="739"/>
      <c r="N4" s="739"/>
      <c r="O4" s="739"/>
      <c r="P4" s="739"/>
      <c r="Q4" s="734"/>
      <c r="R4" s="740" t="s">
        <v>501</v>
      </c>
      <c r="S4" s="740" t="s">
        <v>502</v>
      </c>
      <c r="T4" s="740" t="s">
        <v>503</v>
      </c>
      <c r="U4" s="740"/>
      <c r="V4" s="740" t="s">
        <v>504</v>
      </c>
      <c r="W4" s="740" t="s">
        <v>505</v>
      </c>
      <c r="X4" s="740" t="s">
        <v>506</v>
      </c>
      <c r="Y4" s="740" t="s">
        <v>499</v>
      </c>
      <c r="Z4" s="740" t="s">
        <v>507</v>
      </c>
      <c r="AA4" s="740" t="s">
        <v>508</v>
      </c>
      <c r="AB4" s="740" t="s">
        <v>509</v>
      </c>
      <c r="AC4" s="740" t="s">
        <v>510</v>
      </c>
      <c r="AD4" s="741" t="s">
        <v>511</v>
      </c>
      <c r="AE4" s="742" t="s">
        <v>512</v>
      </c>
      <c r="AF4" s="742" t="s">
        <v>513</v>
      </c>
      <c r="AG4" s="743" t="s">
        <v>514</v>
      </c>
      <c r="AH4" s="737"/>
      <c r="AI4" s="738"/>
      <c r="AJ4" s="750"/>
      <c r="AK4" s="750" t="s">
        <v>501</v>
      </c>
      <c r="AL4" s="750" t="s">
        <v>502</v>
      </c>
      <c r="AM4" s="750" t="s">
        <v>503</v>
      </c>
      <c r="AN4" s="750"/>
      <c r="AO4" s="750" t="s">
        <v>504</v>
      </c>
      <c r="AP4" s="750" t="s">
        <v>505</v>
      </c>
      <c r="AQ4" s="750" t="s">
        <v>506</v>
      </c>
      <c r="AR4" s="740" t="s">
        <v>499</v>
      </c>
      <c r="AS4" s="740" t="s">
        <v>507</v>
      </c>
      <c r="AT4" s="740" t="s">
        <v>508</v>
      </c>
      <c r="AU4" s="740" t="s">
        <v>509</v>
      </c>
      <c r="AV4" s="740" t="s">
        <v>510</v>
      </c>
      <c r="AW4" s="741" t="s">
        <v>511</v>
      </c>
      <c r="AX4" s="742" t="s">
        <v>512</v>
      </c>
      <c r="AY4" s="742" t="s">
        <v>515</v>
      </c>
      <c r="AZ4" s="743" t="s">
        <v>514</v>
      </c>
      <c r="BA4" s="737"/>
      <c r="BB4" s="738"/>
      <c r="BC4" s="750"/>
      <c r="BD4" s="750" t="s">
        <v>501</v>
      </c>
      <c r="BE4" s="750" t="s">
        <v>502</v>
      </c>
      <c r="BF4" s="750" t="s">
        <v>503</v>
      </c>
      <c r="BG4" s="750"/>
      <c r="BH4" s="750" t="s">
        <v>504</v>
      </c>
      <c r="BI4" s="750" t="s">
        <v>505</v>
      </c>
      <c r="BJ4" s="750" t="s">
        <v>506</v>
      </c>
      <c r="BK4" s="740" t="s">
        <v>499</v>
      </c>
      <c r="BL4" s="740" t="s">
        <v>507</v>
      </c>
      <c r="BM4" s="740" t="s">
        <v>508</v>
      </c>
      <c r="BN4" s="740" t="s">
        <v>509</v>
      </c>
      <c r="BO4" s="740" t="s">
        <v>510</v>
      </c>
      <c r="BP4" s="741" t="s">
        <v>511</v>
      </c>
      <c r="BQ4" s="742" t="s">
        <v>512</v>
      </c>
      <c r="BR4" s="742" t="s">
        <v>515</v>
      </c>
      <c r="BS4" s="743" t="s">
        <v>514</v>
      </c>
      <c r="BT4" s="737"/>
      <c r="BU4" s="738"/>
      <c r="BV4" s="750" t="s">
        <v>501</v>
      </c>
      <c r="BW4" s="750" t="s">
        <v>502</v>
      </c>
      <c r="BX4" s="750" t="s">
        <v>503</v>
      </c>
      <c r="BY4" s="750"/>
      <c r="BZ4" s="750" t="s">
        <v>504</v>
      </c>
      <c r="CA4" s="750" t="s">
        <v>505</v>
      </c>
      <c r="CB4" s="750" t="s">
        <v>506</v>
      </c>
      <c r="CC4" s="740" t="s">
        <v>499</v>
      </c>
      <c r="CD4" s="740" t="s">
        <v>507</v>
      </c>
      <c r="CE4" s="740" t="s">
        <v>508</v>
      </c>
      <c r="CF4" s="740" t="s">
        <v>509</v>
      </c>
      <c r="CG4" s="740" t="s">
        <v>510</v>
      </c>
      <c r="CH4" s="741" t="s">
        <v>511</v>
      </c>
      <c r="CI4" s="742" t="s">
        <v>512</v>
      </c>
      <c r="CJ4" s="742" t="s">
        <v>513</v>
      </c>
      <c r="CK4" s="743" t="s">
        <v>514</v>
      </c>
      <c r="CL4" s="737"/>
      <c r="CM4" s="738"/>
      <c r="CN4" s="750"/>
      <c r="CO4" s="750" t="s">
        <v>501</v>
      </c>
      <c r="CP4" s="750" t="s">
        <v>502</v>
      </c>
      <c r="CQ4" s="750" t="s">
        <v>503</v>
      </c>
      <c r="CR4" s="750"/>
      <c r="CS4" s="750" t="s">
        <v>504</v>
      </c>
      <c r="CT4" s="750" t="s">
        <v>505</v>
      </c>
      <c r="CU4" s="750" t="s">
        <v>506</v>
      </c>
      <c r="CV4" s="740" t="s">
        <v>499</v>
      </c>
      <c r="CW4" s="740" t="s">
        <v>507</v>
      </c>
      <c r="CX4" s="740" t="s">
        <v>508</v>
      </c>
      <c r="CY4" s="740" t="s">
        <v>509</v>
      </c>
      <c r="CZ4" s="740" t="s">
        <v>510</v>
      </c>
      <c r="DA4" s="741" t="s">
        <v>511</v>
      </c>
      <c r="DB4" s="742" t="s">
        <v>512</v>
      </c>
      <c r="DC4" s="742" t="s">
        <v>513</v>
      </c>
      <c r="DD4" s="743" t="s">
        <v>514</v>
      </c>
      <c r="DE4" s="737"/>
      <c r="DF4" s="738"/>
      <c r="DG4" s="750"/>
      <c r="DH4" s="750" t="s">
        <v>501</v>
      </c>
      <c r="DI4" s="750" t="s">
        <v>502</v>
      </c>
      <c r="DJ4" s="750" t="s">
        <v>503</v>
      </c>
      <c r="DK4" s="750"/>
      <c r="DL4" s="750" t="s">
        <v>504</v>
      </c>
      <c r="DM4" s="750" t="s">
        <v>505</v>
      </c>
      <c r="DN4" s="750" t="s">
        <v>506</v>
      </c>
      <c r="DO4" s="740" t="s">
        <v>499</v>
      </c>
      <c r="DP4" s="740" t="s">
        <v>507</v>
      </c>
      <c r="DQ4" s="740" t="s">
        <v>508</v>
      </c>
      <c r="DR4" s="740" t="s">
        <v>509</v>
      </c>
      <c r="DS4" s="740" t="s">
        <v>510</v>
      </c>
      <c r="DT4" s="741" t="s">
        <v>511</v>
      </c>
      <c r="DU4" s="742" t="s">
        <v>512</v>
      </c>
      <c r="DV4" s="742" t="s">
        <v>513</v>
      </c>
      <c r="DW4" s="743" t="s">
        <v>514</v>
      </c>
      <c r="DX4" s="737"/>
      <c r="DY4" s="738"/>
      <c r="DZ4" s="752"/>
      <c r="EA4" s="764" t="s">
        <v>501</v>
      </c>
      <c r="EB4" s="764" t="s">
        <v>502</v>
      </c>
      <c r="EC4" s="754" t="s">
        <v>503</v>
      </c>
      <c r="ED4" s="750"/>
      <c r="EE4" s="750" t="s">
        <v>504</v>
      </c>
      <c r="EF4" s="750" t="s">
        <v>505</v>
      </c>
      <c r="EG4" s="750" t="s">
        <v>506</v>
      </c>
      <c r="EH4" s="740" t="s">
        <v>499</v>
      </c>
      <c r="EI4" s="740" t="s">
        <v>507</v>
      </c>
      <c r="EJ4" s="740" t="s">
        <v>508</v>
      </c>
      <c r="EK4" s="740" t="s">
        <v>509</v>
      </c>
      <c r="EL4" s="740" t="s">
        <v>510</v>
      </c>
      <c r="EM4" s="741" t="s">
        <v>511</v>
      </c>
      <c r="EN4" s="742" t="s">
        <v>512</v>
      </c>
      <c r="EO4" s="742" t="s">
        <v>513</v>
      </c>
      <c r="EP4" s="743" t="s">
        <v>514</v>
      </c>
      <c r="EQ4" s="737"/>
      <c r="ER4" s="738"/>
      <c r="ES4" s="766"/>
      <c r="ET4" s="752"/>
      <c r="EU4" s="764" t="s">
        <v>501</v>
      </c>
      <c r="EV4" s="764" t="s">
        <v>502</v>
      </c>
      <c r="EW4" s="754" t="s">
        <v>503</v>
      </c>
      <c r="EX4" s="750"/>
      <c r="EY4" s="750" t="s">
        <v>504</v>
      </c>
      <c r="EZ4" s="750" t="s">
        <v>505</v>
      </c>
      <c r="FA4" s="750" t="s">
        <v>506</v>
      </c>
      <c r="FB4" s="740" t="s">
        <v>499</v>
      </c>
      <c r="FC4" s="740" t="s">
        <v>507</v>
      </c>
      <c r="FD4" s="740" t="s">
        <v>508</v>
      </c>
      <c r="FE4" s="740" t="s">
        <v>509</v>
      </c>
      <c r="FF4" s="740" t="s">
        <v>510</v>
      </c>
      <c r="FG4" s="741" t="s">
        <v>511</v>
      </c>
      <c r="FH4" s="742" t="s">
        <v>512</v>
      </c>
      <c r="FI4" s="742" t="s">
        <v>513</v>
      </c>
      <c r="FJ4" s="743" t="s">
        <v>514</v>
      </c>
      <c r="FK4" s="737"/>
      <c r="FL4" s="738"/>
      <c r="FM4" s="752"/>
      <c r="FN4" s="764" t="s">
        <v>501</v>
      </c>
      <c r="FO4" s="764" t="s">
        <v>502</v>
      </c>
      <c r="FP4" s="754" t="s">
        <v>503</v>
      </c>
      <c r="FQ4" s="750"/>
      <c r="FR4" s="750" t="s">
        <v>504</v>
      </c>
      <c r="FS4" s="750" t="s">
        <v>505</v>
      </c>
      <c r="FT4" s="750" t="s">
        <v>506</v>
      </c>
      <c r="FU4" s="740" t="s">
        <v>499</v>
      </c>
      <c r="FV4" s="740" t="s">
        <v>507</v>
      </c>
      <c r="FW4" s="740" t="s">
        <v>508</v>
      </c>
      <c r="FX4" s="740" t="s">
        <v>509</v>
      </c>
      <c r="FY4" s="740" t="s">
        <v>510</v>
      </c>
      <c r="FZ4" s="741" t="s">
        <v>511</v>
      </c>
      <c r="GA4" s="742" t="s">
        <v>512</v>
      </c>
      <c r="GB4" s="742" t="s">
        <v>513</v>
      </c>
      <c r="GC4" s="743" t="s">
        <v>514</v>
      </c>
      <c r="GD4" s="737"/>
      <c r="GE4" s="738"/>
      <c r="GF4" s="752"/>
      <c r="GG4" s="764" t="s">
        <v>501</v>
      </c>
      <c r="GH4" s="764" t="s">
        <v>502</v>
      </c>
      <c r="GI4" s="754" t="s">
        <v>503</v>
      </c>
      <c r="GJ4" s="750"/>
      <c r="GK4" s="750" t="s">
        <v>504</v>
      </c>
      <c r="GL4" s="750" t="s">
        <v>505</v>
      </c>
      <c r="GM4" s="750" t="s">
        <v>506</v>
      </c>
      <c r="GN4" s="740" t="s">
        <v>499</v>
      </c>
      <c r="GO4" s="740" t="s">
        <v>507</v>
      </c>
      <c r="GP4" s="740" t="s">
        <v>508</v>
      </c>
      <c r="GQ4" s="740" t="s">
        <v>509</v>
      </c>
      <c r="GR4" s="740" t="s">
        <v>510</v>
      </c>
      <c r="GS4" s="741" t="s">
        <v>511</v>
      </c>
      <c r="GT4" s="742" t="s">
        <v>512</v>
      </c>
      <c r="GU4" s="742" t="s">
        <v>513</v>
      </c>
      <c r="GV4" s="743" t="s">
        <v>514</v>
      </c>
      <c r="GW4" s="737"/>
      <c r="GX4" s="738"/>
      <c r="GY4" s="752"/>
      <c r="GZ4" s="764" t="s">
        <v>501</v>
      </c>
      <c r="HA4" s="764" t="s">
        <v>502</v>
      </c>
      <c r="HB4" s="754" t="s">
        <v>503</v>
      </c>
      <c r="HC4" s="750"/>
      <c r="HD4" s="750" t="s">
        <v>504</v>
      </c>
      <c r="HE4" s="750" t="s">
        <v>505</v>
      </c>
      <c r="HF4" s="750" t="s">
        <v>506</v>
      </c>
      <c r="HG4" s="740" t="s">
        <v>499</v>
      </c>
      <c r="HH4" s="740" t="s">
        <v>507</v>
      </c>
      <c r="HI4" s="740" t="s">
        <v>508</v>
      </c>
      <c r="HJ4" s="740" t="s">
        <v>509</v>
      </c>
      <c r="HK4" s="740" t="s">
        <v>510</v>
      </c>
      <c r="HL4" s="741" t="s">
        <v>511</v>
      </c>
      <c r="HM4" s="742" t="s">
        <v>512</v>
      </c>
      <c r="HN4" s="742" t="s">
        <v>513</v>
      </c>
      <c r="HO4" s="743" t="s">
        <v>514</v>
      </c>
      <c r="HP4" s="737"/>
      <c r="HQ4" s="738"/>
      <c r="HR4" s="769"/>
      <c r="HS4" s="766"/>
      <c r="HT4" s="767"/>
    </row>
    <row r="5" spans="2:228" s="392" customFormat="1" ht="32.25" customHeight="1">
      <c r="B5" s="739"/>
      <c r="C5" s="739"/>
      <c r="D5" s="739"/>
      <c r="E5" s="739"/>
      <c r="F5" s="739"/>
      <c r="G5" s="739"/>
      <c r="H5" s="739"/>
      <c r="I5" s="739"/>
      <c r="J5" s="739"/>
      <c r="K5" s="739"/>
      <c r="L5" s="739"/>
      <c r="M5" s="739"/>
      <c r="N5" s="739"/>
      <c r="O5" s="739"/>
      <c r="P5" s="739"/>
      <c r="Q5" s="734"/>
      <c r="R5" s="740"/>
      <c r="S5" s="740"/>
      <c r="T5" s="608" t="s">
        <v>502</v>
      </c>
      <c r="U5" s="608" t="s">
        <v>516</v>
      </c>
      <c r="V5" s="740"/>
      <c r="W5" s="740"/>
      <c r="X5" s="740"/>
      <c r="Y5" s="740"/>
      <c r="Z5" s="740"/>
      <c r="AA5" s="740"/>
      <c r="AB5" s="740"/>
      <c r="AC5" s="740"/>
      <c r="AD5" s="741"/>
      <c r="AE5" s="742"/>
      <c r="AF5" s="742"/>
      <c r="AG5" s="743"/>
      <c r="AH5" s="737"/>
      <c r="AI5" s="738"/>
      <c r="AJ5" s="750"/>
      <c r="AK5" s="750"/>
      <c r="AL5" s="750"/>
      <c r="AM5" s="609" t="s">
        <v>502</v>
      </c>
      <c r="AN5" s="609" t="s">
        <v>516</v>
      </c>
      <c r="AO5" s="750"/>
      <c r="AP5" s="750"/>
      <c r="AQ5" s="750"/>
      <c r="AR5" s="740"/>
      <c r="AS5" s="740"/>
      <c r="AT5" s="740"/>
      <c r="AU5" s="740"/>
      <c r="AV5" s="740"/>
      <c r="AW5" s="741"/>
      <c r="AX5" s="742"/>
      <c r="AY5" s="742"/>
      <c r="AZ5" s="743"/>
      <c r="BA5" s="737"/>
      <c r="BB5" s="738"/>
      <c r="BC5" s="750"/>
      <c r="BD5" s="750"/>
      <c r="BE5" s="750"/>
      <c r="BF5" s="609" t="s">
        <v>502</v>
      </c>
      <c r="BG5" s="609" t="s">
        <v>516</v>
      </c>
      <c r="BH5" s="750"/>
      <c r="BI5" s="750"/>
      <c r="BJ5" s="750"/>
      <c r="BK5" s="740"/>
      <c r="BL5" s="740"/>
      <c r="BM5" s="740"/>
      <c r="BN5" s="740"/>
      <c r="BO5" s="740"/>
      <c r="BP5" s="741"/>
      <c r="BQ5" s="742"/>
      <c r="BR5" s="742"/>
      <c r="BS5" s="743"/>
      <c r="BT5" s="737"/>
      <c r="BU5" s="738"/>
      <c r="BV5" s="755"/>
      <c r="BW5" s="755"/>
      <c r="BX5" s="610" t="s">
        <v>502</v>
      </c>
      <c r="BY5" s="610" t="s">
        <v>516</v>
      </c>
      <c r="BZ5" s="755"/>
      <c r="CA5" s="755"/>
      <c r="CB5" s="755"/>
      <c r="CC5" s="756"/>
      <c r="CD5" s="756"/>
      <c r="CE5" s="756"/>
      <c r="CF5" s="756"/>
      <c r="CG5" s="756"/>
      <c r="CH5" s="757"/>
      <c r="CI5" s="758"/>
      <c r="CJ5" s="758"/>
      <c r="CK5" s="759"/>
      <c r="CL5" s="737"/>
      <c r="CM5" s="738"/>
      <c r="CN5" s="755"/>
      <c r="CO5" s="755"/>
      <c r="CP5" s="755"/>
      <c r="CQ5" s="610" t="s">
        <v>502</v>
      </c>
      <c r="CR5" s="610" t="s">
        <v>516</v>
      </c>
      <c r="CS5" s="755"/>
      <c r="CT5" s="755"/>
      <c r="CU5" s="755"/>
      <c r="CV5" s="756"/>
      <c r="CW5" s="756"/>
      <c r="CX5" s="756"/>
      <c r="CY5" s="756"/>
      <c r="CZ5" s="756"/>
      <c r="DA5" s="757"/>
      <c r="DB5" s="758"/>
      <c r="DC5" s="758"/>
      <c r="DD5" s="759"/>
      <c r="DE5" s="737"/>
      <c r="DF5" s="738"/>
      <c r="DG5" s="755"/>
      <c r="DH5" s="755"/>
      <c r="DI5" s="755"/>
      <c r="DJ5" s="610" t="s">
        <v>502</v>
      </c>
      <c r="DK5" s="610" t="s">
        <v>516</v>
      </c>
      <c r="DL5" s="755"/>
      <c r="DM5" s="755"/>
      <c r="DN5" s="755"/>
      <c r="DO5" s="756"/>
      <c r="DP5" s="756"/>
      <c r="DQ5" s="756"/>
      <c r="DR5" s="756"/>
      <c r="DS5" s="756"/>
      <c r="DT5" s="757"/>
      <c r="DU5" s="758"/>
      <c r="DV5" s="758"/>
      <c r="DW5" s="759"/>
      <c r="DX5" s="737"/>
      <c r="DY5" s="738"/>
      <c r="DZ5" s="763"/>
      <c r="EA5" s="764"/>
      <c r="EB5" s="764"/>
      <c r="EC5" s="252" t="s">
        <v>502</v>
      </c>
      <c r="ED5" s="610" t="s">
        <v>516</v>
      </c>
      <c r="EE5" s="755"/>
      <c r="EF5" s="755"/>
      <c r="EG5" s="755"/>
      <c r="EH5" s="756"/>
      <c r="EI5" s="756"/>
      <c r="EJ5" s="756"/>
      <c r="EK5" s="756"/>
      <c r="EL5" s="756"/>
      <c r="EM5" s="757"/>
      <c r="EN5" s="758"/>
      <c r="EO5" s="758"/>
      <c r="EP5" s="759"/>
      <c r="EQ5" s="737"/>
      <c r="ER5" s="738"/>
      <c r="ES5" s="766"/>
      <c r="ET5" s="763"/>
      <c r="EU5" s="765"/>
      <c r="EV5" s="765"/>
      <c r="EW5" s="252" t="s">
        <v>502</v>
      </c>
      <c r="EX5" s="610" t="s">
        <v>516</v>
      </c>
      <c r="EY5" s="755"/>
      <c r="EZ5" s="755"/>
      <c r="FA5" s="755"/>
      <c r="FB5" s="756"/>
      <c r="FC5" s="756"/>
      <c r="FD5" s="756"/>
      <c r="FE5" s="756"/>
      <c r="FF5" s="756"/>
      <c r="FG5" s="757"/>
      <c r="FH5" s="758"/>
      <c r="FI5" s="758"/>
      <c r="FJ5" s="759"/>
      <c r="FK5" s="760"/>
      <c r="FL5" s="761"/>
      <c r="FM5" s="763"/>
      <c r="FN5" s="765"/>
      <c r="FO5" s="765"/>
      <c r="FP5" s="252" t="s">
        <v>502</v>
      </c>
      <c r="FQ5" s="610" t="s">
        <v>516</v>
      </c>
      <c r="FR5" s="755"/>
      <c r="FS5" s="755"/>
      <c r="FT5" s="755"/>
      <c r="FU5" s="756"/>
      <c r="FV5" s="756"/>
      <c r="FW5" s="756"/>
      <c r="FX5" s="756"/>
      <c r="FY5" s="756"/>
      <c r="FZ5" s="757"/>
      <c r="GA5" s="758"/>
      <c r="GB5" s="758"/>
      <c r="GC5" s="759"/>
      <c r="GD5" s="760"/>
      <c r="GE5" s="761"/>
      <c r="GF5" s="763"/>
      <c r="GG5" s="765"/>
      <c r="GH5" s="765"/>
      <c r="GI5" s="252" t="s">
        <v>502</v>
      </c>
      <c r="GJ5" s="610" t="s">
        <v>516</v>
      </c>
      <c r="GK5" s="755"/>
      <c r="GL5" s="755"/>
      <c r="GM5" s="755"/>
      <c r="GN5" s="756"/>
      <c r="GO5" s="756"/>
      <c r="GP5" s="756"/>
      <c r="GQ5" s="756"/>
      <c r="GR5" s="756"/>
      <c r="GS5" s="757"/>
      <c r="GT5" s="758"/>
      <c r="GU5" s="758"/>
      <c r="GV5" s="759"/>
      <c r="GW5" s="760"/>
      <c r="GX5" s="761"/>
      <c r="GY5" s="763"/>
      <c r="GZ5" s="765"/>
      <c r="HA5" s="765"/>
      <c r="HB5" s="252" t="s">
        <v>502</v>
      </c>
      <c r="HC5" s="610" t="s">
        <v>516</v>
      </c>
      <c r="HD5" s="755"/>
      <c r="HE5" s="755"/>
      <c r="HF5" s="755"/>
      <c r="HG5" s="756"/>
      <c r="HH5" s="756"/>
      <c r="HI5" s="756"/>
      <c r="HJ5" s="756"/>
      <c r="HK5" s="756"/>
      <c r="HL5" s="757"/>
      <c r="HM5" s="758"/>
      <c r="HN5" s="758"/>
      <c r="HO5" s="759"/>
      <c r="HP5" s="760"/>
      <c r="HQ5" s="761"/>
      <c r="HR5" s="769"/>
      <c r="HS5" s="766"/>
      <c r="HT5" s="767"/>
    </row>
    <row r="6" spans="2:228" s="430" customFormat="1" ht="409.6">
      <c r="B6" s="355">
        <v>1</v>
      </c>
      <c r="C6" s="355" t="s">
        <v>517</v>
      </c>
      <c r="D6" s="356" t="s">
        <v>518</v>
      </c>
      <c r="E6" s="356" t="s">
        <v>519</v>
      </c>
      <c r="F6" s="357" t="s">
        <v>520</v>
      </c>
      <c r="G6" s="357" t="s">
        <v>521</v>
      </c>
      <c r="H6" s="357" t="s">
        <v>522</v>
      </c>
      <c r="I6" s="357" t="s">
        <v>523</v>
      </c>
      <c r="J6" s="355" t="s">
        <v>524</v>
      </c>
      <c r="K6" s="357" t="s">
        <v>525</v>
      </c>
      <c r="L6" s="357">
        <v>33</v>
      </c>
      <c r="M6" s="357" t="s">
        <v>526</v>
      </c>
      <c r="N6" s="357" t="s">
        <v>527</v>
      </c>
      <c r="O6" s="358" t="s">
        <v>528</v>
      </c>
      <c r="P6" s="357" t="s">
        <v>529</v>
      </c>
      <c r="Q6" s="356" t="s">
        <v>530</v>
      </c>
      <c r="R6" s="358">
        <v>1</v>
      </c>
      <c r="S6" s="357" t="s">
        <v>531</v>
      </c>
      <c r="T6" s="357" t="s">
        <v>532</v>
      </c>
      <c r="U6" s="358">
        <v>43</v>
      </c>
      <c r="V6" s="357" t="s">
        <v>533</v>
      </c>
      <c r="W6" s="357" t="s">
        <v>534</v>
      </c>
      <c r="X6" s="393" t="s">
        <v>535</v>
      </c>
      <c r="Y6" s="357" t="s">
        <v>536</v>
      </c>
      <c r="Z6" s="358">
        <v>1</v>
      </c>
      <c r="AA6" s="358" t="s">
        <v>537</v>
      </c>
      <c r="AB6" s="358" t="s">
        <v>538</v>
      </c>
      <c r="AC6" s="358" t="s">
        <v>539</v>
      </c>
      <c r="AD6" s="394">
        <f>1*(100/21)</f>
        <v>4.7619047619047619</v>
      </c>
      <c r="AE6" s="358">
        <v>0</v>
      </c>
      <c r="AF6" s="358">
        <f>1*(100/33)</f>
        <v>3.0303030303030303</v>
      </c>
      <c r="AG6" s="358"/>
      <c r="AH6" s="356" t="s">
        <v>540</v>
      </c>
      <c r="AI6" s="356" t="s">
        <v>541</v>
      </c>
      <c r="AJ6" s="356" t="s">
        <v>542</v>
      </c>
      <c r="AK6" s="358">
        <v>3</v>
      </c>
      <c r="AL6" s="357" t="s">
        <v>543</v>
      </c>
      <c r="AM6" s="357" t="s">
        <v>532</v>
      </c>
      <c r="AN6" s="357" t="s">
        <v>544</v>
      </c>
      <c r="AO6" s="357" t="s">
        <v>545</v>
      </c>
      <c r="AP6" s="357" t="s">
        <v>546</v>
      </c>
      <c r="AQ6" s="393" t="s">
        <v>547</v>
      </c>
      <c r="AR6" s="356" t="s">
        <v>548</v>
      </c>
      <c r="AS6" s="358">
        <v>3</v>
      </c>
      <c r="AT6" s="358" t="s">
        <v>537</v>
      </c>
      <c r="AU6" s="358" t="s">
        <v>538</v>
      </c>
      <c r="AV6" s="358" t="s">
        <v>539</v>
      </c>
      <c r="AW6" s="394">
        <f>1*(100/21)</f>
        <v>4.7619047619047619</v>
      </c>
      <c r="AX6" s="358">
        <v>0</v>
      </c>
      <c r="AY6" s="358">
        <f>3*(100/33)</f>
        <v>9.0909090909090899</v>
      </c>
      <c r="AZ6" s="358"/>
      <c r="BA6" s="356" t="s">
        <v>549</v>
      </c>
      <c r="BB6" s="356" t="s">
        <v>550</v>
      </c>
      <c r="BC6" s="356" t="s">
        <v>551</v>
      </c>
      <c r="BD6" s="357">
        <v>6</v>
      </c>
      <c r="BE6" s="356" t="s">
        <v>552</v>
      </c>
      <c r="BF6" s="357" t="s">
        <v>553</v>
      </c>
      <c r="BG6" s="357" t="s">
        <v>554</v>
      </c>
      <c r="BH6" s="357" t="s">
        <v>545</v>
      </c>
      <c r="BI6" s="356" t="s">
        <v>555</v>
      </c>
      <c r="BJ6" s="395" t="s">
        <v>556</v>
      </c>
      <c r="BK6" s="356" t="s">
        <v>548</v>
      </c>
      <c r="BL6" s="358">
        <v>3</v>
      </c>
      <c r="BM6" s="358" t="s">
        <v>537</v>
      </c>
      <c r="BN6" s="358" t="s">
        <v>538</v>
      </c>
      <c r="BO6" s="358" t="s">
        <v>539</v>
      </c>
      <c r="BP6" s="394">
        <f>1*(100/21)</f>
        <v>4.7619047619047619</v>
      </c>
      <c r="BQ6" s="358">
        <v>0</v>
      </c>
      <c r="BR6" s="358">
        <f>3*(100/33)</f>
        <v>9.0909090909090899</v>
      </c>
      <c r="BS6" s="358"/>
      <c r="BT6" s="356" t="s">
        <v>557</v>
      </c>
      <c r="BU6" s="356" t="s">
        <v>558</v>
      </c>
      <c r="BV6" s="396">
        <v>7</v>
      </c>
      <c r="BW6" s="396" t="s">
        <v>559</v>
      </c>
      <c r="BX6" s="396" t="s">
        <v>560</v>
      </c>
      <c r="BY6" s="396" t="s">
        <v>561</v>
      </c>
      <c r="BZ6" s="396" t="s">
        <v>545</v>
      </c>
      <c r="CA6" s="397" t="s">
        <v>562</v>
      </c>
      <c r="CB6" s="398" t="s">
        <v>563</v>
      </c>
      <c r="CC6" s="399"/>
      <c r="CD6" s="400"/>
      <c r="CE6" s="400"/>
      <c r="CF6" s="400"/>
      <c r="CG6" s="400"/>
      <c r="CH6" s="401"/>
      <c r="CI6" s="400"/>
      <c r="CJ6" s="400"/>
      <c r="CK6" s="400"/>
      <c r="CL6" s="359" t="s">
        <v>564</v>
      </c>
      <c r="CM6" s="359" t="s">
        <v>565</v>
      </c>
      <c r="CN6" s="402" t="s">
        <v>566</v>
      </c>
      <c r="CO6" s="396">
        <v>8</v>
      </c>
      <c r="CP6" s="396" t="s">
        <v>567</v>
      </c>
      <c r="CQ6" s="396" t="s">
        <v>560</v>
      </c>
      <c r="CR6" s="396" t="s">
        <v>568</v>
      </c>
      <c r="CS6" s="396" t="s">
        <v>545</v>
      </c>
      <c r="CT6" s="397" t="s">
        <v>569</v>
      </c>
      <c r="CU6" s="403" t="s">
        <v>570</v>
      </c>
      <c r="CV6" s="399"/>
      <c r="CW6" s="400"/>
      <c r="CX6" s="400"/>
      <c r="CY6" s="400"/>
      <c r="CZ6" s="400"/>
      <c r="DA6" s="401"/>
      <c r="DB6" s="400"/>
      <c r="DC6" s="400"/>
      <c r="DD6" s="400"/>
      <c r="DE6" s="356" t="s">
        <v>571</v>
      </c>
      <c r="DF6" s="359" t="s">
        <v>572</v>
      </c>
      <c r="DG6" s="404" t="s">
        <v>573</v>
      </c>
      <c r="DH6" s="405">
        <v>9</v>
      </c>
      <c r="DI6" s="406" t="s">
        <v>574</v>
      </c>
      <c r="DJ6" s="406" t="s">
        <v>560</v>
      </c>
      <c r="DK6" s="407" t="s">
        <v>575</v>
      </c>
      <c r="DL6" s="405" t="s">
        <v>545</v>
      </c>
      <c r="DM6" s="406" t="s">
        <v>576</v>
      </c>
      <c r="DN6" s="408" t="s">
        <v>577</v>
      </c>
      <c r="DO6" s="409"/>
      <c r="DP6" s="410"/>
      <c r="DQ6" s="410"/>
      <c r="DR6" s="410"/>
      <c r="DS6" s="410"/>
      <c r="DT6" s="411"/>
      <c r="DU6" s="410"/>
      <c r="DV6" s="410"/>
      <c r="DW6" s="410"/>
      <c r="DX6" s="359" t="s">
        <v>578</v>
      </c>
      <c r="DY6" s="359" t="s">
        <v>579</v>
      </c>
      <c r="DZ6" s="412" t="s">
        <v>580</v>
      </c>
      <c r="EA6" s="413">
        <v>24</v>
      </c>
      <c r="EB6" s="414" t="s">
        <v>581</v>
      </c>
      <c r="EC6" s="415" t="s">
        <v>560</v>
      </c>
      <c r="ED6" s="416" t="s">
        <v>582</v>
      </c>
      <c r="EE6" s="417" t="s">
        <v>583</v>
      </c>
      <c r="EF6" s="418" t="s">
        <v>584</v>
      </c>
      <c r="EG6" s="419" t="s">
        <v>585</v>
      </c>
      <c r="EH6" s="409"/>
      <c r="EI6" s="410"/>
      <c r="EJ6" s="410"/>
      <c r="EK6" s="410"/>
      <c r="EL6" s="410"/>
      <c r="EM6" s="411"/>
      <c r="EN6" s="410"/>
      <c r="EO6" s="410"/>
      <c r="EP6" s="410"/>
      <c r="EQ6" s="359" t="s">
        <v>586</v>
      </c>
      <c r="ER6" s="359" t="s">
        <v>587</v>
      </c>
      <c r="ES6" s="359" t="s">
        <v>588</v>
      </c>
      <c r="ET6" s="253" t="s">
        <v>589</v>
      </c>
      <c r="EU6" s="420">
        <v>25</v>
      </c>
      <c r="EV6" s="420" t="s">
        <v>590</v>
      </c>
      <c r="EW6" s="420" t="s">
        <v>560</v>
      </c>
      <c r="EX6" s="420">
        <v>140</v>
      </c>
      <c r="EY6" s="421" t="s">
        <v>591</v>
      </c>
      <c r="EZ6" s="421" t="s">
        <v>592</v>
      </c>
      <c r="FA6" s="422" t="s">
        <v>593</v>
      </c>
      <c r="FB6" s="409"/>
      <c r="FC6" s="410"/>
      <c r="FD6" s="410"/>
      <c r="FE6" s="410"/>
      <c r="FF6" s="410"/>
      <c r="FG6" s="411"/>
      <c r="FH6" s="410"/>
      <c r="FI6" s="410"/>
      <c r="FJ6" s="410"/>
      <c r="FK6" s="359" t="s">
        <v>594</v>
      </c>
      <c r="FL6" s="359" t="s">
        <v>595</v>
      </c>
      <c r="FM6" s="423" t="s">
        <v>596</v>
      </c>
      <c r="FN6" s="424">
        <v>26</v>
      </c>
      <c r="FO6" s="423" t="s">
        <v>597</v>
      </c>
      <c r="FP6" s="423" t="s">
        <v>598</v>
      </c>
      <c r="FQ6" s="423" t="s">
        <v>599</v>
      </c>
      <c r="FR6" s="423" t="s">
        <v>600</v>
      </c>
      <c r="FS6" s="423" t="s">
        <v>601</v>
      </c>
      <c r="FT6" s="284" t="s">
        <v>602</v>
      </c>
      <c r="FU6" s="425"/>
      <c r="FV6" s="425"/>
      <c r="FW6" s="425"/>
      <c r="FX6" s="425"/>
      <c r="FY6" s="425"/>
      <c r="FZ6" s="425"/>
      <c r="GA6" s="425"/>
      <c r="GB6" s="425"/>
      <c r="GC6" s="425"/>
      <c r="GD6" s="359" t="s">
        <v>603</v>
      </c>
      <c r="GE6" s="359" t="s">
        <v>604</v>
      </c>
      <c r="GF6" s="426" t="s">
        <v>605</v>
      </c>
      <c r="GG6" s="342">
        <v>33</v>
      </c>
      <c r="GH6" s="342" t="s">
        <v>606</v>
      </c>
      <c r="GI6" s="342" t="s">
        <v>607</v>
      </c>
      <c r="GJ6" s="342" t="s">
        <v>608</v>
      </c>
      <c r="GK6" s="427" t="s">
        <v>609</v>
      </c>
      <c r="GL6" s="428" t="s">
        <v>610</v>
      </c>
      <c r="GM6" s="284" t="s">
        <v>611</v>
      </c>
      <c r="GN6" s="409"/>
      <c r="GO6" s="410"/>
      <c r="GP6" s="410"/>
      <c r="GQ6" s="410"/>
      <c r="GR6" s="410"/>
      <c r="GS6" s="411"/>
      <c r="GT6" s="410"/>
      <c r="GU6" s="410"/>
      <c r="GV6" s="410"/>
      <c r="GW6" s="359" t="s">
        <v>612</v>
      </c>
      <c r="GX6" s="359" t="s">
        <v>613</v>
      </c>
      <c r="GY6" s="274" t="s">
        <v>614</v>
      </c>
      <c r="GZ6" s="274" t="s">
        <v>615</v>
      </c>
      <c r="HA6" s="274" t="s">
        <v>616</v>
      </c>
      <c r="HB6" s="274" t="s">
        <v>614</v>
      </c>
      <c r="HC6" s="274" t="s">
        <v>614</v>
      </c>
      <c r="HD6" s="274" t="s">
        <v>614</v>
      </c>
      <c r="HE6" s="429"/>
      <c r="HF6" s="429"/>
      <c r="HG6" s="409"/>
      <c r="HH6" s="410"/>
      <c r="HI6" s="410"/>
      <c r="HJ6" s="410"/>
      <c r="HK6" s="410"/>
      <c r="HL6" s="411"/>
      <c r="HM6" s="410"/>
      <c r="HN6" s="410"/>
      <c r="HO6" s="410"/>
      <c r="HP6" s="359" t="s">
        <v>617</v>
      </c>
      <c r="HQ6" s="359" t="s">
        <v>618</v>
      </c>
      <c r="HR6" s="360" t="s">
        <v>8</v>
      </c>
      <c r="HS6" s="222" t="s">
        <v>2025</v>
      </c>
      <c r="HT6" s="360" t="s">
        <v>8</v>
      </c>
    </row>
    <row r="7" spans="2:228" s="430" customFormat="1" ht="336">
      <c r="B7" s="361">
        <v>2</v>
      </c>
      <c r="C7" s="361" t="s">
        <v>619</v>
      </c>
      <c r="D7" s="359" t="s">
        <v>620</v>
      </c>
      <c r="E7" s="356" t="s">
        <v>519</v>
      </c>
      <c r="F7" s="362" t="s">
        <v>621</v>
      </c>
      <c r="G7" s="362" t="s">
        <v>622</v>
      </c>
      <c r="H7" s="362" t="s">
        <v>623</v>
      </c>
      <c r="I7" s="362" t="s">
        <v>117</v>
      </c>
      <c r="J7" s="361" t="s">
        <v>624</v>
      </c>
      <c r="K7" s="362" t="s">
        <v>6</v>
      </c>
      <c r="L7" s="362">
        <v>2</v>
      </c>
      <c r="M7" s="362" t="s">
        <v>625</v>
      </c>
      <c r="N7" s="362" t="s">
        <v>626</v>
      </c>
      <c r="O7" s="363" t="s">
        <v>627</v>
      </c>
      <c r="P7" s="362" t="s">
        <v>529</v>
      </c>
      <c r="Q7" s="359" t="s">
        <v>628</v>
      </c>
      <c r="R7" s="363">
        <v>0</v>
      </c>
      <c r="S7" s="363" t="s">
        <v>6</v>
      </c>
      <c r="T7" s="363">
        <v>0</v>
      </c>
      <c r="U7" s="363">
        <v>0</v>
      </c>
      <c r="V7" s="363" t="s">
        <v>6</v>
      </c>
      <c r="W7" s="363">
        <v>0</v>
      </c>
      <c r="X7" s="363" t="s">
        <v>6</v>
      </c>
      <c r="Y7" s="363">
        <v>0</v>
      </c>
      <c r="Z7" s="363">
        <v>0</v>
      </c>
      <c r="AA7" s="363">
        <v>0</v>
      </c>
      <c r="AB7" s="363">
        <v>0</v>
      </c>
      <c r="AC7" s="363">
        <v>0</v>
      </c>
      <c r="AD7" s="431">
        <f t="shared" ref="AD7:AD26" si="0">1*(100/21)</f>
        <v>4.7619047619047619</v>
      </c>
      <c r="AE7" s="363">
        <v>0</v>
      </c>
      <c r="AF7" s="363">
        <v>0</v>
      </c>
      <c r="AG7" s="363"/>
      <c r="AH7" s="359" t="s">
        <v>629</v>
      </c>
      <c r="AI7" s="359" t="s">
        <v>630</v>
      </c>
      <c r="AJ7" s="359" t="s">
        <v>628</v>
      </c>
      <c r="AK7" s="363">
        <v>0</v>
      </c>
      <c r="AL7" s="363" t="s">
        <v>6</v>
      </c>
      <c r="AM7" s="363">
        <v>0</v>
      </c>
      <c r="AN7" s="363">
        <v>0</v>
      </c>
      <c r="AO7" s="363" t="s">
        <v>6</v>
      </c>
      <c r="AP7" s="363">
        <v>0</v>
      </c>
      <c r="AQ7" s="363" t="s">
        <v>6</v>
      </c>
      <c r="AR7" s="432">
        <v>0</v>
      </c>
      <c r="AS7" s="432">
        <v>0</v>
      </c>
      <c r="AT7" s="432">
        <v>0</v>
      </c>
      <c r="AU7" s="432">
        <v>0</v>
      </c>
      <c r="AV7" s="432">
        <v>0</v>
      </c>
      <c r="AW7" s="431">
        <f t="shared" ref="AW7:AW26" si="1">1*(100/21)</f>
        <v>4.7619047619047619</v>
      </c>
      <c r="AX7" s="432">
        <v>0</v>
      </c>
      <c r="AY7" s="432">
        <v>0</v>
      </c>
      <c r="AZ7" s="432">
        <v>0</v>
      </c>
      <c r="BA7" s="359" t="s">
        <v>629</v>
      </c>
      <c r="BB7" s="359" t="s">
        <v>630</v>
      </c>
      <c r="BC7" s="356" t="s">
        <v>631</v>
      </c>
      <c r="BD7" s="358">
        <v>0</v>
      </c>
      <c r="BE7" s="358" t="s">
        <v>6</v>
      </c>
      <c r="BF7" s="358" t="s">
        <v>6</v>
      </c>
      <c r="BG7" s="358" t="s">
        <v>6</v>
      </c>
      <c r="BH7" s="358" t="s">
        <v>6</v>
      </c>
      <c r="BI7" s="358" t="s">
        <v>6</v>
      </c>
      <c r="BJ7" s="358" t="s">
        <v>6</v>
      </c>
      <c r="BK7" s="433">
        <v>0</v>
      </c>
      <c r="BL7" s="433">
        <v>0</v>
      </c>
      <c r="BM7" s="433">
        <v>0</v>
      </c>
      <c r="BN7" s="433">
        <v>0</v>
      </c>
      <c r="BO7" s="433">
        <v>0</v>
      </c>
      <c r="BP7" s="394">
        <v>5</v>
      </c>
      <c r="BQ7" s="433">
        <v>0</v>
      </c>
      <c r="BR7" s="433">
        <v>0</v>
      </c>
      <c r="BS7" s="433"/>
      <c r="BT7" s="356" t="s">
        <v>632</v>
      </c>
      <c r="BU7" s="359" t="s">
        <v>630</v>
      </c>
      <c r="BV7" s="434">
        <v>0</v>
      </c>
      <c r="BW7" s="434"/>
      <c r="BX7" s="434"/>
      <c r="BY7" s="434"/>
      <c r="BZ7" s="434"/>
      <c r="CA7" s="434"/>
      <c r="CB7" s="434"/>
      <c r="CC7" s="435"/>
      <c r="CD7" s="435"/>
      <c r="CE7" s="435"/>
      <c r="CF7" s="435"/>
      <c r="CG7" s="435"/>
      <c r="CH7" s="436"/>
      <c r="CI7" s="435"/>
      <c r="CJ7" s="437"/>
      <c r="CL7" s="359" t="s">
        <v>633</v>
      </c>
      <c r="CM7" s="359" t="s">
        <v>618</v>
      </c>
      <c r="CN7" s="438" t="s">
        <v>634</v>
      </c>
      <c r="CO7" s="434">
        <v>0</v>
      </c>
      <c r="CP7" s="438" t="s">
        <v>635</v>
      </c>
      <c r="CQ7" s="293" t="s">
        <v>636</v>
      </c>
      <c r="CR7" s="439" t="s">
        <v>6</v>
      </c>
      <c r="CS7" s="439" t="s">
        <v>6</v>
      </c>
      <c r="CT7" s="439" t="s">
        <v>6</v>
      </c>
      <c r="CU7" s="440" t="s">
        <v>637</v>
      </c>
      <c r="CV7" s="435"/>
      <c r="CW7" s="435"/>
      <c r="CX7" s="435"/>
      <c r="CY7" s="435"/>
      <c r="CZ7" s="435"/>
      <c r="DA7" s="436"/>
      <c r="DB7" s="435"/>
      <c r="DC7" s="435"/>
      <c r="DD7" s="435"/>
      <c r="DE7" s="359" t="s">
        <v>638</v>
      </c>
      <c r="DF7" s="359" t="s">
        <v>639</v>
      </c>
      <c r="DG7" s="438" t="s">
        <v>640</v>
      </c>
      <c r="DH7" s="434">
        <v>2</v>
      </c>
      <c r="DI7" s="293" t="s">
        <v>615</v>
      </c>
      <c r="DJ7" s="293" t="s">
        <v>641</v>
      </c>
      <c r="DK7" s="293" t="s">
        <v>642</v>
      </c>
      <c r="DL7" s="293" t="s">
        <v>643</v>
      </c>
      <c r="DM7" s="440" t="s">
        <v>644</v>
      </c>
      <c r="DN7" s="441" t="s">
        <v>645</v>
      </c>
      <c r="DO7" s="435"/>
      <c r="DP7" s="435"/>
      <c r="DQ7" s="435"/>
      <c r="DR7" s="435"/>
      <c r="DS7" s="435"/>
      <c r="DT7" s="436"/>
      <c r="DU7" s="435"/>
      <c r="DV7" s="435"/>
      <c r="DW7" s="435"/>
      <c r="DX7" s="359" t="s">
        <v>646</v>
      </c>
      <c r="DY7" s="359" t="s">
        <v>647</v>
      </c>
      <c r="DZ7" s="442" t="s">
        <v>648</v>
      </c>
      <c r="EA7" s="443">
        <v>2</v>
      </c>
      <c r="EB7" s="444" t="s">
        <v>615</v>
      </c>
      <c r="EC7" s="444" t="s">
        <v>641</v>
      </c>
      <c r="ED7" s="444" t="s">
        <v>649</v>
      </c>
      <c r="EE7" s="444" t="s">
        <v>643</v>
      </c>
      <c r="EF7" s="445" t="s">
        <v>644</v>
      </c>
      <c r="EG7" s="444" t="s">
        <v>650</v>
      </c>
      <c r="EH7" s="435"/>
      <c r="EI7" s="435"/>
      <c r="EJ7" s="435"/>
      <c r="EK7" s="435"/>
      <c r="EL7" s="435"/>
      <c r="EM7" s="436"/>
      <c r="EN7" s="435"/>
      <c r="EO7" s="435"/>
      <c r="EP7" s="435"/>
      <c r="EQ7" s="359" t="s">
        <v>651</v>
      </c>
      <c r="ER7" s="359" t="s">
        <v>652</v>
      </c>
      <c r="ES7" s="446" t="s">
        <v>653</v>
      </c>
      <c r="ET7" s="444" t="s">
        <v>614</v>
      </c>
      <c r="EU7" s="444" t="s">
        <v>615</v>
      </c>
      <c r="EV7" s="444" t="s">
        <v>654</v>
      </c>
      <c r="EW7" s="444" t="s">
        <v>614</v>
      </c>
      <c r="EX7" s="444" t="s">
        <v>614</v>
      </c>
      <c r="EY7" s="444" t="s">
        <v>614</v>
      </c>
      <c r="EZ7" s="444" t="s">
        <v>614</v>
      </c>
      <c r="FA7" s="444" t="s">
        <v>655</v>
      </c>
      <c r="FB7" s="435"/>
      <c r="FC7" s="435"/>
      <c r="FD7" s="435"/>
      <c r="FE7" s="435"/>
      <c r="FF7" s="435"/>
      <c r="FG7" s="436"/>
      <c r="FH7" s="435"/>
      <c r="FI7" s="435"/>
      <c r="FJ7" s="435"/>
      <c r="FK7" s="359" t="s">
        <v>656</v>
      </c>
      <c r="FL7" s="359" t="s">
        <v>657</v>
      </c>
      <c r="FM7" s="274" t="s">
        <v>614</v>
      </c>
      <c r="FN7" s="274" t="s">
        <v>615</v>
      </c>
      <c r="FO7" s="274" t="s">
        <v>654</v>
      </c>
      <c r="FP7" s="274" t="s">
        <v>614</v>
      </c>
      <c r="FQ7" s="274" t="s">
        <v>614</v>
      </c>
      <c r="FR7" s="274" t="s">
        <v>614</v>
      </c>
      <c r="FS7" s="274" t="s">
        <v>614</v>
      </c>
      <c r="FT7" s="274" t="s">
        <v>655</v>
      </c>
      <c r="FU7" s="276">
        <v>1</v>
      </c>
      <c r="FV7" s="274" t="s">
        <v>615</v>
      </c>
      <c r="FW7" s="274" t="s">
        <v>641</v>
      </c>
      <c r="FX7" s="274" t="s">
        <v>658</v>
      </c>
      <c r="FY7" s="274" t="s">
        <v>643</v>
      </c>
      <c r="FZ7" s="274" t="s">
        <v>650</v>
      </c>
      <c r="GA7" s="280"/>
      <c r="GB7" s="280"/>
      <c r="GC7" s="280"/>
      <c r="GD7" s="359" t="s">
        <v>659</v>
      </c>
      <c r="GE7" s="359" t="s">
        <v>618</v>
      </c>
      <c r="GF7" s="274" t="s">
        <v>614</v>
      </c>
      <c r="GG7" s="274" t="s">
        <v>615</v>
      </c>
      <c r="GH7" s="274" t="s">
        <v>654</v>
      </c>
      <c r="GI7" s="274" t="s">
        <v>614</v>
      </c>
      <c r="GJ7" s="274" t="s">
        <v>614</v>
      </c>
      <c r="GK7" s="274" t="s">
        <v>614</v>
      </c>
      <c r="GL7" s="278"/>
      <c r="GM7" s="278"/>
      <c r="GN7" s="435"/>
      <c r="GO7" s="435"/>
      <c r="GP7" s="435"/>
      <c r="GQ7" s="435"/>
      <c r="GR7" s="435"/>
      <c r="GS7" s="436"/>
      <c r="GT7" s="435"/>
      <c r="GU7" s="435"/>
      <c r="GV7" s="435"/>
      <c r="GW7" s="359" t="s">
        <v>659</v>
      </c>
      <c r="GX7" s="359" t="s">
        <v>618</v>
      </c>
      <c r="GY7" s="274" t="s">
        <v>614</v>
      </c>
      <c r="GZ7" s="274" t="s">
        <v>615</v>
      </c>
      <c r="HA7" s="274" t="s">
        <v>654</v>
      </c>
      <c r="HB7" s="274" t="s">
        <v>614</v>
      </c>
      <c r="HC7" s="274" t="s">
        <v>614</v>
      </c>
      <c r="HD7" s="274" t="s">
        <v>614</v>
      </c>
      <c r="HE7" s="278"/>
      <c r="HF7" s="278"/>
      <c r="HG7" s="435"/>
      <c r="HH7" s="435"/>
      <c r="HI7" s="435"/>
      <c r="HJ7" s="435"/>
      <c r="HK7" s="435"/>
      <c r="HL7" s="436"/>
      <c r="HM7" s="435"/>
      <c r="HN7" s="435"/>
      <c r="HO7" s="435"/>
      <c r="HP7" s="359" t="s">
        <v>660</v>
      </c>
      <c r="HQ7" s="359" t="s">
        <v>618</v>
      </c>
      <c r="HR7" s="360" t="s">
        <v>8</v>
      </c>
      <c r="HS7" s="222" t="s">
        <v>661</v>
      </c>
      <c r="HT7" s="360" t="s">
        <v>8</v>
      </c>
    </row>
    <row r="8" spans="2:228" s="430" customFormat="1" ht="168">
      <c r="B8" s="364">
        <v>3</v>
      </c>
      <c r="C8" s="364" t="s">
        <v>662</v>
      </c>
      <c r="D8" s="356" t="s">
        <v>663</v>
      </c>
      <c r="E8" s="356" t="s">
        <v>519</v>
      </c>
      <c r="F8" s="357" t="s">
        <v>664</v>
      </c>
      <c r="G8" s="357" t="s">
        <v>665</v>
      </c>
      <c r="H8" s="357" t="s">
        <v>666</v>
      </c>
      <c r="I8" s="357" t="s">
        <v>117</v>
      </c>
      <c r="J8" s="364" t="s">
        <v>667</v>
      </c>
      <c r="K8" s="357" t="s">
        <v>6</v>
      </c>
      <c r="L8" s="357">
        <v>4</v>
      </c>
      <c r="M8" s="357" t="s">
        <v>668</v>
      </c>
      <c r="N8" s="357" t="s">
        <v>669</v>
      </c>
      <c r="O8" s="363" t="s">
        <v>528</v>
      </c>
      <c r="P8" s="356" t="s">
        <v>529</v>
      </c>
      <c r="Q8" s="359" t="s">
        <v>670</v>
      </c>
      <c r="R8" s="363">
        <v>1</v>
      </c>
      <c r="S8" s="362" t="s">
        <v>670</v>
      </c>
      <c r="T8" s="363" t="s">
        <v>6</v>
      </c>
      <c r="U8" s="363" t="s">
        <v>6</v>
      </c>
      <c r="V8" s="363" t="s">
        <v>6</v>
      </c>
      <c r="W8" s="363" t="s">
        <v>6</v>
      </c>
      <c r="X8" s="362" t="s">
        <v>671</v>
      </c>
      <c r="Y8" s="362" t="s">
        <v>672</v>
      </c>
      <c r="Z8" s="363">
        <v>1</v>
      </c>
      <c r="AA8" s="363" t="s">
        <v>537</v>
      </c>
      <c r="AB8" s="363" t="s">
        <v>538</v>
      </c>
      <c r="AC8" s="363" t="s">
        <v>539</v>
      </c>
      <c r="AD8" s="431">
        <f t="shared" si="0"/>
        <v>4.7619047619047619</v>
      </c>
      <c r="AE8" s="363">
        <v>0</v>
      </c>
      <c r="AF8" s="431">
        <f>1*(100/4)</f>
        <v>25</v>
      </c>
      <c r="AG8" s="363"/>
      <c r="AH8" s="356" t="s">
        <v>673</v>
      </c>
      <c r="AI8" s="356" t="s">
        <v>674</v>
      </c>
      <c r="AJ8" s="359" t="s">
        <v>675</v>
      </c>
      <c r="AK8" s="362">
        <v>1</v>
      </c>
      <c r="AL8" s="359" t="s">
        <v>675</v>
      </c>
      <c r="AM8" s="362" t="s">
        <v>676</v>
      </c>
      <c r="AN8" s="362" t="s">
        <v>676</v>
      </c>
      <c r="AO8" s="359" t="s">
        <v>6</v>
      </c>
      <c r="AP8" s="359" t="s">
        <v>6</v>
      </c>
      <c r="AQ8" s="359" t="s">
        <v>677</v>
      </c>
      <c r="AR8" s="359" t="s">
        <v>672</v>
      </c>
      <c r="AS8" s="432">
        <v>1</v>
      </c>
      <c r="AT8" s="432" t="s">
        <v>537</v>
      </c>
      <c r="AU8" s="431" t="s">
        <v>538</v>
      </c>
      <c r="AV8" s="363" t="s">
        <v>539</v>
      </c>
      <c r="AW8" s="431">
        <v>5</v>
      </c>
      <c r="AX8" s="363">
        <v>0</v>
      </c>
      <c r="AY8" s="431">
        <f>1*(100/4)</f>
        <v>25</v>
      </c>
      <c r="AZ8" s="363"/>
      <c r="BA8" s="359" t="s">
        <v>678</v>
      </c>
      <c r="BB8" s="359" t="s">
        <v>679</v>
      </c>
      <c r="BC8" s="359" t="s">
        <v>680</v>
      </c>
      <c r="BD8" s="363">
        <v>1</v>
      </c>
      <c r="BE8" s="359" t="s">
        <v>680</v>
      </c>
      <c r="BF8" s="362" t="s">
        <v>681</v>
      </c>
      <c r="BG8" s="363" t="s">
        <v>6</v>
      </c>
      <c r="BH8" s="363" t="s">
        <v>6</v>
      </c>
      <c r="BI8" s="363" t="s">
        <v>6</v>
      </c>
      <c r="BJ8" s="359" t="s">
        <v>682</v>
      </c>
      <c r="BK8" s="359" t="s">
        <v>672</v>
      </c>
      <c r="BL8" s="432">
        <v>1</v>
      </c>
      <c r="BM8" s="432" t="s">
        <v>537</v>
      </c>
      <c r="BN8" s="432" t="s">
        <v>538</v>
      </c>
      <c r="BO8" s="432" t="s">
        <v>539</v>
      </c>
      <c r="BP8" s="447">
        <f t="shared" ref="BP8" si="2">1*(100/21)</f>
        <v>4.7619047619047619</v>
      </c>
      <c r="BQ8" s="432">
        <v>0</v>
      </c>
      <c r="BR8" s="447">
        <f>1*(100/4)</f>
        <v>25</v>
      </c>
      <c r="BS8" s="432"/>
      <c r="BT8" s="359" t="s">
        <v>683</v>
      </c>
      <c r="BU8" s="359" t="s">
        <v>684</v>
      </c>
      <c r="BV8" s="439">
        <v>1</v>
      </c>
      <c r="BW8" s="382" t="s">
        <v>685</v>
      </c>
      <c r="BX8" s="439" t="s">
        <v>666</v>
      </c>
      <c r="BY8" s="439" t="s">
        <v>6</v>
      </c>
      <c r="BZ8" s="439" t="s">
        <v>6</v>
      </c>
      <c r="CA8" s="439" t="s">
        <v>6</v>
      </c>
      <c r="CB8" s="382" t="s">
        <v>686</v>
      </c>
      <c r="CC8" s="382"/>
      <c r="CD8" s="448"/>
      <c r="CE8" s="448"/>
      <c r="CF8" s="448"/>
      <c r="CG8" s="448"/>
      <c r="CH8" s="449"/>
      <c r="CI8" s="448"/>
      <c r="CJ8" s="449"/>
      <c r="CK8" s="448"/>
      <c r="CL8" s="359" t="s">
        <v>687</v>
      </c>
      <c r="CM8" s="359" t="s">
        <v>688</v>
      </c>
      <c r="CN8" s="293" t="s">
        <v>689</v>
      </c>
      <c r="CO8" s="439" t="s">
        <v>6</v>
      </c>
      <c r="CP8" s="293" t="s">
        <v>689</v>
      </c>
      <c r="CQ8" s="439" t="s">
        <v>6</v>
      </c>
      <c r="CR8" s="439" t="s">
        <v>6</v>
      </c>
      <c r="CS8" s="439" t="s">
        <v>6</v>
      </c>
      <c r="CT8" s="439" t="s">
        <v>6</v>
      </c>
      <c r="CU8" s="293" t="s">
        <v>689</v>
      </c>
      <c r="CV8" s="382"/>
      <c r="CW8" s="448"/>
      <c r="CX8" s="448"/>
      <c r="CY8" s="448"/>
      <c r="CZ8" s="448"/>
      <c r="DA8" s="449"/>
      <c r="DB8" s="448"/>
      <c r="DC8" s="449"/>
      <c r="DD8" s="448"/>
      <c r="DE8" s="359" t="s">
        <v>690</v>
      </c>
      <c r="DF8" s="359" t="s">
        <v>618</v>
      </c>
      <c r="DG8" s="293" t="s">
        <v>691</v>
      </c>
      <c r="DH8" s="293" t="s">
        <v>691</v>
      </c>
      <c r="DI8" s="293" t="s">
        <v>691</v>
      </c>
      <c r="DJ8" s="439" t="s">
        <v>6</v>
      </c>
      <c r="DK8" s="439" t="s">
        <v>6</v>
      </c>
      <c r="DL8" s="439" t="s">
        <v>6</v>
      </c>
      <c r="DM8" s="439" t="s">
        <v>6</v>
      </c>
      <c r="DN8" s="450" t="s">
        <v>6</v>
      </c>
      <c r="DO8" s="382"/>
      <c r="DP8" s="448"/>
      <c r="DQ8" s="448"/>
      <c r="DR8" s="448"/>
      <c r="DS8" s="448"/>
      <c r="DT8" s="449"/>
      <c r="DU8" s="448"/>
      <c r="DV8" s="449"/>
      <c r="DW8" s="448"/>
      <c r="DX8" s="359" t="s">
        <v>692</v>
      </c>
      <c r="DY8" s="359" t="s">
        <v>618</v>
      </c>
      <c r="DZ8" s="451" t="s">
        <v>693</v>
      </c>
      <c r="EA8" s="452">
        <v>0</v>
      </c>
      <c r="EB8" s="453">
        <v>0</v>
      </c>
      <c r="EC8" s="453">
        <v>0</v>
      </c>
      <c r="ED8" s="453">
        <v>0</v>
      </c>
      <c r="EE8" s="453">
        <v>0</v>
      </c>
      <c r="EF8" s="453">
        <v>0</v>
      </c>
      <c r="EG8" s="454">
        <v>0</v>
      </c>
      <c r="EH8" s="382"/>
      <c r="EI8" s="448"/>
      <c r="EJ8" s="448"/>
      <c r="EK8" s="448"/>
      <c r="EL8" s="448"/>
      <c r="EM8" s="449"/>
      <c r="EN8" s="448"/>
      <c r="EO8" s="449"/>
      <c r="EP8" s="448"/>
      <c r="EQ8" s="359" t="s">
        <v>694</v>
      </c>
      <c r="ER8" s="359" t="s">
        <v>618</v>
      </c>
      <c r="ES8" s="446" t="s">
        <v>695</v>
      </c>
      <c r="ET8" s="444" t="s">
        <v>696</v>
      </c>
      <c r="EU8" s="444" t="s">
        <v>696</v>
      </c>
      <c r="EV8" s="444" t="s">
        <v>696</v>
      </c>
      <c r="EW8" s="444" t="s">
        <v>696</v>
      </c>
      <c r="EX8" s="444" t="s">
        <v>696</v>
      </c>
      <c r="EY8" s="444" t="s">
        <v>696</v>
      </c>
      <c r="EZ8" s="444" t="s">
        <v>696</v>
      </c>
      <c r="FA8" s="444" t="s">
        <v>696</v>
      </c>
      <c r="FB8" s="382"/>
      <c r="FC8" s="448"/>
      <c r="FD8" s="448"/>
      <c r="FE8" s="448"/>
      <c r="FF8" s="448"/>
      <c r="FG8" s="449"/>
      <c r="FH8" s="448"/>
      <c r="FI8" s="449"/>
      <c r="FJ8" s="448"/>
      <c r="FK8" s="359" t="s">
        <v>697</v>
      </c>
      <c r="FL8" s="359" t="s">
        <v>618</v>
      </c>
      <c r="FM8" s="455" t="s">
        <v>698</v>
      </c>
      <c r="FN8" s="455" t="s">
        <v>698</v>
      </c>
      <c r="FO8" s="455" t="s">
        <v>698</v>
      </c>
      <c r="FP8" s="455" t="s">
        <v>698</v>
      </c>
      <c r="FQ8" s="455" t="s">
        <v>698</v>
      </c>
      <c r="FR8" s="455" t="s">
        <v>698</v>
      </c>
      <c r="FS8" s="455" t="s">
        <v>698</v>
      </c>
      <c r="FT8" s="274"/>
      <c r="FU8" s="280"/>
      <c r="FV8" s="280"/>
      <c r="FW8" s="280"/>
      <c r="FX8" s="280"/>
      <c r="FY8" s="280"/>
      <c r="FZ8" s="276" t="s">
        <v>699</v>
      </c>
      <c r="GA8" s="276" t="s">
        <v>699</v>
      </c>
      <c r="GB8" s="276" t="s">
        <v>699</v>
      </c>
      <c r="GC8" s="276" t="s">
        <v>699</v>
      </c>
      <c r="GD8" s="359" t="s">
        <v>697</v>
      </c>
      <c r="GE8" s="359" t="s">
        <v>618</v>
      </c>
      <c r="GF8" s="274" t="s">
        <v>699</v>
      </c>
      <c r="GG8" s="274" t="s">
        <v>699</v>
      </c>
      <c r="GH8" s="274" t="s">
        <v>699</v>
      </c>
      <c r="GI8" s="274" t="s">
        <v>699</v>
      </c>
      <c r="GJ8" s="274" t="s">
        <v>699</v>
      </c>
      <c r="GK8" s="274" t="s">
        <v>699</v>
      </c>
      <c r="GL8" s="274" t="s">
        <v>699</v>
      </c>
      <c r="GM8" s="278"/>
      <c r="GN8" s="382"/>
      <c r="GO8" s="448"/>
      <c r="GP8" s="448"/>
      <c r="GQ8" s="448"/>
      <c r="GR8" s="448"/>
      <c r="GS8" s="449"/>
      <c r="GT8" s="448"/>
      <c r="GU8" s="449"/>
      <c r="GV8" s="448"/>
      <c r="GW8" s="359" t="s">
        <v>700</v>
      </c>
      <c r="GX8" s="359" t="s">
        <v>618</v>
      </c>
      <c r="GY8" s="278" t="s">
        <v>701</v>
      </c>
      <c r="GZ8" s="278" t="s">
        <v>701</v>
      </c>
      <c r="HA8" s="278" t="s">
        <v>701</v>
      </c>
      <c r="HB8" s="278" t="s">
        <v>701</v>
      </c>
      <c r="HC8" s="278" t="s">
        <v>701</v>
      </c>
      <c r="HD8" s="278" t="s">
        <v>701</v>
      </c>
      <c r="HE8" s="278" t="s">
        <v>701</v>
      </c>
      <c r="HF8" s="278" t="s">
        <v>701</v>
      </c>
      <c r="HG8" s="382"/>
      <c r="HH8" s="448"/>
      <c r="HI8" s="448"/>
      <c r="HJ8" s="448"/>
      <c r="HK8" s="448"/>
      <c r="HL8" s="449"/>
      <c r="HM8" s="448"/>
      <c r="HN8" s="449"/>
      <c r="HO8" s="448"/>
      <c r="HP8" s="359" t="s">
        <v>702</v>
      </c>
      <c r="HQ8" s="359" t="s">
        <v>618</v>
      </c>
      <c r="HR8" s="360" t="s">
        <v>8</v>
      </c>
      <c r="HS8" s="222" t="s">
        <v>661</v>
      </c>
      <c r="HT8" s="360" t="s">
        <v>8</v>
      </c>
    </row>
    <row r="9" spans="2:228" s="430" customFormat="1" ht="409.5">
      <c r="B9" s="365">
        <v>4</v>
      </c>
      <c r="C9" s="365" t="s">
        <v>703</v>
      </c>
      <c r="D9" s="359" t="s">
        <v>704</v>
      </c>
      <c r="E9" s="356" t="s">
        <v>519</v>
      </c>
      <c r="F9" s="357" t="s">
        <v>705</v>
      </c>
      <c r="G9" s="357" t="s">
        <v>705</v>
      </c>
      <c r="H9" s="357" t="s">
        <v>706</v>
      </c>
      <c r="I9" s="357" t="s">
        <v>117</v>
      </c>
      <c r="J9" s="365" t="s">
        <v>193</v>
      </c>
      <c r="K9" s="357" t="s">
        <v>703</v>
      </c>
      <c r="L9" s="357">
        <v>10</v>
      </c>
      <c r="M9" s="357" t="s">
        <v>707</v>
      </c>
      <c r="N9" s="356" t="s">
        <v>708</v>
      </c>
      <c r="O9" s="356" t="s">
        <v>708</v>
      </c>
      <c r="P9" s="356" t="s">
        <v>529</v>
      </c>
      <c r="Q9" s="359" t="s">
        <v>709</v>
      </c>
      <c r="R9" s="363">
        <v>0</v>
      </c>
      <c r="S9" s="363">
        <v>0</v>
      </c>
      <c r="T9" s="363">
        <v>0</v>
      </c>
      <c r="U9" s="363">
        <v>0</v>
      </c>
      <c r="V9" s="363">
        <v>0</v>
      </c>
      <c r="W9" s="363">
        <v>0</v>
      </c>
      <c r="X9" s="363">
        <v>0</v>
      </c>
      <c r="Y9" s="363">
        <v>0</v>
      </c>
      <c r="Z9" s="363">
        <v>0</v>
      </c>
      <c r="AA9" s="363">
        <v>0</v>
      </c>
      <c r="AB9" s="363">
        <v>0</v>
      </c>
      <c r="AC9" s="363">
        <v>0</v>
      </c>
      <c r="AD9" s="431">
        <f t="shared" si="0"/>
        <v>4.7619047619047619</v>
      </c>
      <c r="AE9" s="363">
        <v>0</v>
      </c>
      <c r="AF9" s="363">
        <v>0</v>
      </c>
      <c r="AG9" s="363">
        <v>0</v>
      </c>
      <c r="AH9" s="356" t="s">
        <v>710</v>
      </c>
      <c r="AI9" s="356" t="s">
        <v>711</v>
      </c>
      <c r="AJ9" s="359" t="s">
        <v>712</v>
      </c>
      <c r="AK9" s="432">
        <v>0</v>
      </c>
      <c r="AL9" s="432">
        <v>0</v>
      </c>
      <c r="AM9" s="432">
        <v>0</v>
      </c>
      <c r="AN9" s="432">
        <v>0</v>
      </c>
      <c r="AO9" s="432">
        <v>0</v>
      </c>
      <c r="AP9" s="432">
        <v>0</v>
      </c>
      <c r="AQ9" s="432">
        <v>0</v>
      </c>
      <c r="AR9" s="432">
        <v>0</v>
      </c>
      <c r="AS9" s="432">
        <v>0</v>
      </c>
      <c r="AT9" s="432">
        <v>0</v>
      </c>
      <c r="AU9" s="432">
        <v>0</v>
      </c>
      <c r="AV9" s="432">
        <v>0</v>
      </c>
      <c r="AW9" s="431">
        <f t="shared" ref="AW9:AW15" si="3">1*(100/21)</f>
        <v>4.7619047619047619</v>
      </c>
      <c r="AX9" s="432">
        <v>0</v>
      </c>
      <c r="AY9" s="432">
        <v>0</v>
      </c>
      <c r="AZ9" s="432"/>
      <c r="BA9" s="359" t="s">
        <v>713</v>
      </c>
      <c r="BB9" s="356" t="s">
        <v>714</v>
      </c>
      <c r="BC9" s="356" t="s">
        <v>715</v>
      </c>
      <c r="BD9" s="433">
        <v>0</v>
      </c>
      <c r="BE9" s="433">
        <v>0</v>
      </c>
      <c r="BF9" s="433">
        <v>0</v>
      </c>
      <c r="BG9" s="433">
        <v>0</v>
      </c>
      <c r="BH9" s="433">
        <v>0</v>
      </c>
      <c r="BI9" s="433">
        <v>0</v>
      </c>
      <c r="BJ9" s="433">
        <v>0</v>
      </c>
      <c r="BK9" s="433">
        <v>0</v>
      </c>
      <c r="BL9" s="433">
        <v>0</v>
      </c>
      <c r="BM9" s="433">
        <v>0</v>
      </c>
      <c r="BN9" s="433">
        <v>0</v>
      </c>
      <c r="BO9" s="433">
        <v>0</v>
      </c>
      <c r="BP9" s="394">
        <v>5</v>
      </c>
      <c r="BQ9" s="433">
        <v>0</v>
      </c>
      <c r="BR9" s="433">
        <v>0</v>
      </c>
      <c r="BS9" s="433"/>
      <c r="BT9" s="359" t="s">
        <v>716</v>
      </c>
      <c r="BU9" s="356" t="s">
        <v>717</v>
      </c>
      <c r="BV9" s="439">
        <v>3</v>
      </c>
      <c r="BW9" s="382" t="s">
        <v>718</v>
      </c>
      <c r="BX9" s="382" t="s">
        <v>719</v>
      </c>
      <c r="BY9" s="293" t="s">
        <v>720</v>
      </c>
      <c r="BZ9" s="448" t="s">
        <v>644</v>
      </c>
      <c r="CA9" s="448" t="s">
        <v>644</v>
      </c>
      <c r="CB9" s="382" t="s">
        <v>721</v>
      </c>
      <c r="CC9" s="448"/>
      <c r="CD9" s="448"/>
      <c r="CE9" s="448"/>
      <c r="CF9" s="448"/>
      <c r="CG9" s="448"/>
      <c r="CH9" s="456"/>
      <c r="CI9" s="448"/>
      <c r="CJ9" s="448"/>
      <c r="CK9" s="448"/>
      <c r="CL9" s="359" t="s">
        <v>722</v>
      </c>
      <c r="CM9" s="359" t="s">
        <v>723</v>
      </c>
      <c r="CN9" s="382"/>
      <c r="CO9" s="439">
        <v>2</v>
      </c>
      <c r="CP9" s="382" t="s">
        <v>724</v>
      </c>
      <c r="CQ9" s="382" t="s">
        <v>725</v>
      </c>
      <c r="CR9" s="293" t="s">
        <v>726</v>
      </c>
      <c r="CS9" s="448" t="s">
        <v>6</v>
      </c>
      <c r="CT9" s="448" t="s">
        <v>6</v>
      </c>
      <c r="CU9" s="382" t="s">
        <v>727</v>
      </c>
      <c r="CV9" s="448"/>
      <c r="CW9" s="448"/>
      <c r="CX9" s="448"/>
      <c r="CY9" s="448"/>
      <c r="CZ9" s="448"/>
      <c r="DA9" s="456"/>
      <c r="DB9" s="448"/>
      <c r="DC9" s="448"/>
      <c r="DD9" s="448"/>
      <c r="DE9" s="359" t="s">
        <v>728</v>
      </c>
      <c r="DF9" s="359" t="s">
        <v>729</v>
      </c>
      <c r="DG9" s="382" t="s">
        <v>644</v>
      </c>
      <c r="DH9" s="439">
        <v>4</v>
      </c>
      <c r="DI9" s="382" t="s">
        <v>730</v>
      </c>
      <c r="DJ9" s="382" t="s">
        <v>731</v>
      </c>
      <c r="DK9" s="293" t="s">
        <v>732</v>
      </c>
      <c r="DL9" s="448" t="s">
        <v>644</v>
      </c>
      <c r="DM9" s="448" t="s">
        <v>644</v>
      </c>
      <c r="DN9" s="457" t="s">
        <v>727</v>
      </c>
      <c r="DO9" s="448"/>
      <c r="DP9" s="448"/>
      <c r="DQ9" s="448"/>
      <c r="DR9" s="448"/>
      <c r="DS9" s="448"/>
      <c r="DT9" s="456"/>
      <c r="DU9" s="448"/>
      <c r="DV9" s="448"/>
      <c r="DW9" s="448"/>
      <c r="DX9" s="359" t="s">
        <v>733</v>
      </c>
      <c r="DY9" s="359" t="s">
        <v>734</v>
      </c>
      <c r="DZ9" s="458"/>
      <c r="EA9" s="453">
        <v>1</v>
      </c>
      <c r="EB9" s="459" t="s">
        <v>735</v>
      </c>
      <c r="EC9" s="423" t="s">
        <v>736</v>
      </c>
      <c r="ED9" s="460" t="s">
        <v>737</v>
      </c>
      <c r="EE9" s="461" t="s">
        <v>644</v>
      </c>
      <c r="EF9" s="462" t="s">
        <v>644</v>
      </c>
      <c r="EG9" s="463" t="s">
        <v>727</v>
      </c>
      <c r="EH9" s="448"/>
      <c r="EI9" s="448"/>
      <c r="EJ9" s="448"/>
      <c r="EK9" s="448"/>
      <c r="EL9" s="448"/>
      <c r="EM9" s="456"/>
      <c r="EN9" s="448"/>
      <c r="EO9" s="448"/>
      <c r="EP9" s="448"/>
      <c r="EQ9" s="359" t="s">
        <v>738</v>
      </c>
      <c r="ER9" s="359" t="s">
        <v>739</v>
      </c>
      <c r="ES9" s="446" t="s">
        <v>740</v>
      </c>
      <c r="ET9" s="253"/>
      <c r="EU9" s="444"/>
      <c r="EV9" s="253" t="s">
        <v>741</v>
      </c>
      <c r="EW9" s="464"/>
      <c r="EX9" s="420"/>
      <c r="EY9" s="420"/>
      <c r="EZ9" s="420"/>
      <c r="FA9" s="464"/>
      <c r="FB9" s="448"/>
      <c r="FC9" s="448"/>
      <c r="FD9" s="448"/>
      <c r="FE9" s="448"/>
      <c r="FF9" s="448"/>
      <c r="FG9" s="456"/>
      <c r="FH9" s="448"/>
      <c r="FI9" s="448"/>
      <c r="FJ9" s="448"/>
      <c r="FK9" s="359" t="s">
        <v>742</v>
      </c>
      <c r="FL9" s="359" t="s">
        <v>618</v>
      </c>
      <c r="FM9" s="278" t="s">
        <v>743</v>
      </c>
      <c r="FN9" s="274"/>
      <c r="FO9" s="278"/>
      <c r="FP9" s="283"/>
      <c r="FQ9" s="286"/>
      <c r="FR9" s="286"/>
      <c r="FS9" s="286"/>
      <c r="FT9" s="283"/>
      <c r="FU9" s="280"/>
      <c r="FV9" s="280"/>
      <c r="FW9" s="280"/>
      <c r="FX9" s="280"/>
      <c r="FY9" s="280"/>
      <c r="FZ9" s="280"/>
      <c r="GA9" s="280"/>
      <c r="GB9" s="280"/>
      <c r="GC9" s="280"/>
      <c r="GD9" s="359" t="s">
        <v>744</v>
      </c>
      <c r="GE9" s="359" t="s">
        <v>618</v>
      </c>
      <c r="GF9" s="278"/>
      <c r="GG9" s="278" t="s">
        <v>745</v>
      </c>
      <c r="GH9" s="278"/>
      <c r="GI9" s="278"/>
      <c r="GJ9" s="278"/>
      <c r="GK9" s="278"/>
      <c r="GL9" s="278"/>
      <c r="GM9" s="278"/>
      <c r="GN9" s="448"/>
      <c r="GO9" s="448"/>
      <c r="GP9" s="448"/>
      <c r="GQ9" s="448"/>
      <c r="GR9" s="448"/>
      <c r="GS9" s="456"/>
      <c r="GT9" s="448"/>
      <c r="GU9" s="448"/>
      <c r="GV9" s="448"/>
      <c r="GW9" s="359" t="s">
        <v>746</v>
      </c>
      <c r="GX9" s="359" t="s">
        <v>618</v>
      </c>
      <c r="GY9" s="278" t="s">
        <v>701</v>
      </c>
      <c r="GZ9" s="278" t="s">
        <v>701</v>
      </c>
      <c r="HA9" s="278" t="s">
        <v>701</v>
      </c>
      <c r="HB9" s="278"/>
      <c r="HC9" s="278"/>
      <c r="HD9" s="278"/>
      <c r="HE9" s="278"/>
      <c r="HF9" s="278" t="s">
        <v>701</v>
      </c>
      <c r="HG9" s="448"/>
      <c r="HH9" s="448"/>
      <c r="HI9" s="448"/>
      <c r="HJ9" s="448"/>
      <c r="HK9" s="448"/>
      <c r="HL9" s="456"/>
      <c r="HM9" s="448"/>
      <c r="HN9" s="448"/>
      <c r="HO9" s="448"/>
      <c r="HP9" s="359" t="s">
        <v>747</v>
      </c>
      <c r="HQ9" s="359" t="s">
        <v>618</v>
      </c>
      <c r="HR9" s="360" t="s">
        <v>8</v>
      </c>
      <c r="HS9" s="222" t="s">
        <v>661</v>
      </c>
      <c r="HT9" s="360" t="s">
        <v>8</v>
      </c>
    </row>
    <row r="10" spans="2:228" s="430" customFormat="1" ht="409.5">
      <c r="B10" s="366">
        <v>5</v>
      </c>
      <c r="C10" s="366" t="s">
        <v>748</v>
      </c>
      <c r="D10" s="356" t="s">
        <v>749</v>
      </c>
      <c r="E10" s="356" t="s">
        <v>519</v>
      </c>
      <c r="F10" s="357" t="s">
        <v>750</v>
      </c>
      <c r="G10" s="357" t="s">
        <v>751</v>
      </c>
      <c r="H10" s="357" t="s">
        <v>752</v>
      </c>
      <c r="I10" s="357" t="s">
        <v>117</v>
      </c>
      <c r="J10" s="366" t="s">
        <v>753</v>
      </c>
      <c r="K10" s="357" t="s">
        <v>6</v>
      </c>
      <c r="L10" s="357">
        <v>33</v>
      </c>
      <c r="M10" s="357" t="s">
        <v>754</v>
      </c>
      <c r="N10" s="357" t="s">
        <v>527</v>
      </c>
      <c r="O10" s="363" t="s">
        <v>528</v>
      </c>
      <c r="P10" s="356" t="s">
        <v>529</v>
      </c>
      <c r="Q10" s="362" t="s">
        <v>755</v>
      </c>
      <c r="R10" s="363">
        <v>0</v>
      </c>
      <c r="S10" s="363">
        <v>0</v>
      </c>
      <c r="T10" s="363">
        <v>0</v>
      </c>
      <c r="U10" s="363">
        <v>0</v>
      </c>
      <c r="V10" s="363">
        <v>0</v>
      </c>
      <c r="W10" s="363">
        <v>0</v>
      </c>
      <c r="X10" s="363">
        <v>0</v>
      </c>
      <c r="Y10" s="363">
        <v>0</v>
      </c>
      <c r="Z10" s="363">
        <v>0</v>
      </c>
      <c r="AA10" s="363">
        <v>0</v>
      </c>
      <c r="AB10" s="363">
        <v>0</v>
      </c>
      <c r="AC10" s="363">
        <v>0</v>
      </c>
      <c r="AD10" s="431">
        <f t="shared" si="0"/>
        <v>4.7619047619047619</v>
      </c>
      <c r="AE10" s="363">
        <v>0</v>
      </c>
      <c r="AF10" s="363">
        <v>0</v>
      </c>
      <c r="AG10" s="363">
        <v>0</v>
      </c>
      <c r="AH10" s="356" t="s">
        <v>756</v>
      </c>
      <c r="AI10" s="356" t="s">
        <v>757</v>
      </c>
      <c r="AJ10" s="362" t="s">
        <v>755</v>
      </c>
      <c r="AK10" s="363">
        <v>0</v>
      </c>
      <c r="AL10" s="363">
        <v>0</v>
      </c>
      <c r="AM10" s="363">
        <v>0</v>
      </c>
      <c r="AN10" s="363">
        <v>0</v>
      </c>
      <c r="AO10" s="363">
        <v>0</v>
      </c>
      <c r="AP10" s="363">
        <v>0</v>
      </c>
      <c r="AQ10" s="363">
        <v>0</v>
      </c>
      <c r="AR10" s="432">
        <v>0</v>
      </c>
      <c r="AS10" s="432">
        <v>0</v>
      </c>
      <c r="AT10" s="432">
        <v>0</v>
      </c>
      <c r="AU10" s="432">
        <v>0</v>
      </c>
      <c r="AV10" s="432">
        <v>0</v>
      </c>
      <c r="AW10" s="431">
        <f t="shared" si="3"/>
        <v>4.7619047619047619</v>
      </c>
      <c r="AX10" s="432">
        <v>0</v>
      </c>
      <c r="AY10" s="432">
        <v>0</v>
      </c>
      <c r="AZ10" s="432"/>
      <c r="BA10" s="356" t="s">
        <v>758</v>
      </c>
      <c r="BB10" s="356" t="s">
        <v>618</v>
      </c>
      <c r="BC10" s="357" t="s">
        <v>759</v>
      </c>
      <c r="BD10" s="358">
        <v>1</v>
      </c>
      <c r="BE10" s="356" t="s">
        <v>760</v>
      </c>
      <c r="BF10" s="357" t="s">
        <v>761</v>
      </c>
      <c r="BG10" s="358">
        <v>33</v>
      </c>
      <c r="BH10" s="358" t="s">
        <v>6</v>
      </c>
      <c r="BI10" s="358" t="s">
        <v>6</v>
      </c>
      <c r="BJ10" s="393" t="s">
        <v>762</v>
      </c>
      <c r="BK10" s="356" t="s">
        <v>763</v>
      </c>
      <c r="BL10" s="433">
        <v>1</v>
      </c>
      <c r="BM10" s="433" t="s">
        <v>537</v>
      </c>
      <c r="BN10" s="433" t="s">
        <v>538</v>
      </c>
      <c r="BO10" s="433" t="s">
        <v>539</v>
      </c>
      <c r="BP10" s="465">
        <f>1*(100/21)</f>
        <v>4.7619047619047619</v>
      </c>
      <c r="BQ10" s="433">
        <v>0</v>
      </c>
      <c r="BR10" s="433">
        <f>1*(100/33)</f>
        <v>3.0303030303030303</v>
      </c>
      <c r="BS10" s="433"/>
      <c r="BT10" s="356" t="s">
        <v>758</v>
      </c>
      <c r="BU10" s="356" t="s">
        <v>618</v>
      </c>
      <c r="BV10" s="439" t="s">
        <v>6</v>
      </c>
      <c r="BW10" s="382"/>
      <c r="BX10" s="439"/>
      <c r="BY10" s="439"/>
      <c r="BZ10" s="439"/>
      <c r="CA10" s="439"/>
      <c r="CB10" s="466" t="s">
        <v>6</v>
      </c>
      <c r="CC10" s="382"/>
      <c r="CD10" s="448"/>
      <c r="CE10" s="448"/>
      <c r="CF10" s="448"/>
      <c r="CG10" s="448"/>
      <c r="CH10" s="449"/>
      <c r="CI10" s="448"/>
      <c r="CJ10" s="448"/>
      <c r="CK10" s="448"/>
      <c r="CL10" s="356" t="s">
        <v>764</v>
      </c>
      <c r="CM10" s="356" t="s">
        <v>618</v>
      </c>
      <c r="CN10" s="293" t="s">
        <v>765</v>
      </c>
      <c r="CO10" s="439" t="s">
        <v>6</v>
      </c>
      <c r="CP10" s="293" t="s">
        <v>6</v>
      </c>
      <c r="CQ10" s="439" t="s">
        <v>6</v>
      </c>
      <c r="CR10" s="439" t="s">
        <v>6</v>
      </c>
      <c r="CS10" s="439" t="s">
        <v>6</v>
      </c>
      <c r="CT10" s="439" t="s">
        <v>6</v>
      </c>
      <c r="CU10" s="466"/>
      <c r="CV10" s="382"/>
      <c r="CW10" s="448"/>
      <c r="CX10" s="448"/>
      <c r="CY10" s="448"/>
      <c r="CZ10" s="448"/>
      <c r="DA10" s="449"/>
      <c r="DB10" s="448"/>
      <c r="DC10" s="448"/>
      <c r="DD10" s="448"/>
      <c r="DE10" s="356" t="s">
        <v>766</v>
      </c>
      <c r="DF10" s="356" t="s">
        <v>767</v>
      </c>
      <c r="DG10" s="467" t="s">
        <v>6</v>
      </c>
      <c r="DH10" s="468" t="s">
        <v>6</v>
      </c>
      <c r="DI10" s="467" t="s">
        <v>6</v>
      </c>
      <c r="DJ10" s="468" t="s">
        <v>6</v>
      </c>
      <c r="DK10" s="468" t="s">
        <v>6</v>
      </c>
      <c r="DL10" s="469" t="s">
        <v>768</v>
      </c>
      <c r="DM10" s="468" t="s">
        <v>6</v>
      </c>
      <c r="DN10" s="470"/>
      <c r="DO10" s="471"/>
      <c r="DP10" s="472"/>
      <c r="DQ10" s="472"/>
      <c r="DR10" s="472"/>
      <c r="DS10" s="472"/>
      <c r="DT10" s="473" t="s">
        <v>6</v>
      </c>
      <c r="DU10" s="472"/>
      <c r="DV10" s="472" t="s">
        <v>6</v>
      </c>
      <c r="DW10" s="472"/>
      <c r="DX10" s="359" t="s">
        <v>633</v>
      </c>
      <c r="DY10" s="359" t="s">
        <v>618</v>
      </c>
      <c r="DZ10" s="459" t="s">
        <v>6</v>
      </c>
      <c r="EA10" s="459" t="s">
        <v>6</v>
      </c>
      <c r="EB10" s="458" t="s">
        <v>6</v>
      </c>
      <c r="EC10" s="458" t="s">
        <v>6</v>
      </c>
      <c r="ED10" s="458" t="s">
        <v>6</v>
      </c>
      <c r="EE10" s="458" t="s">
        <v>6</v>
      </c>
      <c r="EF10" s="458" t="s">
        <v>6</v>
      </c>
      <c r="EG10" s="459" t="s">
        <v>769</v>
      </c>
      <c r="EH10" s="471"/>
      <c r="EI10" s="472"/>
      <c r="EJ10" s="472"/>
      <c r="EK10" s="472"/>
      <c r="EL10" s="472"/>
      <c r="EM10" s="473" t="s">
        <v>6</v>
      </c>
      <c r="EN10" s="472"/>
      <c r="EO10" s="472" t="s">
        <v>6</v>
      </c>
      <c r="EP10" s="472"/>
      <c r="EQ10" s="359" t="s">
        <v>770</v>
      </c>
      <c r="ER10" s="359" t="s">
        <v>771</v>
      </c>
      <c r="ES10" s="446" t="s">
        <v>772</v>
      </c>
      <c r="ET10" s="253" t="s">
        <v>773</v>
      </c>
      <c r="EU10" s="253" t="s">
        <v>6</v>
      </c>
      <c r="EV10" s="253" t="s">
        <v>6</v>
      </c>
      <c r="EW10" s="253" t="s">
        <v>6</v>
      </c>
      <c r="EX10" s="253" t="s">
        <v>6</v>
      </c>
      <c r="EY10" s="253" t="s">
        <v>6</v>
      </c>
      <c r="EZ10" s="253" t="s">
        <v>6</v>
      </c>
      <c r="FA10" s="253" t="s">
        <v>774</v>
      </c>
      <c r="FB10" s="471"/>
      <c r="FC10" s="472"/>
      <c r="FD10" s="472"/>
      <c r="FE10" s="472"/>
      <c r="FF10" s="472"/>
      <c r="FG10" s="473" t="s">
        <v>6</v>
      </c>
      <c r="FH10" s="472"/>
      <c r="FI10" s="472" t="s">
        <v>6</v>
      </c>
      <c r="FJ10" s="472"/>
      <c r="FK10" s="359" t="s">
        <v>775</v>
      </c>
      <c r="FL10" s="359" t="s">
        <v>776</v>
      </c>
      <c r="FM10" s="278" t="s">
        <v>777</v>
      </c>
      <c r="FN10" s="278" t="s">
        <v>6</v>
      </c>
      <c r="FO10" s="278" t="s">
        <v>778</v>
      </c>
      <c r="FP10" s="278" t="s">
        <v>6</v>
      </c>
      <c r="FQ10" s="278" t="s">
        <v>6</v>
      </c>
      <c r="FR10" s="278" t="s">
        <v>6</v>
      </c>
      <c r="FS10" s="278" t="s">
        <v>6</v>
      </c>
      <c r="FT10" s="278" t="s">
        <v>779</v>
      </c>
      <c r="FU10" s="280"/>
      <c r="FV10" s="280"/>
      <c r="FW10" s="280"/>
      <c r="FX10" s="280"/>
      <c r="FY10" s="280"/>
      <c r="FZ10" s="280"/>
      <c r="GA10" s="280"/>
      <c r="GB10" s="280"/>
      <c r="GC10" s="279">
        <v>1</v>
      </c>
      <c r="GD10" s="359" t="s">
        <v>780</v>
      </c>
      <c r="GE10" s="359" t="s">
        <v>781</v>
      </c>
      <c r="GF10" s="274" t="s">
        <v>528</v>
      </c>
      <c r="GG10" s="455">
        <v>1</v>
      </c>
      <c r="GH10" s="274" t="s">
        <v>782</v>
      </c>
      <c r="GI10" s="274" t="s">
        <v>783</v>
      </c>
      <c r="GJ10" s="274" t="s">
        <v>784</v>
      </c>
      <c r="GK10" s="274" t="s">
        <v>6</v>
      </c>
      <c r="GL10" s="274" t="s">
        <v>6</v>
      </c>
      <c r="GM10" s="274" t="s">
        <v>785</v>
      </c>
      <c r="GN10" s="471"/>
      <c r="GO10" s="472"/>
      <c r="GP10" s="472"/>
      <c r="GQ10" s="472"/>
      <c r="GR10" s="472"/>
      <c r="GS10" s="473" t="s">
        <v>6</v>
      </c>
      <c r="GT10" s="472"/>
      <c r="GU10" s="472" t="s">
        <v>6</v>
      </c>
      <c r="GV10" s="472"/>
      <c r="GW10" s="359" t="s">
        <v>786</v>
      </c>
      <c r="GX10" s="359" t="s">
        <v>787</v>
      </c>
      <c r="GY10" s="278" t="s">
        <v>701</v>
      </c>
      <c r="GZ10" s="278" t="s">
        <v>701</v>
      </c>
      <c r="HA10" s="278" t="s">
        <v>701</v>
      </c>
      <c r="HB10" s="278"/>
      <c r="HC10" s="278"/>
      <c r="HD10" s="278"/>
      <c r="HE10" s="278"/>
      <c r="HF10" s="278" t="s">
        <v>701</v>
      </c>
      <c r="HG10" s="471"/>
      <c r="HH10" s="472"/>
      <c r="HI10" s="472"/>
      <c r="HJ10" s="472"/>
      <c r="HK10" s="472"/>
      <c r="HL10" s="473" t="s">
        <v>6</v>
      </c>
      <c r="HM10" s="472"/>
      <c r="HN10" s="472" t="s">
        <v>6</v>
      </c>
      <c r="HO10" s="472"/>
      <c r="HP10" s="359" t="s">
        <v>788</v>
      </c>
      <c r="HQ10" s="359" t="s">
        <v>618</v>
      </c>
      <c r="HR10" s="360" t="s">
        <v>8</v>
      </c>
      <c r="HS10" s="222" t="s">
        <v>789</v>
      </c>
      <c r="HT10" s="360" t="s">
        <v>8</v>
      </c>
    </row>
    <row r="11" spans="2:228" s="430" customFormat="1" ht="409.5">
      <c r="B11" s="367">
        <v>6</v>
      </c>
      <c r="C11" s="367" t="s">
        <v>790</v>
      </c>
      <c r="D11" s="356" t="s">
        <v>791</v>
      </c>
      <c r="E11" s="356" t="s">
        <v>519</v>
      </c>
      <c r="F11" s="357" t="s">
        <v>792</v>
      </c>
      <c r="G11" s="357" t="s">
        <v>665</v>
      </c>
      <c r="H11" s="357" t="s">
        <v>793</v>
      </c>
      <c r="I11" s="357" t="s">
        <v>794</v>
      </c>
      <c r="J11" s="367" t="s">
        <v>199</v>
      </c>
      <c r="K11" s="357" t="s">
        <v>6</v>
      </c>
      <c r="L11" s="357">
        <v>11</v>
      </c>
      <c r="M11" s="357" t="s">
        <v>795</v>
      </c>
      <c r="N11" s="357" t="s">
        <v>669</v>
      </c>
      <c r="O11" s="368" t="s">
        <v>796</v>
      </c>
      <c r="P11" s="357" t="s">
        <v>797</v>
      </c>
      <c r="Q11" s="359" t="s">
        <v>798</v>
      </c>
      <c r="R11" s="363">
        <v>0</v>
      </c>
      <c r="S11" s="363">
        <v>0</v>
      </c>
      <c r="T11" s="363">
        <v>0</v>
      </c>
      <c r="U11" s="363">
        <v>0</v>
      </c>
      <c r="V11" s="363">
        <v>0</v>
      </c>
      <c r="W11" s="363">
        <v>0</v>
      </c>
      <c r="X11" s="363">
        <v>0</v>
      </c>
      <c r="Y11" s="363">
        <v>0</v>
      </c>
      <c r="Z11" s="363">
        <v>0</v>
      </c>
      <c r="AA11" s="363">
        <v>0</v>
      </c>
      <c r="AB11" s="363">
        <v>0</v>
      </c>
      <c r="AC11" s="363">
        <v>0</v>
      </c>
      <c r="AD11" s="431">
        <f t="shared" si="0"/>
        <v>4.7619047619047619</v>
      </c>
      <c r="AE11" s="363">
        <v>0</v>
      </c>
      <c r="AF11" s="363">
        <v>0</v>
      </c>
      <c r="AG11" s="363">
        <v>0</v>
      </c>
      <c r="AH11" s="356" t="s">
        <v>799</v>
      </c>
      <c r="AI11" s="356" t="s">
        <v>618</v>
      </c>
      <c r="AJ11" s="359" t="s">
        <v>798</v>
      </c>
      <c r="AK11" s="432">
        <v>1</v>
      </c>
      <c r="AL11" s="359" t="s">
        <v>800</v>
      </c>
      <c r="AM11" s="432">
        <v>0</v>
      </c>
      <c r="AN11" s="432" t="s">
        <v>6</v>
      </c>
      <c r="AO11" s="432" t="s">
        <v>644</v>
      </c>
      <c r="AP11" s="432" t="s">
        <v>644</v>
      </c>
      <c r="AQ11" s="359" t="s">
        <v>801</v>
      </c>
      <c r="AR11" s="359" t="s">
        <v>802</v>
      </c>
      <c r="AS11" s="432">
        <v>1</v>
      </c>
      <c r="AT11" s="432" t="s">
        <v>537</v>
      </c>
      <c r="AU11" s="363" t="s">
        <v>538</v>
      </c>
      <c r="AV11" s="363" t="s">
        <v>539</v>
      </c>
      <c r="AW11" s="431">
        <f t="shared" si="3"/>
        <v>4.7619047619047619</v>
      </c>
      <c r="AX11" s="432">
        <v>0</v>
      </c>
      <c r="AY11" s="432">
        <f>1*(100/11)</f>
        <v>9.0909090909090917</v>
      </c>
      <c r="AZ11" s="432"/>
      <c r="BA11" s="359" t="s">
        <v>803</v>
      </c>
      <c r="BB11" s="359" t="s">
        <v>804</v>
      </c>
      <c r="BC11" s="356" t="s">
        <v>805</v>
      </c>
      <c r="BD11" s="433">
        <v>1</v>
      </c>
      <c r="BE11" s="356" t="s">
        <v>806</v>
      </c>
      <c r="BF11" s="433" t="s">
        <v>6</v>
      </c>
      <c r="BG11" s="433" t="s">
        <v>6</v>
      </c>
      <c r="BH11" s="356" t="s">
        <v>807</v>
      </c>
      <c r="BI11" s="433" t="s">
        <v>6</v>
      </c>
      <c r="BJ11" s="356" t="s">
        <v>808</v>
      </c>
      <c r="BK11" s="356" t="s">
        <v>802</v>
      </c>
      <c r="BL11" s="433">
        <v>1</v>
      </c>
      <c r="BM11" s="433" t="s">
        <v>537</v>
      </c>
      <c r="BN11" s="358" t="s">
        <v>538</v>
      </c>
      <c r="BO11" s="358" t="s">
        <v>539</v>
      </c>
      <c r="BP11" s="394">
        <f t="shared" ref="BP11:BP13" si="4">1*(100/21)</f>
        <v>4.7619047619047619</v>
      </c>
      <c r="BQ11" s="433">
        <v>0</v>
      </c>
      <c r="BR11" s="433">
        <f>1*(100/11)</f>
        <v>9.0909090909090917</v>
      </c>
      <c r="BS11" s="433"/>
      <c r="BT11" s="356" t="s">
        <v>809</v>
      </c>
      <c r="BU11" s="356" t="s">
        <v>810</v>
      </c>
      <c r="BV11" s="448">
        <v>4</v>
      </c>
      <c r="BW11" s="382" t="s">
        <v>811</v>
      </c>
      <c r="BX11" s="448"/>
      <c r="BY11" s="448"/>
      <c r="BZ11" s="382"/>
      <c r="CA11" s="448"/>
      <c r="CB11" s="382"/>
      <c r="CC11" s="382"/>
      <c r="CD11" s="448"/>
      <c r="CE11" s="448"/>
      <c r="CF11" s="439"/>
      <c r="CG11" s="439"/>
      <c r="CH11" s="456"/>
      <c r="CI11" s="448"/>
      <c r="CJ11" s="448"/>
      <c r="CK11" s="448"/>
      <c r="CL11" s="356" t="s">
        <v>812</v>
      </c>
      <c r="CM11" s="356" t="s">
        <v>813</v>
      </c>
      <c r="CN11" s="382" t="s">
        <v>814</v>
      </c>
      <c r="CO11" s="439">
        <v>5</v>
      </c>
      <c r="CP11" s="474" t="s">
        <v>815</v>
      </c>
      <c r="CQ11" s="382" t="s">
        <v>816</v>
      </c>
      <c r="CR11" s="448"/>
      <c r="CS11" s="382"/>
      <c r="CT11" s="448"/>
      <c r="CU11" s="475" t="s">
        <v>817</v>
      </c>
      <c r="CV11" s="382"/>
      <c r="CW11" s="448"/>
      <c r="CX11" s="448"/>
      <c r="CY11" s="439"/>
      <c r="CZ11" s="439"/>
      <c r="DA11" s="456"/>
      <c r="DB11" s="448"/>
      <c r="DC11" s="448"/>
      <c r="DD11" s="448"/>
      <c r="DE11" s="356" t="s">
        <v>818</v>
      </c>
      <c r="DF11" s="356" t="s">
        <v>819</v>
      </c>
      <c r="DG11" s="382"/>
      <c r="DH11" s="439">
        <v>6</v>
      </c>
      <c r="DI11" s="474" t="s">
        <v>820</v>
      </c>
      <c r="DJ11" s="382" t="s">
        <v>821</v>
      </c>
      <c r="DK11" s="448"/>
      <c r="DL11" s="382" t="s">
        <v>644</v>
      </c>
      <c r="DM11" s="448" t="s">
        <v>644</v>
      </c>
      <c r="DN11" s="476" t="s">
        <v>822</v>
      </c>
      <c r="DO11" s="382"/>
      <c r="DP11" s="448"/>
      <c r="DQ11" s="448"/>
      <c r="DR11" s="439"/>
      <c r="DS11" s="439"/>
      <c r="DT11" s="456"/>
      <c r="DU11" s="448"/>
      <c r="DV11" s="448"/>
      <c r="DW11" s="448"/>
      <c r="DX11" s="356" t="s">
        <v>823</v>
      </c>
      <c r="DY11" s="356" t="s">
        <v>824</v>
      </c>
      <c r="DZ11" s="453">
        <v>0</v>
      </c>
      <c r="EA11" s="477">
        <v>7</v>
      </c>
      <c r="EB11" s="478" t="s">
        <v>825</v>
      </c>
      <c r="EC11" s="479" t="s">
        <v>826</v>
      </c>
      <c r="ED11" s="458" t="s">
        <v>644</v>
      </c>
      <c r="EE11" s="458" t="s">
        <v>644</v>
      </c>
      <c r="EF11" s="458" t="s">
        <v>644</v>
      </c>
      <c r="EG11" s="480" t="s">
        <v>827</v>
      </c>
      <c r="EH11" s="382"/>
      <c r="EI11" s="448"/>
      <c r="EJ11" s="448"/>
      <c r="EK11" s="439"/>
      <c r="EL11" s="439"/>
      <c r="EM11" s="456"/>
      <c r="EN11" s="448"/>
      <c r="EO11" s="448"/>
      <c r="EP11" s="448"/>
      <c r="EQ11" s="356" t="s">
        <v>828</v>
      </c>
      <c r="ER11" s="356" t="s">
        <v>829</v>
      </c>
      <c r="ES11" s="446" t="s">
        <v>830</v>
      </c>
      <c r="ET11" s="253" t="s">
        <v>831</v>
      </c>
      <c r="EU11" s="477">
        <v>11</v>
      </c>
      <c r="EV11" s="481" t="s">
        <v>832</v>
      </c>
      <c r="EW11" s="482" t="s">
        <v>833</v>
      </c>
      <c r="EX11" s="253">
        <v>0</v>
      </c>
      <c r="EY11" s="253">
        <v>0</v>
      </c>
      <c r="EZ11" s="253">
        <v>0</v>
      </c>
      <c r="FA11" s="253" t="s">
        <v>834</v>
      </c>
      <c r="FB11" s="382"/>
      <c r="FC11" s="448"/>
      <c r="FD11" s="448"/>
      <c r="FE11" s="439"/>
      <c r="FF11" s="439"/>
      <c r="FG11" s="456"/>
      <c r="FH11" s="448"/>
      <c r="FI11" s="448"/>
      <c r="FJ11" s="448"/>
      <c r="FK11" s="356" t="s">
        <v>835</v>
      </c>
      <c r="FL11" s="356" t="s">
        <v>836</v>
      </c>
      <c r="FM11" s="278"/>
      <c r="FN11" s="277">
        <v>9</v>
      </c>
      <c r="FO11" s="483" t="s">
        <v>837</v>
      </c>
      <c r="FP11" s="484" t="s">
        <v>838</v>
      </c>
      <c r="FQ11" s="278"/>
      <c r="FR11" s="278" t="s">
        <v>644</v>
      </c>
      <c r="FS11" s="278" t="s">
        <v>644</v>
      </c>
      <c r="FT11" s="284" t="s">
        <v>839</v>
      </c>
      <c r="FU11" s="280"/>
      <c r="FV11" s="280"/>
      <c r="FW11" s="280"/>
      <c r="FX11" s="280"/>
      <c r="FY11" s="280"/>
      <c r="FZ11" s="280"/>
      <c r="GA11" s="280"/>
      <c r="GB11" s="280"/>
      <c r="GC11" s="280"/>
      <c r="GD11" s="356" t="s">
        <v>840</v>
      </c>
      <c r="GE11" s="356" t="s">
        <v>841</v>
      </c>
      <c r="GF11" s="282" t="s">
        <v>842</v>
      </c>
      <c r="GG11" s="281">
        <v>10</v>
      </c>
      <c r="GH11" s="282" t="s">
        <v>843</v>
      </c>
      <c r="GI11" s="485"/>
      <c r="GJ11" s="485"/>
      <c r="GK11" s="485"/>
      <c r="GL11" s="485"/>
      <c r="GM11" s="486" t="s">
        <v>844</v>
      </c>
      <c r="GN11" s="382"/>
      <c r="GO11" s="448"/>
      <c r="GP11" s="448"/>
      <c r="GQ11" s="439"/>
      <c r="GR11" s="439"/>
      <c r="GS11" s="456"/>
      <c r="GT11" s="448"/>
      <c r="GU11" s="448"/>
      <c r="GV11" s="448"/>
      <c r="GW11" s="356" t="s">
        <v>845</v>
      </c>
      <c r="GX11" s="356" t="s">
        <v>846</v>
      </c>
      <c r="GY11" s="274" t="s">
        <v>614</v>
      </c>
      <c r="GZ11" s="274">
        <v>11</v>
      </c>
      <c r="HA11" s="278" t="s">
        <v>847</v>
      </c>
      <c r="HB11" s="278"/>
      <c r="HC11" s="278"/>
      <c r="HD11" s="278"/>
      <c r="HE11" s="278"/>
      <c r="HF11" s="487" t="s">
        <v>848</v>
      </c>
      <c r="HG11" s="382"/>
      <c r="HH11" s="448"/>
      <c r="HI11" s="448"/>
      <c r="HJ11" s="439"/>
      <c r="HK11" s="439"/>
      <c r="HL11" s="456"/>
      <c r="HM11" s="448"/>
      <c r="HN11" s="448"/>
      <c r="HO11" s="448"/>
      <c r="HP11" s="356" t="s">
        <v>849</v>
      </c>
      <c r="HQ11" s="356" t="s">
        <v>850</v>
      </c>
      <c r="HR11" s="360" t="s">
        <v>8</v>
      </c>
      <c r="HS11" s="606" t="s">
        <v>851</v>
      </c>
      <c r="HT11" s="360" t="s">
        <v>8</v>
      </c>
    </row>
    <row r="12" spans="2:228" s="430" customFormat="1" ht="409.5">
      <c r="B12" s="367">
        <v>7</v>
      </c>
      <c r="C12" s="367" t="s">
        <v>852</v>
      </c>
      <c r="D12" s="356" t="s">
        <v>853</v>
      </c>
      <c r="E12" s="356" t="s">
        <v>519</v>
      </c>
      <c r="F12" s="357" t="s">
        <v>792</v>
      </c>
      <c r="G12" s="357" t="s">
        <v>665</v>
      </c>
      <c r="H12" s="357" t="s">
        <v>793</v>
      </c>
      <c r="I12" s="357" t="s">
        <v>523</v>
      </c>
      <c r="J12" s="367" t="s">
        <v>199</v>
      </c>
      <c r="K12" s="357" t="s">
        <v>6</v>
      </c>
      <c r="L12" s="357">
        <v>3</v>
      </c>
      <c r="M12" s="357" t="s">
        <v>854</v>
      </c>
      <c r="N12" s="357" t="s">
        <v>669</v>
      </c>
      <c r="O12" s="368" t="s">
        <v>796</v>
      </c>
      <c r="P12" s="357" t="s">
        <v>797</v>
      </c>
      <c r="Q12" s="432" t="s">
        <v>6</v>
      </c>
      <c r="R12" s="363">
        <v>1</v>
      </c>
      <c r="S12" s="359" t="s">
        <v>855</v>
      </c>
      <c r="T12" s="362" t="s">
        <v>856</v>
      </c>
      <c r="U12" s="488" t="s">
        <v>857</v>
      </c>
      <c r="V12" s="363" t="s">
        <v>6</v>
      </c>
      <c r="W12" s="363" t="s">
        <v>6</v>
      </c>
      <c r="X12" s="362" t="s">
        <v>858</v>
      </c>
      <c r="Y12" s="362" t="s">
        <v>859</v>
      </c>
      <c r="Z12" s="363">
        <v>1</v>
      </c>
      <c r="AA12" s="363" t="s">
        <v>537</v>
      </c>
      <c r="AB12" s="363" t="s">
        <v>538</v>
      </c>
      <c r="AC12" s="363" t="s">
        <v>539</v>
      </c>
      <c r="AD12" s="431">
        <f t="shared" si="0"/>
        <v>4.7619047619047619</v>
      </c>
      <c r="AE12" s="363">
        <v>0</v>
      </c>
      <c r="AF12" s="431">
        <f>1*(100/3)</f>
        <v>33.333333333333336</v>
      </c>
      <c r="AG12" s="363">
        <v>0</v>
      </c>
      <c r="AH12" s="356" t="s">
        <v>860</v>
      </c>
      <c r="AI12" s="356" t="s">
        <v>861</v>
      </c>
      <c r="AJ12" s="432" t="s">
        <v>6</v>
      </c>
      <c r="AK12" s="363">
        <v>1</v>
      </c>
      <c r="AL12" s="359" t="s">
        <v>862</v>
      </c>
      <c r="AM12" s="359" t="s">
        <v>863</v>
      </c>
      <c r="AN12" s="489" t="s">
        <v>864</v>
      </c>
      <c r="AO12" s="432" t="s">
        <v>6</v>
      </c>
      <c r="AP12" s="432" t="s">
        <v>6</v>
      </c>
      <c r="AQ12" s="359" t="s">
        <v>858</v>
      </c>
      <c r="AR12" s="359" t="s">
        <v>802</v>
      </c>
      <c r="AS12" s="363">
        <v>1</v>
      </c>
      <c r="AT12" s="363" t="s">
        <v>537</v>
      </c>
      <c r="AU12" s="363" t="s">
        <v>538</v>
      </c>
      <c r="AV12" s="363" t="s">
        <v>539</v>
      </c>
      <c r="AW12" s="431">
        <f t="shared" si="3"/>
        <v>4.7619047619047619</v>
      </c>
      <c r="AX12" s="363">
        <v>0</v>
      </c>
      <c r="AY12" s="431">
        <f>1*(100/3)</f>
        <v>33.333333333333336</v>
      </c>
      <c r="AZ12" s="363"/>
      <c r="BA12" s="356" t="s">
        <v>865</v>
      </c>
      <c r="BB12" s="356" t="s">
        <v>866</v>
      </c>
      <c r="BC12" s="356"/>
      <c r="BD12" s="358">
        <v>1</v>
      </c>
      <c r="BE12" s="356" t="s">
        <v>867</v>
      </c>
      <c r="BF12" s="356" t="s">
        <v>868</v>
      </c>
      <c r="BG12" s="490" t="s">
        <v>869</v>
      </c>
      <c r="BH12" s="433" t="s">
        <v>6</v>
      </c>
      <c r="BI12" s="433" t="s">
        <v>6</v>
      </c>
      <c r="BJ12" s="356" t="s">
        <v>870</v>
      </c>
      <c r="BK12" s="356" t="s">
        <v>802</v>
      </c>
      <c r="BL12" s="358">
        <v>1</v>
      </c>
      <c r="BM12" s="358" t="s">
        <v>537</v>
      </c>
      <c r="BN12" s="358" t="s">
        <v>538</v>
      </c>
      <c r="BO12" s="358" t="s">
        <v>539</v>
      </c>
      <c r="BP12" s="394">
        <f t="shared" si="4"/>
        <v>4.7619047619047619</v>
      </c>
      <c r="BQ12" s="358">
        <v>0</v>
      </c>
      <c r="BR12" s="394">
        <f>1*(100/3)</f>
        <v>33.333333333333336</v>
      </c>
      <c r="BS12" s="358"/>
      <c r="BT12" s="356" t="s">
        <v>871</v>
      </c>
      <c r="BU12" s="356" t="s">
        <v>618</v>
      </c>
      <c r="BV12" s="293" t="s">
        <v>872</v>
      </c>
      <c r="BW12" s="382" t="s">
        <v>873</v>
      </c>
      <c r="BX12" s="382" t="s">
        <v>874</v>
      </c>
      <c r="BY12" s="491"/>
      <c r="BZ12" s="448"/>
      <c r="CA12" s="448"/>
      <c r="CB12" s="382" t="s">
        <v>875</v>
      </c>
      <c r="CC12" s="382"/>
      <c r="CD12" s="439"/>
      <c r="CE12" s="439"/>
      <c r="CF12" s="439"/>
      <c r="CG12" s="439"/>
      <c r="CH12" s="456"/>
      <c r="CI12" s="439"/>
      <c r="CJ12" s="456"/>
      <c r="CK12" s="439"/>
      <c r="CL12" s="356" t="s">
        <v>876</v>
      </c>
      <c r="CM12" s="356" t="s">
        <v>877</v>
      </c>
      <c r="CN12" s="382" t="s">
        <v>6</v>
      </c>
      <c r="CO12" s="293"/>
      <c r="CP12" s="382" t="s">
        <v>878</v>
      </c>
      <c r="CQ12" s="382" t="s">
        <v>879</v>
      </c>
      <c r="CR12" s="491"/>
      <c r="CS12" s="448"/>
      <c r="CT12" s="448"/>
      <c r="CU12" s="382"/>
      <c r="CV12" s="382"/>
      <c r="CW12" s="439"/>
      <c r="CX12" s="439"/>
      <c r="CY12" s="439"/>
      <c r="CZ12" s="439"/>
      <c r="DA12" s="456"/>
      <c r="DB12" s="439"/>
      <c r="DC12" s="456"/>
      <c r="DD12" s="439"/>
      <c r="DE12" s="356" t="s">
        <v>880</v>
      </c>
      <c r="DF12" s="356" t="s">
        <v>881</v>
      </c>
      <c r="DG12" s="382"/>
      <c r="DH12" s="254" t="s">
        <v>882</v>
      </c>
      <c r="DI12" s="492" t="s">
        <v>883</v>
      </c>
      <c r="DJ12" s="382" t="s">
        <v>884</v>
      </c>
      <c r="DK12" s="491"/>
      <c r="DL12" s="448" t="s">
        <v>644</v>
      </c>
      <c r="DM12" s="448" t="s">
        <v>644</v>
      </c>
      <c r="DN12" s="457"/>
      <c r="DO12" s="382"/>
      <c r="DP12" s="439"/>
      <c r="DQ12" s="439"/>
      <c r="DR12" s="439"/>
      <c r="DS12" s="439"/>
      <c r="DT12" s="456"/>
      <c r="DU12" s="439"/>
      <c r="DV12" s="456"/>
      <c r="DW12" s="439"/>
      <c r="DX12" s="356" t="s">
        <v>885</v>
      </c>
      <c r="DY12" s="356" t="s">
        <v>886</v>
      </c>
      <c r="DZ12" s="458"/>
      <c r="EA12" s="493" t="s">
        <v>887</v>
      </c>
      <c r="EB12" s="494" t="s">
        <v>888</v>
      </c>
      <c r="EC12" s="495" t="s">
        <v>833</v>
      </c>
      <c r="ED12" s="458">
        <v>0</v>
      </c>
      <c r="EE12" s="458">
        <v>0</v>
      </c>
      <c r="EF12" s="458">
        <v>0</v>
      </c>
      <c r="EG12" s="496" t="s">
        <v>889</v>
      </c>
      <c r="EH12" s="382"/>
      <c r="EI12" s="439"/>
      <c r="EJ12" s="439"/>
      <c r="EK12" s="439"/>
      <c r="EL12" s="439"/>
      <c r="EM12" s="456"/>
      <c r="EN12" s="439"/>
      <c r="EO12" s="456"/>
      <c r="EP12" s="439"/>
      <c r="EQ12" s="356" t="s">
        <v>890</v>
      </c>
      <c r="ER12" s="356" t="s">
        <v>891</v>
      </c>
      <c r="ES12" s="446" t="s">
        <v>892</v>
      </c>
      <c r="ET12" s="253" t="s">
        <v>893</v>
      </c>
      <c r="EU12" s="253" t="s">
        <v>894</v>
      </c>
      <c r="EV12" s="497" t="s">
        <v>895</v>
      </c>
      <c r="EW12" s="482" t="s">
        <v>833</v>
      </c>
      <c r="EX12" s="253">
        <v>0</v>
      </c>
      <c r="EY12" s="253">
        <v>0</v>
      </c>
      <c r="EZ12" s="253">
        <v>0</v>
      </c>
      <c r="FA12" s="498" t="s">
        <v>896</v>
      </c>
      <c r="FB12" s="382"/>
      <c r="FC12" s="439"/>
      <c r="FD12" s="439"/>
      <c r="FE12" s="439"/>
      <c r="FF12" s="439"/>
      <c r="FG12" s="456"/>
      <c r="FH12" s="439"/>
      <c r="FI12" s="456"/>
      <c r="FJ12" s="439"/>
      <c r="FK12" s="356" t="s">
        <v>897</v>
      </c>
      <c r="FL12" s="356" t="s">
        <v>898</v>
      </c>
      <c r="FM12" s="278"/>
      <c r="FN12" s="278" t="s">
        <v>899</v>
      </c>
      <c r="FO12" s="499" t="s">
        <v>900</v>
      </c>
      <c r="FP12" s="500" t="s">
        <v>901</v>
      </c>
      <c r="FQ12" s="278">
        <v>0</v>
      </c>
      <c r="FR12" s="278">
        <v>0</v>
      </c>
      <c r="FS12" s="278">
        <v>0</v>
      </c>
      <c r="FT12" s="284" t="s">
        <v>902</v>
      </c>
      <c r="FU12" s="280"/>
      <c r="FV12" s="280"/>
      <c r="FW12" s="280"/>
      <c r="FX12" s="280"/>
      <c r="FY12" s="280"/>
      <c r="FZ12" s="280"/>
      <c r="GA12" s="280"/>
      <c r="GB12" s="280"/>
      <c r="GC12" s="280"/>
      <c r="GD12" s="356" t="s">
        <v>903</v>
      </c>
      <c r="GE12" s="356" t="s">
        <v>904</v>
      </c>
      <c r="GF12" s="282" t="s">
        <v>905</v>
      </c>
      <c r="GG12" s="282" t="s">
        <v>906</v>
      </c>
      <c r="GH12" s="282" t="s">
        <v>906</v>
      </c>
      <c r="GI12" s="485"/>
      <c r="GJ12" s="485"/>
      <c r="GK12" s="485">
        <v>0</v>
      </c>
      <c r="GL12" s="485">
        <v>0</v>
      </c>
      <c r="GM12" s="501" t="s">
        <v>907</v>
      </c>
      <c r="GN12" s="382"/>
      <c r="GO12" s="439"/>
      <c r="GP12" s="439"/>
      <c r="GQ12" s="439"/>
      <c r="GR12" s="439"/>
      <c r="GS12" s="456"/>
      <c r="GT12" s="439"/>
      <c r="GU12" s="456"/>
      <c r="GV12" s="439"/>
      <c r="GW12" s="356" t="s">
        <v>908</v>
      </c>
      <c r="GX12" s="356" t="s">
        <v>909</v>
      </c>
      <c r="GY12" s="278"/>
      <c r="GZ12" s="502"/>
      <c r="HA12" s="503"/>
      <c r="HB12" s="278"/>
      <c r="HC12" s="278"/>
      <c r="HD12" s="278"/>
      <c r="HE12" s="278"/>
      <c r="HF12" s="284"/>
      <c r="HG12" s="382"/>
      <c r="HH12" s="439"/>
      <c r="HI12" s="439"/>
      <c r="HJ12" s="439"/>
      <c r="HK12" s="439"/>
      <c r="HL12" s="456"/>
      <c r="HM12" s="439"/>
      <c r="HN12" s="456"/>
      <c r="HO12" s="439"/>
      <c r="HP12" s="356" t="s">
        <v>910</v>
      </c>
      <c r="HQ12" s="356" t="s">
        <v>911</v>
      </c>
      <c r="HR12" s="360" t="s">
        <v>8</v>
      </c>
      <c r="HS12" s="606" t="s">
        <v>1987</v>
      </c>
      <c r="HT12" s="360" t="s">
        <v>8</v>
      </c>
    </row>
    <row r="13" spans="2:228" s="513" customFormat="1" ht="408">
      <c r="B13" s="369">
        <v>8</v>
      </c>
      <c r="C13" s="369" t="s">
        <v>912</v>
      </c>
      <c r="D13" s="356" t="s">
        <v>913</v>
      </c>
      <c r="E13" s="356" t="s">
        <v>519</v>
      </c>
      <c r="F13" s="357" t="s">
        <v>750</v>
      </c>
      <c r="G13" s="357" t="s">
        <v>914</v>
      </c>
      <c r="H13" s="357" t="s">
        <v>915</v>
      </c>
      <c r="I13" s="357" t="s">
        <v>117</v>
      </c>
      <c r="J13" s="369" t="s">
        <v>916</v>
      </c>
      <c r="K13" s="357" t="s">
        <v>6</v>
      </c>
      <c r="L13" s="357">
        <v>6</v>
      </c>
      <c r="M13" s="357" t="s">
        <v>917</v>
      </c>
      <c r="N13" s="357" t="s">
        <v>918</v>
      </c>
      <c r="O13" s="363" t="s">
        <v>528</v>
      </c>
      <c r="P13" s="357" t="s">
        <v>919</v>
      </c>
      <c r="Q13" s="359" t="s">
        <v>920</v>
      </c>
      <c r="R13" s="363">
        <v>0</v>
      </c>
      <c r="S13" s="363">
        <v>0</v>
      </c>
      <c r="T13" s="363">
        <v>0</v>
      </c>
      <c r="U13" s="363">
        <v>0</v>
      </c>
      <c r="V13" s="362" t="s">
        <v>921</v>
      </c>
      <c r="W13" s="362" t="s">
        <v>922</v>
      </c>
      <c r="X13" s="363" t="s">
        <v>6</v>
      </c>
      <c r="Y13" s="363">
        <v>0</v>
      </c>
      <c r="Z13" s="363">
        <v>0</v>
      </c>
      <c r="AA13" s="363">
        <v>0</v>
      </c>
      <c r="AB13" s="363">
        <v>0</v>
      </c>
      <c r="AC13" s="363">
        <v>0</v>
      </c>
      <c r="AD13" s="431">
        <f t="shared" si="0"/>
        <v>4.7619047619047619</v>
      </c>
      <c r="AE13" s="363">
        <v>0</v>
      </c>
      <c r="AF13" s="363">
        <v>0</v>
      </c>
      <c r="AG13" s="363">
        <v>0</v>
      </c>
      <c r="AH13" s="356" t="s">
        <v>923</v>
      </c>
      <c r="AI13" s="356" t="s">
        <v>618</v>
      </c>
      <c r="AJ13" s="359" t="s">
        <v>924</v>
      </c>
      <c r="AK13" s="432">
        <v>1</v>
      </c>
      <c r="AL13" s="359" t="s">
        <v>925</v>
      </c>
      <c r="AM13" s="359" t="s">
        <v>926</v>
      </c>
      <c r="AN13" s="432">
        <v>15</v>
      </c>
      <c r="AO13" s="359" t="s">
        <v>927</v>
      </c>
      <c r="AP13" s="359" t="s">
        <v>928</v>
      </c>
      <c r="AQ13" s="504" t="s">
        <v>547</v>
      </c>
      <c r="AR13" s="359" t="s">
        <v>929</v>
      </c>
      <c r="AS13" s="432">
        <v>1</v>
      </c>
      <c r="AT13" s="432">
        <v>0</v>
      </c>
      <c r="AU13" s="432">
        <v>0</v>
      </c>
      <c r="AV13" s="432">
        <v>0</v>
      </c>
      <c r="AW13" s="431">
        <f t="shared" si="3"/>
        <v>4.7619047619047619</v>
      </c>
      <c r="AX13" s="363">
        <v>0</v>
      </c>
      <c r="AY13" s="431">
        <f>1*(100/3)</f>
        <v>33.333333333333336</v>
      </c>
      <c r="AZ13" s="432"/>
      <c r="BA13" s="359" t="s">
        <v>930</v>
      </c>
      <c r="BB13" s="356" t="s">
        <v>931</v>
      </c>
      <c r="BC13" s="356" t="s">
        <v>932</v>
      </c>
      <c r="BD13" s="433">
        <v>1</v>
      </c>
      <c r="BE13" s="356" t="s">
        <v>932</v>
      </c>
      <c r="BF13" s="356" t="s">
        <v>933</v>
      </c>
      <c r="BG13" s="433">
        <v>20</v>
      </c>
      <c r="BH13" s="356" t="s">
        <v>545</v>
      </c>
      <c r="BI13" s="356" t="s">
        <v>934</v>
      </c>
      <c r="BJ13" s="505" t="s">
        <v>935</v>
      </c>
      <c r="BK13" s="356" t="s">
        <v>929</v>
      </c>
      <c r="BL13" s="433">
        <v>1</v>
      </c>
      <c r="BM13" s="433">
        <v>0</v>
      </c>
      <c r="BN13" s="433">
        <v>0</v>
      </c>
      <c r="BO13" s="433">
        <v>0</v>
      </c>
      <c r="BP13" s="394">
        <f t="shared" si="4"/>
        <v>4.7619047619047619</v>
      </c>
      <c r="BQ13" s="358">
        <v>0</v>
      </c>
      <c r="BR13" s="394">
        <f>1*(100/3)</f>
        <v>33.333333333333336</v>
      </c>
      <c r="BS13" s="433"/>
      <c r="BT13" s="356" t="s">
        <v>936</v>
      </c>
      <c r="BU13" s="356" t="s">
        <v>937</v>
      </c>
      <c r="BV13" s="448">
        <v>0</v>
      </c>
      <c r="BW13" s="382">
        <v>0</v>
      </c>
      <c r="BX13" s="382">
        <v>0</v>
      </c>
      <c r="BY13" s="448">
        <v>0</v>
      </c>
      <c r="BZ13" s="382">
        <v>0</v>
      </c>
      <c r="CA13" s="382">
        <v>0</v>
      </c>
      <c r="CB13" s="506">
        <v>0</v>
      </c>
      <c r="CC13" s="382"/>
      <c r="CD13" s="448"/>
      <c r="CE13" s="448"/>
      <c r="CF13" s="448"/>
      <c r="CG13" s="448"/>
      <c r="CH13" s="456"/>
      <c r="CI13" s="439"/>
      <c r="CJ13" s="456"/>
      <c r="CK13" s="448"/>
      <c r="CL13" s="359" t="s">
        <v>633</v>
      </c>
      <c r="CM13" s="359" t="s">
        <v>618</v>
      </c>
      <c r="CN13" s="382" t="s">
        <v>938</v>
      </c>
      <c r="CO13" s="448">
        <v>3</v>
      </c>
      <c r="CP13" s="382" t="s">
        <v>938</v>
      </c>
      <c r="CQ13" s="382"/>
      <c r="CR13" s="448"/>
      <c r="CS13" s="382" t="s">
        <v>939</v>
      </c>
      <c r="CT13" s="382"/>
      <c r="CU13" s="506" t="s">
        <v>940</v>
      </c>
      <c r="CV13" s="382"/>
      <c r="CW13" s="448"/>
      <c r="CX13" s="448"/>
      <c r="CY13" s="448"/>
      <c r="CZ13" s="448"/>
      <c r="DA13" s="456"/>
      <c r="DB13" s="439"/>
      <c r="DC13" s="456"/>
      <c r="DD13" s="448"/>
      <c r="DE13" s="356" t="s">
        <v>941</v>
      </c>
      <c r="DF13" s="356" t="s">
        <v>942</v>
      </c>
      <c r="DG13" s="359"/>
      <c r="DH13" s="432">
        <v>3</v>
      </c>
      <c r="DI13" s="507" t="s">
        <v>943</v>
      </c>
      <c r="DJ13" s="359" t="s">
        <v>944</v>
      </c>
      <c r="DK13" s="432">
        <v>25</v>
      </c>
      <c r="DL13" s="359"/>
      <c r="DM13" s="359" t="s">
        <v>644</v>
      </c>
      <c r="DN13" s="508" t="s">
        <v>945</v>
      </c>
      <c r="DO13" s="359"/>
      <c r="DP13" s="432"/>
      <c r="DQ13" s="432"/>
      <c r="DR13" s="432"/>
      <c r="DS13" s="432"/>
      <c r="DT13" s="431"/>
      <c r="DU13" s="363"/>
      <c r="DV13" s="431"/>
      <c r="DW13" s="432"/>
      <c r="DX13" s="356" t="s">
        <v>946</v>
      </c>
      <c r="DY13" s="356" t="s">
        <v>947</v>
      </c>
      <c r="DZ13" s="459" t="s">
        <v>948</v>
      </c>
      <c r="EA13" s="509" t="s">
        <v>949</v>
      </c>
      <c r="EB13" s="510" t="s">
        <v>950</v>
      </c>
      <c r="EC13" s="495" t="s">
        <v>951</v>
      </c>
      <c r="ED13" s="458">
        <v>30</v>
      </c>
      <c r="EE13" s="458">
        <v>0</v>
      </c>
      <c r="EF13" s="459" t="s">
        <v>952</v>
      </c>
      <c r="EG13" s="459" t="s">
        <v>953</v>
      </c>
      <c r="EH13" s="359"/>
      <c r="EI13" s="432"/>
      <c r="EJ13" s="432"/>
      <c r="EK13" s="432"/>
      <c r="EL13" s="432"/>
      <c r="EM13" s="431"/>
      <c r="EN13" s="363"/>
      <c r="EO13" s="431"/>
      <c r="EP13" s="432"/>
      <c r="EQ13" s="359" t="s">
        <v>954</v>
      </c>
      <c r="ER13" s="359" t="s">
        <v>955</v>
      </c>
      <c r="ES13" s="446" t="s">
        <v>956</v>
      </c>
      <c r="ET13" s="253" t="s">
        <v>957</v>
      </c>
      <c r="EU13" s="253"/>
      <c r="EV13" s="421"/>
      <c r="EW13" s="253" t="s">
        <v>958</v>
      </c>
      <c r="EX13" s="444">
        <v>5</v>
      </c>
      <c r="EY13" s="444" t="s">
        <v>6</v>
      </c>
      <c r="EZ13" s="444" t="s">
        <v>6</v>
      </c>
      <c r="FA13" s="253"/>
      <c r="FB13" s="359"/>
      <c r="FC13" s="432"/>
      <c r="FD13" s="432"/>
      <c r="FE13" s="432"/>
      <c r="FF13" s="432"/>
      <c r="FG13" s="431"/>
      <c r="FH13" s="363"/>
      <c r="FI13" s="431"/>
      <c r="FJ13" s="432"/>
      <c r="FK13" s="359" t="s">
        <v>959</v>
      </c>
      <c r="FL13" s="359" t="s">
        <v>960</v>
      </c>
      <c r="FM13" s="278" t="s">
        <v>961</v>
      </c>
      <c r="FN13" s="511">
        <v>1</v>
      </c>
      <c r="FO13" s="512" t="s">
        <v>6</v>
      </c>
      <c r="FP13" s="278" t="s">
        <v>6</v>
      </c>
      <c r="FQ13" s="274" t="s">
        <v>6</v>
      </c>
      <c r="FR13" s="274" t="s">
        <v>6</v>
      </c>
      <c r="FS13" s="274" t="s">
        <v>6</v>
      </c>
      <c r="FT13" s="278" t="s">
        <v>6</v>
      </c>
      <c r="FU13" s="280"/>
      <c r="FV13" s="280"/>
      <c r="FW13" s="280"/>
      <c r="FX13" s="280"/>
      <c r="FY13" s="280"/>
      <c r="FZ13" s="280"/>
      <c r="GA13" s="280"/>
      <c r="GB13" s="280"/>
      <c r="GC13" s="280"/>
      <c r="GD13" s="359" t="s">
        <v>962</v>
      </c>
      <c r="GE13" s="359" t="s">
        <v>618</v>
      </c>
      <c r="GF13" s="278"/>
      <c r="GG13" s="278"/>
      <c r="GH13" s="278"/>
      <c r="GI13" s="278"/>
      <c r="GJ13" s="278"/>
      <c r="GK13" s="278"/>
      <c r="GL13" s="278"/>
      <c r="GM13" s="278"/>
      <c r="GN13" s="359"/>
      <c r="GO13" s="432"/>
      <c r="GP13" s="432"/>
      <c r="GQ13" s="432"/>
      <c r="GR13" s="432"/>
      <c r="GS13" s="431"/>
      <c r="GT13" s="363"/>
      <c r="GU13" s="431"/>
      <c r="GV13" s="432"/>
      <c r="GW13" s="359" t="s">
        <v>633</v>
      </c>
      <c r="GX13" s="359" t="s">
        <v>618</v>
      </c>
      <c r="GY13" s="278"/>
      <c r="GZ13" s="278"/>
      <c r="HA13" s="278"/>
      <c r="HB13" s="278"/>
      <c r="HC13" s="278"/>
      <c r="HD13" s="278"/>
      <c r="HE13" s="278"/>
      <c r="HF13" s="278"/>
      <c r="HG13" s="359"/>
      <c r="HH13" s="432"/>
      <c r="HI13" s="432"/>
      <c r="HJ13" s="432"/>
      <c r="HK13" s="432"/>
      <c r="HL13" s="431"/>
      <c r="HM13" s="363"/>
      <c r="HN13" s="431"/>
      <c r="HO13" s="432"/>
      <c r="HP13" s="359" t="s">
        <v>963</v>
      </c>
      <c r="HQ13" s="359" t="s">
        <v>630</v>
      </c>
      <c r="HR13" s="360" t="s">
        <v>8</v>
      </c>
      <c r="HS13" s="222" t="s">
        <v>964</v>
      </c>
      <c r="HT13" s="360" t="s">
        <v>8</v>
      </c>
    </row>
    <row r="14" spans="2:228" s="430" customFormat="1" ht="409.5">
      <c r="B14" s="369">
        <v>9</v>
      </c>
      <c r="C14" s="369" t="s">
        <v>965</v>
      </c>
      <c r="D14" s="356" t="s">
        <v>966</v>
      </c>
      <c r="E14" s="356" t="s">
        <v>519</v>
      </c>
      <c r="F14" s="357" t="s">
        <v>792</v>
      </c>
      <c r="G14" s="357" t="s">
        <v>665</v>
      </c>
      <c r="H14" s="357" t="s">
        <v>967</v>
      </c>
      <c r="I14" s="357" t="s">
        <v>968</v>
      </c>
      <c r="J14" s="369" t="s">
        <v>916</v>
      </c>
      <c r="K14" s="356" t="s">
        <v>969</v>
      </c>
      <c r="L14" s="357">
        <v>700</v>
      </c>
      <c r="M14" s="357" t="s">
        <v>970</v>
      </c>
      <c r="N14" s="370" t="s">
        <v>918</v>
      </c>
      <c r="O14" s="362" t="s">
        <v>528</v>
      </c>
      <c r="P14" s="371" t="s">
        <v>529</v>
      </c>
      <c r="Q14" s="359" t="s">
        <v>971</v>
      </c>
      <c r="R14" s="363">
        <v>0</v>
      </c>
      <c r="S14" s="363">
        <v>0</v>
      </c>
      <c r="T14" s="363">
        <v>0</v>
      </c>
      <c r="U14" s="363">
        <v>0</v>
      </c>
      <c r="V14" s="362" t="s">
        <v>972</v>
      </c>
      <c r="W14" s="363"/>
      <c r="X14" s="363"/>
      <c r="Y14" s="363">
        <v>0</v>
      </c>
      <c r="Z14" s="363">
        <v>0</v>
      </c>
      <c r="AA14" s="363">
        <v>0</v>
      </c>
      <c r="AB14" s="363">
        <v>0</v>
      </c>
      <c r="AC14" s="363">
        <v>0</v>
      </c>
      <c r="AD14" s="431">
        <f t="shared" si="0"/>
        <v>4.7619047619047619</v>
      </c>
      <c r="AE14" s="363">
        <v>0</v>
      </c>
      <c r="AF14" s="363">
        <v>0</v>
      </c>
      <c r="AG14" s="363">
        <v>0</v>
      </c>
      <c r="AH14" s="356" t="s">
        <v>923</v>
      </c>
      <c r="AI14" s="356" t="s">
        <v>618</v>
      </c>
      <c r="AJ14" s="356" t="s">
        <v>973</v>
      </c>
      <c r="AK14" s="433">
        <v>0</v>
      </c>
      <c r="AL14" s="356" t="s">
        <v>974</v>
      </c>
      <c r="AM14" s="433">
        <v>0</v>
      </c>
      <c r="AN14" s="433">
        <v>0</v>
      </c>
      <c r="AO14" s="356" t="s">
        <v>973</v>
      </c>
      <c r="AP14" s="433">
        <v>0</v>
      </c>
      <c r="AQ14" s="433">
        <v>0</v>
      </c>
      <c r="AR14" s="433">
        <v>0</v>
      </c>
      <c r="AS14" s="433">
        <v>0</v>
      </c>
      <c r="AT14" s="433">
        <v>0</v>
      </c>
      <c r="AU14" s="433">
        <v>0</v>
      </c>
      <c r="AV14" s="433">
        <v>0</v>
      </c>
      <c r="AW14" s="394">
        <f t="shared" si="3"/>
        <v>4.7619047619047619</v>
      </c>
      <c r="AX14" s="433">
        <v>0</v>
      </c>
      <c r="AY14" s="433">
        <v>0</v>
      </c>
      <c r="AZ14" s="433"/>
      <c r="BA14" s="356" t="s">
        <v>975</v>
      </c>
      <c r="BB14" s="356" t="s">
        <v>618</v>
      </c>
      <c r="BC14" s="356" t="s">
        <v>976</v>
      </c>
      <c r="BD14" s="433">
        <v>0</v>
      </c>
      <c r="BE14" s="356" t="s">
        <v>976</v>
      </c>
      <c r="BF14" s="433">
        <v>0</v>
      </c>
      <c r="BG14" s="433">
        <v>0</v>
      </c>
      <c r="BH14" s="356">
        <v>0</v>
      </c>
      <c r="BI14" s="433">
        <v>0</v>
      </c>
      <c r="BJ14" s="514" t="s">
        <v>977</v>
      </c>
      <c r="BK14" s="433">
        <v>0</v>
      </c>
      <c r="BL14" s="433">
        <v>0</v>
      </c>
      <c r="BM14" s="433">
        <v>0</v>
      </c>
      <c r="BN14" s="433">
        <v>0</v>
      </c>
      <c r="BO14" s="433">
        <v>0</v>
      </c>
      <c r="BP14" s="394">
        <v>5</v>
      </c>
      <c r="BQ14" s="433">
        <v>0</v>
      </c>
      <c r="BR14" s="433">
        <v>0</v>
      </c>
      <c r="BS14" s="433"/>
      <c r="BT14" s="356" t="s">
        <v>978</v>
      </c>
      <c r="BU14" s="356" t="s">
        <v>618</v>
      </c>
      <c r="BV14" s="448">
        <v>0</v>
      </c>
      <c r="BW14" s="382">
        <v>0</v>
      </c>
      <c r="BX14" s="448">
        <v>0</v>
      </c>
      <c r="BY14" s="448">
        <v>0</v>
      </c>
      <c r="BZ14" s="382">
        <v>0</v>
      </c>
      <c r="CA14" s="515">
        <v>0</v>
      </c>
      <c r="CB14" s="516">
        <v>0</v>
      </c>
      <c r="CC14" s="448"/>
      <c r="CD14" s="448"/>
      <c r="CE14" s="448"/>
      <c r="CF14" s="448"/>
      <c r="CG14" s="448"/>
      <c r="CH14" s="456"/>
      <c r="CI14" s="448"/>
      <c r="CJ14" s="448"/>
      <c r="CK14" s="448"/>
      <c r="CL14" s="359" t="s">
        <v>633</v>
      </c>
      <c r="CM14" s="359" t="s">
        <v>618</v>
      </c>
      <c r="CN14" s="382" t="s">
        <v>979</v>
      </c>
      <c r="CO14" s="448">
        <v>0</v>
      </c>
      <c r="CP14" s="382" t="s">
        <v>979</v>
      </c>
      <c r="CQ14" s="448">
        <v>0</v>
      </c>
      <c r="CR14" s="448"/>
      <c r="CS14" s="382" t="s">
        <v>980</v>
      </c>
      <c r="CT14" s="515" t="s">
        <v>980</v>
      </c>
      <c r="CU14" s="516"/>
      <c r="CV14" s="448"/>
      <c r="CW14" s="448"/>
      <c r="CX14" s="448"/>
      <c r="CY14" s="448"/>
      <c r="CZ14" s="448"/>
      <c r="DA14" s="456"/>
      <c r="DB14" s="448"/>
      <c r="DC14" s="448"/>
      <c r="DD14" s="448"/>
      <c r="DE14" s="356" t="s">
        <v>981</v>
      </c>
      <c r="DF14" s="356" t="s">
        <v>618</v>
      </c>
      <c r="DG14" s="382" t="s">
        <v>982</v>
      </c>
      <c r="DH14" s="448">
        <v>65</v>
      </c>
      <c r="DI14" s="382"/>
      <c r="DJ14" s="382" t="s">
        <v>983</v>
      </c>
      <c r="DK14" s="448"/>
      <c r="DL14" s="382"/>
      <c r="DM14" s="515" t="s">
        <v>644</v>
      </c>
      <c r="DN14" s="517" t="s">
        <v>984</v>
      </c>
      <c r="DO14" s="448"/>
      <c r="DP14" s="448"/>
      <c r="DQ14" s="448"/>
      <c r="DR14" s="448"/>
      <c r="DS14" s="448"/>
      <c r="DT14" s="456"/>
      <c r="DU14" s="448"/>
      <c r="DV14" s="448"/>
      <c r="DW14" s="448"/>
      <c r="DX14" s="356" t="s">
        <v>985</v>
      </c>
      <c r="DY14" s="356" t="s">
        <v>986</v>
      </c>
      <c r="DZ14" s="253" t="s">
        <v>987</v>
      </c>
      <c r="EA14" s="518">
        <v>0</v>
      </c>
      <c r="EB14" s="519" t="s">
        <v>988</v>
      </c>
      <c r="EC14" s="518">
        <v>0</v>
      </c>
      <c r="ED14" s="518">
        <v>0</v>
      </c>
      <c r="EE14" s="518">
        <v>0</v>
      </c>
      <c r="EF14" s="518">
        <v>0</v>
      </c>
      <c r="EG14" s="518">
        <v>0</v>
      </c>
      <c r="EH14" s="448"/>
      <c r="EI14" s="448"/>
      <c r="EJ14" s="448"/>
      <c r="EK14" s="448"/>
      <c r="EL14" s="448"/>
      <c r="EM14" s="456"/>
      <c r="EN14" s="448"/>
      <c r="EO14" s="448"/>
      <c r="EP14" s="448"/>
      <c r="EQ14" s="356" t="s">
        <v>989</v>
      </c>
      <c r="ER14" s="356" t="s">
        <v>618</v>
      </c>
      <c r="ES14" s="446" t="s">
        <v>990</v>
      </c>
      <c r="ET14" s="253" t="s">
        <v>991</v>
      </c>
      <c r="EU14" s="444"/>
      <c r="EV14" s="520" t="s">
        <v>992</v>
      </c>
      <c r="EW14" s="444" t="s">
        <v>993</v>
      </c>
      <c r="EX14" s="444">
        <v>657</v>
      </c>
      <c r="EY14" s="444" t="s">
        <v>6</v>
      </c>
      <c r="EZ14" s="444" t="s">
        <v>6</v>
      </c>
      <c r="FA14" s="521" t="s">
        <v>994</v>
      </c>
      <c r="FB14" s="448"/>
      <c r="FC14" s="448"/>
      <c r="FD14" s="448"/>
      <c r="FE14" s="448"/>
      <c r="FF14" s="448"/>
      <c r="FG14" s="456"/>
      <c r="FH14" s="448"/>
      <c r="FI14" s="448"/>
      <c r="FJ14" s="448"/>
      <c r="FK14" s="356" t="s">
        <v>995</v>
      </c>
      <c r="FL14" s="356" t="s">
        <v>996</v>
      </c>
      <c r="FM14" s="278" t="s">
        <v>997</v>
      </c>
      <c r="FN14" s="274">
        <v>217</v>
      </c>
      <c r="FO14" s="522" t="s">
        <v>998</v>
      </c>
      <c r="FP14" s="274" t="s">
        <v>999</v>
      </c>
      <c r="FQ14" s="274">
        <v>1492</v>
      </c>
      <c r="FR14" s="274" t="s">
        <v>6</v>
      </c>
      <c r="FS14" s="274" t="s">
        <v>6</v>
      </c>
      <c r="FT14" s="487" t="s">
        <v>1000</v>
      </c>
      <c r="FU14" s="284" t="s">
        <v>1001</v>
      </c>
      <c r="FV14" s="280"/>
      <c r="FW14" s="280"/>
      <c r="FX14" s="280"/>
      <c r="FY14" s="280"/>
      <c r="FZ14" s="280"/>
      <c r="GA14" s="280"/>
      <c r="GB14" s="280"/>
      <c r="GC14" s="280"/>
      <c r="GD14" s="356" t="s">
        <v>1002</v>
      </c>
      <c r="GE14" s="356" t="s">
        <v>1003</v>
      </c>
      <c r="GF14" s="278"/>
      <c r="GG14" s="278"/>
      <c r="GH14" s="278"/>
      <c r="GI14" s="278"/>
      <c r="GJ14" s="278"/>
      <c r="GK14" s="278"/>
      <c r="GL14" s="278"/>
      <c r="GM14" s="278"/>
      <c r="GN14" s="448"/>
      <c r="GO14" s="448"/>
      <c r="GP14" s="448"/>
      <c r="GQ14" s="448"/>
      <c r="GR14" s="448"/>
      <c r="GS14" s="456"/>
      <c r="GT14" s="448"/>
      <c r="GU14" s="448"/>
      <c r="GV14" s="448"/>
      <c r="GW14" s="372" t="s">
        <v>1004</v>
      </c>
      <c r="GX14" s="356" t="s">
        <v>1005</v>
      </c>
      <c r="GY14" s="278" t="s">
        <v>1006</v>
      </c>
      <c r="GZ14" s="511">
        <v>0.96</v>
      </c>
      <c r="HA14" s="278" t="s">
        <v>1007</v>
      </c>
      <c r="HB14" s="278" t="s">
        <v>1008</v>
      </c>
      <c r="HC14" s="278">
        <v>3621</v>
      </c>
      <c r="HD14" s="278" t="s">
        <v>1009</v>
      </c>
      <c r="HE14" s="278" t="s">
        <v>980</v>
      </c>
      <c r="HF14" s="278" t="s">
        <v>1010</v>
      </c>
      <c r="HG14" s="448"/>
      <c r="HH14" s="448"/>
      <c r="HI14" s="448"/>
      <c r="HJ14" s="448"/>
      <c r="HK14" s="448"/>
      <c r="HL14" s="456"/>
      <c r="HM14" s="448"/>
      <c r="HN14" s="448"/>
      <c r="HO14" s="448"/>
      <c r="HP14" s="382" t="s">
        <v>1011</v>
      </c>
      <c r="HQ14" s="359" t="s">
        <v>1012</v>
      </c>
      <c r="HR14" s="611" t="s">
        <v>1013</v>
      </c>
      <c r="HS14" s="222" t="s">
        <v>1014</v>
      </c>
      <c r="HT14" s="360" t="s">
        <v>10</v>
      </c>
    </row>
    <row r="15" spans="2:228" s="430" customFormat="1" ht="286">
      <c r="B15" s="374">
        <v>10</v>
      </c>
      <c r="C15" s="374" t="s">
        <v>1015</v>
      </c>
      <c r="D15" s="359" t="s">
        <v>1016</v>
      </c>
      <c r="E15" s="371" t="s">
        <v>519</v>
      </c>
      <c r="F15" s="357" t="s">
        <v>1017</v>
      </c>
      <c r="G15" s="357" t="s">
        <v>1018</v>
      </c>
      <c r="H15" s="357" t="s">
        <v>1019</v>
      </c>
      <c r="I15" s="362" t="s">
        <v>117</v>
      </c>
      <c r="J15" s="374" t="s">
        <v>1020</v>
      </c>
      <c r="K15" s="362" t="s">
        <v>1021</v>
      </c>
      <c r="L15" s="357">
        <v>2</v>
      </c>
      <c r="M15" s="362" t="s">
        <v>1022</v>
      </c>
      <c r="N15" s="368">
        <v>44228</v>
      </c>
      <c r="O15" s="363" t="s">
        <v>528</v>
      </c>
      <c r="P15" s="371" t="s">
        <v>529</v>
      </c>
      <c r="Q15" s="523" t="s">
        <v>1023</v>
      </c>
      <c r="R15" s="362">
        <v>0</v>
      </c>
      <c r="S15" s="362" t="s">
        <v>6</v>
      </c>
      <c r="T15" s="362" t="s">
        <v>6</v>
      </c>
      <c r="U15" s="362" t="s">
        <v>6</v>
      </c>
      <c r="V15" s="362" t="s">
        <v>6</v>
      </c>
      <c r="W15" s="362" t="s">
        <v>6</v>
      </c>
      <c r="X15" s="362" t="s">
        <v>6</v>
      </c>
      <c r="Y15" s="363">
        <v>0</v>
      </c>
      <c r="Z15" s="363">
        <v>0</v>
      </c>
      <c r="AA15" s="363">
        <v>0</v>
      </c>
      <c r="AB15" s="363">
        <v>0</v>
      </c>
      <c r="AC15" s="363">
        <v>0</v>
      </c>
      <c r="AD15" s="431">
        <f t="shared" si="0"/>
        <v>4.7619047619047619</v>
      </c>
      <c r="AE15" s="363">
        <v>0</v>
      </c>
      <c r="AF15" s="363">
        <v>0</v>
      </c>
      <c r="AG15" s="363">
        <v>0</v>
      </c>
      <c r="AH15" s="356" t="s">
        <v>1024</v>
      </c>
      <c r="AI15" s="356" t="s">
        <v>618</v>
      </c>
      <c r="AJ15" s="359" t="s">
        <v>1025</v>
      </c>
      <c r="AK15" s="362">
        <v>1</v>
      </c>
      <c r="AL15" s="359" t="s">
        <v>1026</v>
      </c>
      <c r="AM15" s="359" t="s">
        <v>1027</v>
      </c>
      <c r="AN15" s="362" t="s">
        <v>1028</v>
      </c>
      <c r="AO15" s="362" t="s">
        <v>1029</v>
      </c>
      <c r="AP15" s="362" t="s">
        <v>1030</v>
      </c>
      <c r="AQ15" s="362" t="s">
        <v>1031</v>
      </c>
      <c r="AR15" s="359" t="s">
        <v>1032</v>
      </c>
      <c r="AS15" s="432">
        <v>1</v>
      </c>
      <c r="AT15" s="432">
        <v>1</v>
      </c>
      <c r="AU15" s="432">
        <v>1</v>
      </c>
      <c r="AV15" s="432" t="s">
        <v>1033</v>
      </c>
      <c r="AW15" s="431">
        <f t="shared" si="3"/>
        <v>4.7619047619047619</v>
      </c>
      <c r="AX15" s="432">
        <v>0</v>
      </c>
      <c r="AY15" s="432">
        <v>50</v>
      </c>
      <c r="AZ15" s="432"/>
      <c r="BA15" s="356" t="s">
        <v>1034</v>
      </c>
      <c r="BB15" s="356" t="s">
        <v>1035</v>
      </c>
      <c r="BC15" s="356" t="s">
        <v>1036</v>
      </c>
      <c r="BD15" s="357">
        <v>1</v>
      </c>
      <c r="BE15" s="357" t="s">
        <v>6</v>
      </c>
      <c r="BF15" s="357" t="s">
        <v>6</v>
      </c>
      <c r="BG15" s="357" t="s">
        <v>6</v>
      </c>
      <c r="BH15" s="357" t="s">
        <v>6</v>
      </c>
      <c r="BI15" s="357" t="s">
        <v>6</v>
      </c>
      <c r="BJ15" s="357" t="s">
        <v>6</v>
      </c>
      <c r="BK15" s="356"/>
      <c r="BL15" s="433"/>
      <c r="BM15" s="433"/>
      <c r="BN15" s="433"/>
      <c r="BO15" s="433"/>
      <c r="BP15" s="394">
        <v>5</v>
      </c>
      <c r="BQ15" s="433"/>
      <c r="BR15" s="433"/>
      <c r="BS15" s="433"/>
      <c r="BT15" s="359" t="s">
        <v>1037</v>
      </c>
      <c r="BU15" s="356" t="s">
        <v>618</v>
      </c>
      <c r="BV15" s="524">
        <v>1</v>
      </c>
      <c r="BW15" s="524" t="s">
        <v>6</v>
      </c>
      <c r="BX15" s="524" t="s">
        <v>6</v>
      </c>
      <c r="BY15" s="524" t="s">
        <v>6</v>
      </c>
      <c r="BZ15" s="524" t="s">
        <v>6</v>
      </c>
      <c r="CA15" s="524" t="s">
        <v>6</v>
      </c>
      <c r="CB15" s="524" t="s">
        <v>6</v>
      </c>
      <c r="CC15" s="382"/>
      <c r="CD15" s="448"/>
      <c r="CE15" s="448"/>
      <c r="CF15" s="448"/>
      <c r="CG15" s="448"/>
      <c r="CH15" s="456"/>
      <c r="CI15" s="448"/>
      <c r="CJ15" s="448"/>
      <c r="CK15" s="448"/>
      <c r="CL15" s="359" t="s">
        <v>633</v>
      </c>
      <c r="CM15" s="359" t="s">
        <v>618</v>
      </c>
      <c r="CN15" s="525" t="s">
        <v>1038</v>
      </c>
      <c r="CO15" s="526">
        <v>1</v>
      </c>
      <c r="CP15" s="524" t="s">
        <v>6</v>
      </c>
      <c r="CQ15" s="524" t="s">
        <v>6</v>
      </c>
      <c r="CR15" s="524" t="s">
        <v>6</v>
      </c>
      <c r="CS15" s="524" t="s">
        <v>6</v>
      </c>
      <c r="CT15" s="524" t="s">
        <v>6</v>
      </c>
      <c r="CU15" s="524" t="s">
        <v>6</v>
      </c>
      <c r="CV15" s="382"/>
      <c r="CW15" s="448"/>
      <c r="CX15" s="448"/>
      <c r="CY15" s="448"/>
      <c r="CZ15" s="448"/>
      <c r="DA15" s="456"/>
      <c r="DB15" s="448"/>
      <c r="DC15" s="448"/>
      <c r="DD15" s="448"/>
      <c r="DE15" s="359" t="s">
        <v>1039</v>
      </c>
      <c r="DF15" s="356" t="s">
        <v>618</v>
      </c>
      <c r="DG15" s="525" t="s">
        <v>1040</v>
      </c>
      <c r="DH15" s="524">
        <v>1</v>
      </c>
      <c r="DI15" s="524"/>
      <c r="DJ15" s="524" t="s">
        <v>6</v>
      </c>
      <c r="DK15" s="524" t="s">
        <v>6</v>
      </c>
      <c r="DL15" s="524" t="s">
        <v>6</v>
      </c>
      <c r="DM15" s="524" t="s">
        <v>6</v>
      </c>
      <c r="DN15" s="527" t="s">
        <v>6</v>
      </c>
      <c r="DO15" s="382"/>
      <c r="DP15" s="448"/>
      <c r="DQ15" s="448"/>
      <c r="DR15" s="448"/>
      <c r="DS15" s="448"/>
      <c r="DT15" s="456"/>
      <c r="DU15" s="448"/>
      <c r="DV15" s="448"/>
      <c r="DW15" s="448"/>
      <c r="DX15" s="359" t="s">
        <v>1041</v>
      </c>
      <c r="DY15" s="356" t="s">
        <v>618</v>
      </c>
      <c r="DZ15" s="528" t="s">
        <v>1042</v>
      </c>
      <c r="EA15" s="529">
        <v>2</v>
      </c>
      <c r="EB15" s="415" t="s">
        <v>1043</v>
      </c>
      <c r="EC15" s="495" t="s">
        <v>1044</v>
      </c>
      <c r="ED15" s="459" t="s">
        <v>1045</v>
      </c>
      <c r="EE15" s="459" t="s">
        <v>1046</v>
      </c>
      <c r="EF15" s="459" t="s">
        <v>1047</v>
      </c>
      <c r="EG15" s="459" t="s">
        <v>1048</v>
      </c>
      <c r="EH15" s="382"/>
      <c r="EI15" s="448"/>
      <c r="EJ15" s="448"/>
      <c r="EK15" s="448"/>
      <c r="EL15" s="448"/>
      <c r="EM15" s="456"/>
      <c r="EN15" s="448"/>
      <c r="EO15" s="448"/>
      <c r="EP15" s="448"/>
      <c r="EQ15" s="356" t="s">
        <v>1049</v>
      </c>
      <c r="ER15" s="356" t="s">
        <v>1050</v>
      </c>
      <c r="ES15" s="446" t="s">
        <v>1051</v>
      </c>
      <c r="ET15" s="464" t="s">
        <v>961</v>
      </c>
      <c r="EU15" s="420"/>
      <c r="EV15" s="420" t="s">
        <v>992</v>
      </c>
      <c r="EW15" s="420" t="s">
        <v>1052</v>
      </c>
      <c r="EX15" s="420" t="s">
        <v>6</v>
      </c>
      <c r="EY15" s="420" t="s">
        <v>6</v>
      </c>
      <c r="EZ15" s="420" t="s">
        <v>6</v>
      </c>
      <c r="FA15" s="420" t="s">
        <v>6</v>
      </c>
      <c r="FB15" s="382"/>
      <c r="FC15" s="448"/>
      <c r="FD15" s="448"/>
      <c r="FE15" s="448"/>
      <c r="FF15" s="448"/>
      <c r="FG15" s="456"/>
      <c r="FH15" s="448"/>
      <c r="FI15" s="448"/>
      <c r="FJ15" s="448"/>
      <c r="FK15" s="359" t="s">
        <v>1053</v>
      </c>
      <c r="FL15" s="359" t="s">
        <v>618</v>
      </c>
      <c r="FM15" s="283" t="s">
        <v>961</v>
      </c>
      <c r="FN15" s="286">
        <v>2</v>
      </c>
      <c r="FO15" s="286" t="s">
        <v>6</v>
      </c>
      <c r="FP15" s="286" t="s">
        <v>6</v>
      </c>
      <c r="FQ15" s="286" t="s">
        <v>6</v>
      </c>
      <c r="FR15" s="286" t="s">
        <v>6</v>
      </c>
      <c r="FS15" s="286" t="s">
        <v>6</v>
      </c>
      <c r="FT15" s="286" t="s">
        <v>6</v>
      </c>
      <c r="FU15" s="280"/>
      <c r="FV15" s="280"/>
      <c r="FW15" s="280"/>
      <c r="FX15" s="280"/>
      <c r="FY15" s="280"/>
      <c r="FZ15" s="280"/>
      <c r="GA15" s="280"/>
      <c r="GB15" s="280"/>
      <c r="GC15" s="280"/>
      <c r="GD15" s="359" t="s">
        <v>1053</v>
      </c>
      <c r="GE15" s="359" t="s">
        <v>618</v>
      </c>
      <c r="GF15" s="285" t="s">
        <v>961</v>
      </c>
      <c r="GG15" s="285">
        <v>2</v>
      </c>
      <c r="GH15" s="285" t="s">
        <v>6</v>
      </c>
      <c r="GI15" s="285" t="s">
        <v>6</v>
      </c>
      <c r="GJ15" s="285" t="s">
        <v>6</v>
      </c>
      <c r="GK15" s="285" t="s">
        <v>6</v>
      </c>
      <c r="GL15" s="285" t="s">
        <v>6</v>
      </c>
      <c r="GM15" s="285" t="s">
        <v>6</v>
      </c>
      <c r="GN15" s="382"/>
      <c r="GO15" s="448"/>
      <c r="GP15" s="448"/>
      <c r="GQ15" s="448"/>
      <c r="GR15" s="448"/>
      <c r="GS15" s="456"/>
      <c r="GT15" s="448"/>
      <c r="GU15" s="448"/>
      <c r="GV15" s="448"/>
      <c r="GW15" s="359" t="s">
        <v>1053</v>
      </c>
      <c r="GX15" s="359" t="s">
        <v>618</v>
      </c>
      <c r="GY15" s="285" t="s">
        <v>961</v>
      </c>
      <c r="GZ15" s="285">
        <v>2</v>
      </c>
      <c r="HA15" s="285" t="s">
        <v>6</v>
      </c>
      <c r="HB15" s="285" t="s">
        <v>6</v>
      </c>
      <c r="HC15" s="285" t="s">
        <v>6</v>
      </c>
      <c r="HD15" s="285" t="s">
        <v>6</v>
      </c>
      <c r="HE15" s="285" t="s">
        <v>6</v>
      </c>
      <c r="HF15" s="285" t="s">
        <v>6</v>
      </c>
      <c r="HG15" s="382"/>
      <c r="HH15" s="448"/>
      <c r="HI15" s="448"/>
      <c r="HJ15" s="448"/>
      <c r="HK15" s="448"/>
      <c r="HL15" s="456"/>
      <c r="HM15" s="448"/>
      <c r="HN15" s="448"/>
      <c r="HO15" s="448"/>
      <c r="HP15" s="359" t="s">
        <v>1054</v>
      </c>
      <c r="HQ15" s="359" t="s">
        <v>618</v>
      </c>
      <c r="HR15" s="360" t="s">
        <v>8</v>
      </c>
      <c r="HS15" s="222" t="s">
        <v>1055</v>
      </c>
      <c r="HT15" s="360" t="s">
        <v>8</v>
      </c>
    </row>
    <row r="16" spans="2:228" s="430" customFormat="1" ht="263.5">
      <c r="B16" s="374">
        <v>11</v>
      </c>
      <c r="C16" s="374" t="s">
        <v>1056</v>
      </c>
      <c r="D16" s="359" t="s">
        <v>1057</v>
      </c>
      <c r="E16" s="371" t="s">
        <v>519</v>
      </c>
      <c r="F16" s="357" t="s">
        <v>1017</v>
      </c>
      <c r="G16" s="357" t="s">
        <v>1018</v>
      </c>
      <c r="H16" s="357" t="s">
        <v>1058</v>
      </c>
      <c r="I16" s="362" t="s">
        <v>117</v>
      </c>
      <c r="J16" s="374" t="s">
        <v>1020</v>
      </c>
      <c r="K16" s="362" t="s">
        <v>1021</v>
      </c>
      <c r="L16" s="357">
        <v>1</v>
      </c>
      <c r="M16" s="362" t="s">
        <v>1059</v>
      </c>
      <c r="N16" s="368">
        <v>44228</v>
      </c>
      <c r="O16" s="363" t="s">
        <v>528</v>
      </c>
      <c r="P16" s="371" t="s">
        <v>529</v>
      </c>
      <c r="Q16" s="523" t="s">
        <v>1060</v>
      </c>
      <c r="R16" s="362">
        <v>0</v>
      </c>
      <c r="S16" s="362" t="s">
        <v>6</v>
      </c>
      <c r="T16" s="362" t="s">
        <v>6</v>
      </c>
      <c r="U16" s="362" t="s">
        <v>6</v>
      </c>
      <c r="V16" s="362" t="s">
        <v>6</v>
      </c>
      <c r="W16" s="362" t="s">
        <v>6</v>
      </c>
      <c r="X16" s="362" t="s">
        <v>6</v>
      </c>
      <c r="Y16" s="363">
        <v>0</v>
      </c>
      <c r="Z16" s="363">
        <v>0</v>
      </c>
      <c r="AA16" s="363">
        <v>0</v>
      </c>
      <c r="AB16" s="363">
        <v>0</v>
      </c>
      <c r="AC16" s="363">
        <v>0</v>
      </c>
      <c r="AD16" s="431">
        <f t="shared" si="0"/>
        <v>4.7619047619047619</v>
      </c>
      <c r="AE16" s="363">
        <v>0</v>
      </c>
      <c r="AF16" s="363">
        <v>0</v>
      </c>
      <c r="AG16" s="363">
        <v>0</v>
      </c>
      <c r="AH16" s="356" t="s">
        <v>1061</v>
      </c>
      <c r="AI16" s="356" t="s">
        <v>618</v>
      </c>
      <c r="AJ16" s="523" t="s">
        <v>1060</v>
      </c>
      <c r="AK16" s="362">
        <v>0</v>
      </c>
      <c r="AL16" s="362" t="s">
        <v>6</v>
      </c>
      <c r="AM16" s="362" t="s">
        <v>6</v>
      </c>
      <c r="AN16" s="362" t="s">
        <v>6</v>
      </c>
      <c r="AO16" s="362" t="s">
        <v>6</v>
      </c>
      <c r="AP16" s="362" t="s">
        <v>6</v>
      </c>
      <c r="AQ16" s="362" t="s">
        <v>6</v>
      </c>
      <c r="AR16" s="432">
        <v>0</v>
      </c>
      <c r="AS16" s="432">
        <v>0</v>
      </c>
      <c r="AT16" s="432">
        <v>0</v>
      </c>
      <c r="AU16" s="432">
        <v>0</v>
      </c>
      <c r="AV16" s="432">
        <v>0</v>
      </c>
      <c r="AW16" s="431">
        <f t="shared" si="1"/>
        <v>4.7619047619047619</v>
      </c>
      <c r="AX16" s="432">
        <v>0</v>
      </c>
      <c r="AY16" s="432">
        <v>0</v>
      </c>
      <c r="AZ16" s="432">
        <v>0</v>
      </c>
      <c r="BA16" s="356" t="s">
        <v>1062</v>
      </c>
      <c r="BB16" s="356" t="s">
        <v>618</v>
      </c>
      <c r="BC16" s="523" t="s">
        <v>1060</v>
      </c>
      <c r="BD16" s="362">
        <v>0</v>
      </c>
      <c r="BE16" s="362" t="s">
        <v>6</v>
      </c>
      <c r="BF16" s="362" t="s">
        <v>6</v>
      </c>
      <c r="BG16" s="362" t="s">
        <v>6</v>
      </c>
      <c r="BH16" s="362" t="s">
        <v>6</v>
      </c>
      <c r="BI16" s="362" t="s">
        <v>6</v>
      </c>
      <c r="BJ16" s="362" t="s">
        <v>6</v>
      </c>
      <c r="BK16" s="432"/>
      <c r="BL16" s="432"/>
      <c r="BM16" s="432"/>
      <c r="BN16" s="432"/>
      <c r="BO16" s="432"/>
      <c r="BP16" s="431">
        <v>5</v>
      </c>
      <c r="BQ16" s="432"/>
      <c r="BR16" s="432"/>
      <c r="BS16" s="432"/>
      <c r="BT16" s="359" t="s">
        <v>1063</v>
      </c>
      <c r="BU16" s="356" t="s">
        <v>618</v>
      </c>
      <c r="BV16" s="524">
        <v>0</v>
      </c>
      <c r="BW16" s="524" t="s">
        <v>6</v>
      </c>
      <c r="BX16" s="524" t="s">
        <v>6</v>
      </c>
      <c r="BY16" s="524" t="s">
        <v>6</v>
      </c>
      <c r="BZ16" s="524" t="s">
        <v>6</v>
      </c>
      <c r="CA16" s="524" t="s">
        <v>6</v>
      </c>
      <c r="CB16" s="524" t="s">
        <v>6</v>
      </c>
      <c r="CC16" s="448"/>
      <c r="CD16" s="448"/>
      <c r="CE16" s="448"/>
      <c r="CF16" s="448"/>
      <c r="CG16" s="448"/>
      <c r="CH16" s="456"/>
      <c r="CI16" s="448"/>
      <c r="CJ16" s="448"/>
      <c r="CK16" s="448"/>
      <c r="CL16" s="359" t="s">
        <v>633</v>
      </c>
      <c r="CM16" s="359" t="s">
        <v>618</v>
      </c>
      <c r="CN16" s="530" t="s">
        <v>1060</v>
      </c>
      <c r="CO16" s="531">
        <v>0</v>
      </c>
      <c r="CP16" s="532" t="s">
        <v>6</v>
      </c>
      <c r="CQ16" s="532" t="s">
        <v>6</v>
      </c>
      <c r="CR16" s="532" t="s">
        <v>6</v>
      </c>
      <c r="CS16" s="532" t="s">
        <v>6</v>
      </c>
      <c r="CT16" s="532" t="s">
        <v>6</v>
      </c>
      <c r="CU16" s="532" t="s">
        <v>6</v>
      </c>
      <c r="CV16" s="448"/>
      <c r="CW16" s="448"/>
      <c r="CX16" s="448"/>
      <c r="CY16" s="448"/>
      <c r="CZ16" s="448"/>
      <c r="DA16" s="456"/>
      <c r="DB16" s="448"/>
      <c r="DC16" s="448"/>
      <c r="DD16" s="448"/>
      <c r="DE16" s="359" t="s">
        <v>1064</v>
      </c>
      <c r="DF16" s="356" t="s">
        <v>618</v>
      </c>
      <c r="DG16" s="530" t="s">
        <v>1060</v>
      </c>
      <c r="DH16" s="532">
        <v>0</v>
      </c>
      <c r="DI16" s="532" t="s">
        <v>6</v>
      </c>
      <c r="DJ16" s="532" t="s">
        <v>6</v>
      </c>
      <c r="DK16" s="532" t="s">
        <v>6</v>
      </c>
      <c r="DL16" s="532" t="s">
        <v>6</v>
      </c>
      <c r="DM16" s="532" t="s">
        <v>6</v>
      </c>
      <c r="DN16" s="533" t="s">
        <v>6</v>
      </c>
      <c r="DO16" s="448"/>
      <c r="DP16" s="448"/>
      <c r="DQ16" s="448"/>
      <c r="DR16" s="448"/>
      <c r="DS16" s="448"/>
      <c r="DT16" s="456"/>
      <c r="DU16" s="448"/>
      <c r="DV16" s="448"/>
      <c r="DW16" s="448"/>
      <c r="DX16" s="359" t="s">
        <v>1065</v>
      </c>
      <c r="DY16" s="356" t="s">
        <v>618</v>
      </c>
      <c r="DZ16" s="534" t="s">
        <v>1066</v>
      </c>
      <c r="EA16" s="535">
        <v>0</v>
      </c>
      <c r="EB16" s="536" t="s">
        <v>6</v>
      </c>
      <c r="EC16" s="536" t="s">
        <v>6</v>
      </c>
      <c r="ED16" s="536" t="s">
        <v>6</v>
      </c>
      <c r="EE16" s="536" t="s">
        <v>6</v>
      </c>
      <c r="EF16" s="536" t="s">
        <v>6</v>
      </c>
      <c r="EG16" s="536" t="s">
        <v>6</v>
      </c>
      <c r="EH16" s="448"/>
      <c r="EI16" s="448"/>
      <c r="EJ16" s="448"/>
      <c r="EK16" s="448"/>
      <c r="EL16" s="448"/>
      <c r="EM16" s="456"/>
      <c r="EN16" s="448"/>
      <c r="EO16" s="448"/>
      <c r="EP16" s="448"/>
      <c r="EQ16" s="359" t="s">
        <v>1067</v>
      </c>
      <c r="ER16" s="356" t="s">
        <v>618</v>
      </c>
      <c r="ES16" s="446" t="s">
        <v>1068</v>
      </c>
      <c r="ET16" s="464" t="s">
        <v>1069</v>
      </c>
      <c r="EU16" s="420"/>
      <c r="EV16" s="420" t="s">
        <v>992</v>
      </c>
      <c r="EW16" s="420" t="s">
        <v>1070</v>
      </c>
      <c r="EX16" s="420" t="s">
        <v>6</v>
      </c>
      <c r="EY16" s="420" t="s">
        <v>6</v>
      </c>
      <c r="EZ16" s="420" t="s">
        <v>6</v>
      </c>
      <c r="FA16" s="420" t="s">
        <v>6</v>
      </c>
      <c r="FB16" s="448"/>
      <c r="FC16" s="448"/>
      <c r="FD16" s="448"/>
      <c r="FE16" s="448"/>
      <c r="FF16" s="448"/>
      <c r="FG16" s="456"/>
      <c r="FH16" s="448"/>
      <c r="FI16" s="448"/>
      <c r="FJ16" s="448"/>
      <c r="FK16" s="359" t="s">
        <v>1071</v>
      </c>
      <c r="FL16" s="356" t="s">
        <v>618</v>
      </c>
      <c r="FM16" s="283" t="s">
        <v>1069</v>
      </c>
      <c r="FN16" s="286">
        <v>0</v>
      </c>
      <c r="FO16" s="286" t="s">
        <v>6</v>
      </c>
      <c r="FP16" s="286" t="s">
        <v>6</v>
      </c>
      <c r="FQ16" s="286" t="s">
        <v>6</v>
      </c>
      <c r="FR16" s="286" t="s">
        <v>6</v>
      </c>
      <c r="FS16" s="286" t="s">
        <v>6</v>
      </c>
      <c r="FT16" s="286" t="s">
        <v>6</v>
      </c>
      <c r="FU16" s="280"/>
      <c r="FV16" s="280"/>
      <c r="FW16" s="280"/>
      <c r="FX16" s="280"/>
      <c r="FY16" s="280"/>
      <c r="FZ16" s="280"/>
      <c r="GA16" s="280"/>
      <c r="GB16" s="280"/>
      <c r="GC16" s="280"/>
      <c r="GD16" s="359" t="s">
        <v>1071</v>
      </c>
      <c r="GE16" s="356" t="s">
        <v>618</v>
      </c>
      <c r="GF16" s="285" t="s">
        <v>1072</v>
      </c>
      <c r="GG16" s="285">
        <v>1</v>
      </c>
      <c r="GH16" s="285" t="s">
        <v>1073</v>
      </c>
      <c r="GI16" s="285" t="s">
        <v>1074</v>
      </c>
      <c r="GJ16" s="285" t="s">
        <v>1075</v>
      </c>
      <c r="GK16" s="285" t="s">
        <v>1076</v>
      </c>
      <c r="GL16" s="285" t="s">
        <v>1077</v>
      </c>
      <c r="GM16" s="285" t="s">
        <v>1078</v>
      </c>
      <c r="GN16" s="448"/>
      <c r="GO16" s="448"/>
      <c r="GP16" s="448"/>
      <c r="GQ16" s="448"/>
      <c r="GR16" s="448"/>
      <c r="GS16" s="456"/>
      <c r="GT16" s="448"/>
      <c r="GU16" s="448"/>
      <c r="GV16" s="448"/>
      <c r="GW16" s="356" t="s">
        <v>1079</v>
      </c>
      <c r="GX16" s="356" t="s">
        <v>1080</v>
      </c>
      <c r="GY16" s="285" t="s">
        <v>1081</v>
      </c>
      <c r="GZ16" s="285">
        <v>2</v>
      </c>
      <c r="HA16" s="285" t="s">
        <v>6</v>
      </c>
      <c r="HB16" s="285" t="s">
        <v>6</v>
      </c>
      <c r="HC16" s="285" t="s">
        <v>6</v>
      </c>
      <c r="HD16" s="285" t="s">
        <v>6</v>
      </c>
      <c r="HE16" s="285" t="s">
        <v>6</v>
      </c>
      <c r="HF16" s="285" t="s">
        <v>6</v>
      </c>
      <c r="HG16" s="448"/>
      <c r="HH16" s="448"/>
      <c r="HI16" s="448"/>
      <c r="HJ16" s="448"/>
      <c r="HK16" s="448"/>
      <c r="HL16" s="456"/>
      <c r="HM16" s="448"/>
      <c r="HN16" s="448"/>
      <c r="HO16" s="448"/>
      <c r="HP16" s="359" t="s">
        <v>1082</v>
      </c>
      <c r="HQ16" s="356" t="s">
        <v>618</v>
      </c>
      <c r="HR16" s="360" t="s">
        <v>8</v>
      </c>
      <c r="HS16" s="222" t="s">
        <v>1083</v>
      </c>
      <c r="HT16" s="360" t="s">
        <v>8</v>
      </c>
    </row>
    <row r="17" spans="2:228" s="430" customFormat="1" ht="409.5">
      <c r="B17" s="374">
        <v>12</v>
      </c>
      <c r="C17" s="374" t="s">
        <v>1084</v>
      </c>
      <c r="D17" s="359" t="s">
        <v>1085</v>
      </c>
      <c r="E17" s="371" t="s">
        <v>519</v>
      </c>
      <c r="F17" s="357" t="s">
        <v>751</v>
      </c>
      <c r="G17" s="357" t="s">
        <v>751</v>
      </c>
      <c r="H17" s="357" t="s">
        <v>1086</v>
      </c>
      <c r="I17" s="362" t="s">
        <v>117</v>
      </c>
      <c r="J17" s="374" t="s">
        <v>1020</v>
      </c>
      <c r="K17" s="362" t="s">
        <v>1021</v>
      </c>
      <c r="L17" s="357" t="s">
        <v>1087</v>
      </c>
      <c r="M17" s="357" t="s">
        <v>1088</v>
      </c>
      <c r="N17" s="375">
        <v>44256</v>
      </c>
      <c r="O17" s="362" t="s">
        <v>528</v>
      </c>
      <c r="P17" s="371" t="s">
        <v>529</v>
      </c>
      <c r="Q17" s="523" t="s">
        <v>1089</v>
      </c>
      <c r="R17" s="362">
        <v>140</v>
      </c>
      <c r="S17" s="362" t="s">
        <v>1090</v>
      </c>
      <c r="T17" s="362" t="s">
        <v>1091</v>
      </c>
      <c r="U17" s="362">
        <v>140</v>
      </c>
      <c r="V17" s="362"/>
      <c r="W17" s="362"/>
      <c r="X17" s="362" t="s">
        <v>1092</v>
      </c>
      <c r="Y17" s="362" t="s">
        <v>1093</v>
      </c>
      <c r="Z17" s="363">
        <v>140</v>
      </c>
      <c r="AA17" s="363" t="s">
        <v>1094</v>
      </c>
      <c r="AB17" s="363" t="s">
        <v>538</v>
      </c>
      <c r="AC17" s="363" t="s">
        <v>1033</v>
      </c>
      <c r="AD17" s="431">
        <f t="shared" si="0"/>
        <v>4.7619047619047619</v>
      </c>
      <c r="AE17" s="363">
        <v>0</v>
      </c>
      <c r="AF17" s="363">
        <f>140*(100/500)</f>
        <v>28</v>
      </c>
      <c r="AG17" s="363"/>
      <c r="AH17" s="356" t="s">
        <v>1095</v>
      </c>
      <c r="AI17" s="356" t="s">
        <v>1096</v>
      </c>
      <c r="AJ17" s="359" t="s">
        <v>1097</v>
      </c>
      <c r="AK17" s="362">
        <v>162</v>
      </c>
      <c r="AL17" s="523" t="s">
        <v>1098</v>
      </c>
      <c r="AM17" s="523" t="s">
        <v>1099</v>
      </c>
      <c r="AN17" s="362">
        <v>162</v>
      </c>
      <c r="AO17" s="362" t="s">
        <v>6</v>
      </c>
      <c r="AP17" s="523" t="s">
        <v>1100</v>
      </c>
      <c r="AQ17" s="523" t="s">
        <v>1092</v>
      </c>
      <c r="AR17" s="359" t="s">
        <v>1101</v>
      </c>
      <c r="AS17" s="432">
        <v>162</v>
      </c>
      <c r="AT17" s="432" t="s">
        <v>1094</v>
      </c>
      <c r="AU17" s="432" t="s">
        <v>538</v>
      </c>
      <c r="AV17" s="432" t="s">
        <v>1033</v>
      </c>
      <c r="AW17" s="447">
        <f t="shared" si="1"/>
        <v>4.7619047619047619</v>
      </c>
      <c r="AX17" s="432">
        <v>0</v>
      </c>
      <c r="AY17" s="537">
        <f>162*(100/500)</f>
        <v>32.4</v>
      </c>
      <c r="AZ17" s="432"/>
      <c r="BA17" s="356" t="s">
        <v>1102</v>
      </c>
      <c r="BB17" s="356" t="s">
        <v>1103</v>
      </c>
      <c r="BC17" s="356" t="s">
        <v>1104</v>
      </c>
      <c r="BD17" s="357">
        <v>183</v>
      </c>
      <c r="BE17" s="514" t="s">
        <v>1105</v>
      </c>
      <c r="BF17" s="514" t="s">
        <v>1106</v>
      </c>
      <c r="BG17" s="357">
        <v>21</v>
      </c>
      <c r="BH17" s="357" t="s">
        <v>6</v>
      </c>
      <c r="BI17" s="514" t="s">
        <v>1100</v>
      </c>
      <c r="BJ17" s="514" t="s">
        <v>1092</v>
      </c>
      <c r="BK17" s="356" t="s">
        <v>1107</v>
      </c>
      <c r="BL17" s="433">
        <v>183</v>
      </c>
      <c r="BM17" s="433" t="s">
        <v>1094</v>
      </c>
      <c r="BN17" s="433" t="s">
        <v>538</v>
      </c>
      <c r="BO17" s="433" t="s">
        <v>1033</v>
      </c>
      <c r="BP17" s="465">
        <f t="shared" ref="BP17" si="5">1*(100/21)</f>
        <v>4.7619047619047619</v>
      </c>
      <c r="BQ17" s="433">
        <v>0</v>
      </c>
      <c r="BR17" s="538">
        <f>183*(100/500)</f>
        <v>36.6</v>
      </c>
      <c r="BS17" s="433"/>
      <c r="BT17" s="356" t="s">
        <v>1108</v>
      </c>
      <c r="BU17" s="356" t="s">
        <v>1109</v>
      </c>
      <c r="BV17" s="526">
        <v>230</v>
      </c>
      <c r="BW17" s="539" t="s">
        <v>1105</v>
      </c>
      <c r="BX17" s="539" t="s">
        <v>1110</v>
      </c>
      <c r="BY17" s="526">
        <v>47</v>
      </c>
      <c r="BZ17" s="524" t="s">
        <v>6</v>
      </c>
      <c r="CA17" s="540" t="s">
        <v>1100</v>
      </c>
      <c r="CB17" s="540" t="s">
        <v>1092</v>
      </c>
      <c r="CC17" s="382"/>
      <c r="CD17" s="448"/>
      <c r="CE17" s="448"/>
      <c r="CF17" s="448"/>
      <c r="CG17" s="448"/>
      <c r="CH17" s="449"/>
      <c r="CI17" s="448"/>
      <c r="CJ17" s="541"/>
      <c r="CK17" s="448"/>
      <c r="CL17" s="356" t="s">
        <v>1111</v>
      </c>
      <c r="CM17" s="356" t="s">
        <v>1112</v>
      </c>
      <c r="CN17" s="525" t="s">
        <v>1113</v>
      </c>
      <c r="CO17" s="526">
        <v>230</v>
      </c>
      <c r="CP17" s="542" t="s">
        <v>1114</v>
      </c>
      <c r="CQ17" s="542" t="s">
        <v>1115</v>
      </c>
      <c r="CR17" s="542" t="s">
        <v>6</v>
      </c>
      <c r="CS17" s="542" t="s">
        <v>6</v>
      </c>
      <c r="CT17" s="542" t="s">
        <v>1100</v>
      </c>
      <c r="CU17" s="542" t="s">
        <v>1116</v>
      </c>
      <c r="CV17" s="382"/>
      <c r="CW17" s="448"/>
      <c r="CX17" s="448"/>
      <c r="CY17" s="448"/>
      <c r="CZ17" s="448"/>
      <c r="DA17" s="449"/>
      <c r="DB17" s="448"/>
      <c r="DC17" s="541"/>
      <c r="DD17" s="448"/>
      <c r="DE17" s="359" t="s">
        <v>1117</v>
      </c>
      <c r="DF17" s="359" t="s">
        <v>1118</v>
      </c>
      <c r="DG17" s="525" t="s">
        <v>1119</v>
      </c>
      <c r="DH17" s="526">
        <v>252</v>
      </c>
      <c r="DI17" s="542" t="s">
        <v>1105</v>
      </c>
      <c r="DJ17" s="524" t="s">
        <v>1120</v>
      </c>
      <c r="DK17" s="524" t="s">
        <v>6</v>
      </c>
      <c r="DL17" s="524" t="s">
        <v>6</v>
      </c>
      <c r="DM17" s="524" t="s">
        <v>1100</v>
      </c>
      <c r="DN17" s="527" t="s">
        <v>1121</v>
      </c>
      <c r="DO17" s="382"/>
      <c r="DP17" s="448"/>
      <c r="DQ17" s="448"/>
      <c r="DR17" s="448"/>
      <c r="DS17" s="448"/>
      <c r="DT17" s="449"/>
      <c r="DU17" s="448"/>
      <c r="DV17" s="541"/>
      <c r="DW17" s="448"/>
      <c r="DX17" s="356" t="s">
        <v>1122</v>
      </c>
      <c r="DY17" s="356" t="s">
        <v>1123</v>
      </c>
      <c r="DZ17" s="459" t="s">
        <v>1124</v>
      </c>
      <c r="EA17" s="461">
        <v>264</v>
      </c>
      <c r="EB17" s="460" t="s">
        <v>1125</v>
      </c>
      <c r="EC17" s="460" t="s">
        <v>1126</v>
      </c>
      <c r="ED17" s="461">
        <v>264</v>
      </c>
      <c r="EE17" s="460" t="s">
        <v>6</v>
      </c>
      <c r="EF17" s="460" t="s">
        <v>1100</v>
      </c>
      <c r="EG17" s="460" t="s">
        <v>1127</v>
      </c>
      <c r="EH17" s="382"/>
      <c r="EI17" s="448"/>
      <c r="EJ17" s="448"/>
      <c r="EK17" s="448"/>
      <c r="EL17" s="448"/>
      <c r="EM17" s="449"/>
      <c r="EN17" s="448"/>
      <c r="EO17" s="541"/>
      <c r="EP17" s="448"/>
      <c r="EQ17" s="359" t="s">
        <v>1128</v>
      </c>
      <c r="ER17" s="359" t="s">
        <v>1129</v>
      </c>
      <c r="ES17" s="446" t="s">
        <v>1130</v>
      </c>
      <c r="ET17" s="464" t="s">
        <v>1131</v>
      </c>
      <c r="EU17" s="420" t="s">
        <v>1132</v>
      </c>
      <c r="EV17" s="464" t="s">
        <v>992</v>
      </c>
      <c r="EW17" s="420" t="s">
        <v>1133</v>
      </c>
      <c r="EX17" s="420">
        <v>56</v>
      </c>
      <c r="EY17" s="420" t="s">
        <v>6</v>
      </c>
      <c r="EZ17" s="420" t="s">
        <v>1100</v>
      </c>
      <c r="FA17" s="464" t="s">
        <v>1134</v>
      </c>
      <c r="FB17" s="382"/>
      <c r="FC17" s="448"/>
      <c r="FD17" s="448"/>
      <c r="FE17" s="448"/>
      <c r="FF17" s="448"/>
      <c r="FG17" s="449"/>
      <c r="FH17" s="448"/>
      <c r="FI17" s="541"/>
      <c r="FJ17" s="448"/>
      <c r="FK17" s="359" t="s">
        <v>1135</v>
      </c>
      <c r="FL17" s="359" t="s">
        <v>1136</v>
      </c>
      <c r="FM17" s="285" t="s">
        <v>1137</v>
      </c>
      <c r="FN17" s="286">
        <v>328</v>
      </c>
      <c r="FO17" s="285" t="s">
        <v>1125</v>
      </c>
      <c r="FP17" s="285" t="s">
        <v>1138</v>
      </c>
      <c r="FQ17" s="286">
        <v>8</v>
      </c>
      <c r="FR17" s="286" t="s">
        <v>6</v>
      </c>
      <c r="FS17" s="285" t="s">
        <v>1100</v>
      </c>
      <c r="FT17" s="285" t="s">
        <v>1134</v>
      </c>
      <c r="FU17" s="280"/>
      <c r="FV17" s="280"/>
      <c r="FW17" s="280"/>
      <c r="FX17" s="280"/>
      <c r="FY17" s="280"/>
      <c r="FZ17" s="280"/>
      <c r="GA17" s="280"/>
      <c r="GB17" s="280"/>
      <c r="GC17" s="280"/>
      <c r="GD17" s="359" t="s">
        <v>1139</v>
      </c>
      <c r="GE17" s="359" t="s">
        <v>1140</v>
      </c>
      <c r="GF17" s="283" t="s">
        <v>1137</v>
      </c>
      <c r="GG17" s="286">
        <v>340</v>
      </c>
      <c r="GH17" s="285" t="s">
        <v>1125</v>
      </c>
      <c r="GI17" s="285" t="s">
        <v>1138</v>
      </c>
      <c r="GJ17" s="285">
        <v>8</v>
      </c>
      <c r="GK17" s="285" t="s">
        <v>6</v>
      </c>
      <c r="GL17" s="285" t="s">
        <v>1100</v>
      </c>
      <c r="GM17" s="285" t="s">
        <v>1134</v>
      </c>
      <c r="GN17" s="382"/>
      <c r="GO17" s="448"/>
      <c r="GP17" s="448"/>
      <c r="GQ17" s="448"/>
      <c r="GR17" s="448"/>
      <c r="GS17" s="449"/>
      <c r="GT17" s="448"/>
      <c r="GU17" s="541"/>
      <c r="GV17" s="448"/>
      <c r="GW17" s="359" t="s">
        <v>1141</v>
      </c>
      <c r="GX17" s="359" t="s">
        <v>1142</v>
      </c>
      <c r="GY17" s="285" t="s">
        <v>1137</v>
      </c>
      <c r="GZ17" s="285">
        <v>396</v>
      </c>
      <c r="HA17" s="285" t="s">
        <v>1143</v>
      </c>
      <c r="HB17" s="285" t="s">
        <v>1144</v>
      </c>
      <c r="HC17" s="285">
        <v>56</v>
      </c>
      <c r="HD17" s="285" t="s">
        <v>6</v>
      </c>
      <c r="HE17" s="285" t="s">
        <v>1100</v>
      </c>
      <c r="HF17" s="285" t="s">
        <v>1145</v>
      </c>
      <c r="HG17" s="382"/>
      <c r="HH17" s="448"/>
      <c r="HI17" s="448"/>
      <c r="HJ17" s="448"/>
      <c r="HK17" s="448"/>
      <c r="HL17" s="449"/>
      <c r="HM17" s="448"/>
      <c r="HN17" s="541"/>
      <c r="HO17" s="448"/>
      <c r="HP17" s="359" t="s">
        <v>1146</v>
      </c>
      <c r="HQ17" s="359" t="s">
        <v>1147</v>
      </c>
      <c r="HR17" s="373" t="s">
        <v>16</v>
      </c>
      <c r="HS17" s="222" t="s">
        <v>1986</v>
      </c>
      <c r="HT17" s="373" t="s">
        <v>16</v>
      </c>
    </row>
    <row r="18" spans="2:228" s="430" customFormat="1" ht="409.5">
      <c r="B18" s="374">
        <v>13</v>
      </c>
      <c r="C18" s="374" t="s">
        <v>1148</v>
      </c>
      <c r="D18" s="356" t="s">
        <v>1149</v>
      </c>
      <c r="E18" s="371" t="s">
        <v>519</v>
      </c>
      <c r="F18" s="357" t="s">
        <v>750</v>
      </c>
      <c r="G18" s="357" t="s">
        <v>750</v>
      </c>
      <c r="H18" s="357" t="s">
        <v>1150</v>
      </c>
      <c r="I18" s="362" t="s">
        <v>117</v>
      </c>
      <c r="J18" s="374" t="s">
        <v>1151</v>
      </c>
      <c r="K18" s="362" t="s">
        <v>1021</v>
      </c>
      <c r="L18" s="362">
        <v>3</v>
      </c>
      <c r="M18" s="362" t="s">
        <v>1152</v>
      </c>
      <c r="N18" s="368" t="s">
        <v>527</v>
      </c>
      <c r="O18" s="362" t="s">
        <v>528</v>
      </c>
      <c r="P18" s="371" t="s">
        <v>529</v>
      </c>
      <c r="Q18" s="359" t="s">
        <v>1153</v>
      </c>
      <c r="R18" s="362">
        <v>0</v>
      </c>
      <c r="S18" s="362" t="s">
        <v>6</v>
      </c>
      <c r="T18" s="362" t="s">
        <v>6</v>
      </c>
      <c r="U18" s="362" t="s">
        <v>6</v>
      </c>
      <c r="V18" s="362" t="s">
        <v>6</v>
      </c>
      <c r="W18" s="362" t="s">
        <v>6</v>
      </c>
      <c r="X18" s="362" t="s">
        <v>1154</v>
      </c>
      <c r="Y18" s="363">
        <v>0</v>
      </c>
      <c r="Z18" s="363">
        <v>0</v>
      </c>
      <c r="AA18" s="363">
        <v>0</v>
      </c>
      <c r="AB18" s="363">
        <v>0</v>
      </c>
      <c r="AC18" s="363">
        <v>0</v>
      </c>
      <c r="AD18" s="431">
        <f t="shared" si="0"/>
        <v>4.7619047619047619</v>
      </c>
      <c r="AE18" s="363">
        <v>0</v>
      </c>
      <c r="AF18" s="363">
        <v>0</v>
      </c>
      <c r="AG18" s="363">
        <v>0</v>
      </c>
      <c r="AH18" s="356" t="s">
        <v>1155</v>
      </c>
      <c r="AI18" s="356" t="s">
        <v>618</v>
      </c>
      <c r="AJ18" s="359" t="s">
        <v>1156</v>
      </c>
      <c r="AK18" s="362">
        <v>0</v>
      </c>
      <c r="AL18" s="362" t="s">
        <v>6</v>
      </c>
      <c r="AM18" s="362" t="s">
        <v>6</v>
      </c>
      <c r="AN18" s="362" t="s">
        <v>6</v>
      </c>
      <c r="AO18" s="362" t="s">
        <v>6</v>
      </c>
      <c r="AP18" s="362" t="s">
        <v>6</v>
      </c>
      <c r="AQ18" s="359" t="s">
        <v>1157</v>
      </c>
      <c r="AR18" s="432">
        <v>0</v>
      </c>
      <c r="AS18" s="432">
        <v>0</v>
      </c>
      <c r="AT18" s="432">
        <v>0</v>
      </c>
      <c r="AU18" s="432">
        <v>0</v>
      </c>
      <c r="AV18" s="432">
        <v>0</v>
      </c>
      <c r="AW18" s="431">
        <f t="shared" si="1"/>
        <v>4.7619047619047619</v>
      </c>
      <c r="AX18" s="432">
        <v>0</v>
      </c>
      <c r="AY18" s="432">
        <v>0</v>
      </c>
      <c r="AZ18" s="432"/>
      <c r="BA18" s="356" t="s">
        <v>1158</v>
      </c>
      <c r="BB18" s="356" t="s">
        <v>1159</v>
      </c>
      <c r="BC18" s="356" t="s">
        <v>1160</v>
      </c>
      <c r="BD18" s="357">
        <v>0</v>
      </c>
      <c r="BE18" s="357" t="s">
        <v>6</v>
      </c>
      <c r="BF18" s="357" t="s">
        <v>6</v>
      </c>
      <c r="BG18" s="357" t="s">
        <v>6</v>
      </c>
      <c r="BH18" s="357" t="s">
        <v>6</v>
      </c>
      <c r="BI18" s="357" t="s">
        <v>6</v>
      </c>
      <c r="BJ18" s="357" t="s">
        <v>1161</v>
      </c>
      <c r="BK18" s="433">
        <v>0</v>
      </c>
      <c r="BL18" s="433">
        <v>0</v>
      </c>
      <c r="BM18" s="433">
        <v>0</v>
      </c>
      <c r="BN18" s="433">
        <v>0</v>
      </c>
      <c r="BO18" s="433">
        <v>0</v>
      </c>
      <c r="BP18" s="394">
        <v>5</v>
      </c>
      <c r="BQ18" s="433">
        <v>0</v>
      </c>
      <c r="BR18" s="433">
        <v>0</v>
      </c>
      <c r="BS18" s="433"/>
      <c r="BT18" s="359" t="s">
        <v>1162</v>
      </c>
      <c r="BU18" s="356" t="s">
        <v>1163</v>
      </c>
      <c r="BV18" s="526">
        <v>0</v>
      </c>
      <c r="BW18" s="524" t="s">
        <v>6</v>
      </c>
      <c r="BX18" s="524" t="s">
        <v>6</v>
      </c>
      <c r="BY18" s="524" t="s">
        <v>6</v>
      </c>
      <c r="BZ18" s="524" t="s">
        <v>6</v>
      </c>
      <c r="CA18" s="524" t="s">
        <v>6</v>
      </c>
      <c r="CB18" s="540" t="s">
        <v>1164</v>
      </c>
      <c r="CC18" s="448"/>
      <c r="CD18" s="448"/>
      <c r="CE18" s="448"/>
      <c r="CF18" s="448"/>
      <c r="CG18" s="448"/>
      <c r="CH18" s="456"/>
      <c r="CI18" s="448"/>
      <c r="CJ18" s="448"/>
      <c r="CK18" s="448"/>
      <c r="CL18" s="359" t="s">
        <v>1165</v>
      </c>
      <c r="CM18" s="359" t="s">
        <v>1166</v>
      </c>
      <c r="CN18" s="382" t="s">
        <v>1167</v>
      </c>
      <c r="CO18" s="526">
        <v>0</v>
      </c>
      <c r="CP18" s="543">
        <v>0</v>
      </c>
      <c r="CQ18" s="544" t="s">
        <v>6</v>
      </c>
      <c r="CR18" s="544" t="s">
        <v>6</v>
      </c>
      <c r="CS18" s="544" t="s">
        <v>6</v>
      </c>
      <c r="CT18" s="544" t="s">
        <v>6</v>
      </c>
      <c r="CU18" s="544" t="s">
        <v>6</v>
      </c>
      <c r="CV18" s="448"/>
      <c r="CW18" s="448"/>
      <c r="CX18" s="448"/>
      <c r="CY18" s="448"/>
      <c r="CZ18" s="448"/>
      <c r="DA18" s="456"/>
      <c r="DB18" s="448"/>
      <c r="DC18" s="448"/>
      <c r="DD18" s="448"/>
      <c r="DE18" s="359" t="s">
        <v>1168</v>
      </c>
      <c r="DF18" s="359" t="s">
        <v>1169</v>
      </c>
      <c r="DG18" s="382" t="s">
        <v>1170</v>
      </c>
      <c r="DH18" s="526">
        <v>1</v>
      </c>
      <c r="DI18" s="539" t="s">
        <v>1171</v>
      </c>
      <c r="DJ18" s="544" t="s">
        <v>1172</v>
      </c>
      <c r="DK18" s="544">
        <v>18</v>
      </c>
      <c r="DL18" s="544"/>
      <c r="DM18" s="544"/>
      <c r="DN18" s="545"/>
      <c r="DO18" s="448"/>
      <c r="DP18" s="448"/>
      <c r="DQ18" s="448"/>
      <c r="DR18" s="448"/>
      <c r="DS18" s="448"/>
      <c r="DT18" s="456"/>
      <c r="DU18" s="448"/>
      <c r="DV18" s="448"/>
      <c r="DW18" s="448"/>
      <c r="DX18" s="356" t="s">
        <v>1173</v>
      </c>
      <c r="DY18" s="356" t="s">
        <v>1174</v>
      </c>
      <c r="DZ18" s="546" t="s">
        <v>1175</v>
      </c>
      <c r="EA18" s="462">
        <v>1</v>
      </c>
      <c r="EB18" s="460" t="s">
        <v>1176</v>
      </c>
      <c r="EC18" s="462" t="s">
        <v>6</v>
      </c>
      <c r="ED18" s="462" t="s">
        <v>6</v>
      </c>
      <c r="EE18" s="462" t="s">
        <v>6</v>
      </c>
      <c r="EF18" s="462" t="s">
        <v>6</v>
      </c>
      <c r="EG18" s="460" t="s">
        <v>1177</v>
      </c>
      <c r="EH18" s="448"/>
      <c r="EI18" s="448"/>
      <c r="EJ18" s="448"/>
      <c r="EK18" s="448"/>
      <c r="EL18" s="448"/>
      <c r="EM18" s="456"/>
      <c r="EN18" s="448"/>
      <c r="EO18" s="448"/>
      <c r="EP18" s="448"/>
      <c r="EQ18" s="359" t="s">
        <v>1178</v>
      </c>
      <c r="ER18" s="359" t="s">
        <v>1179</v>
      </c>
      <c r="ES18" s="446" t="s">
        <v>1180</v>
      </c>
      <c r="ET18" s="547" t="s">
        <v>1181</v>
      </c>
      <c r="EU18" s="420">
        <v>1</v>
      </c>
      <c r="EV18" s="464"/>
      <c r="EW18" s="420"/>
      <c r="EX18" s="420" t="s">
        <v>644</v>
      </c>
      <c r="EY18" s="420" t="s">
        <v>644</v>
      </c>
      <c r="EZ18" s="420" t="s">
        <v>644</v>
      </c>
      <c r="FA18" s="464" t="s">
        <v>1182</v>
      </c>
      <c r="FB18" s="448"/>
      <c r="FC18" s="448"/>
      <c r="FD18" s="448"/>
      <c r="FE18" s="448"/>
      <c r="FF18" s="448"/>
      <c r="FG18" s="456"/>
      <c r="FH18" s="448"/>
      <c r="FI18" s="448"/>
      <c r="FJ18" s="448"/>
      <c r="FK18" s="359" t="s">
        <v>1183</v>
      </c>
      <c r="FL18" s="376" t="s">
        <v>1184</v>
      </c>
      <c r="FM18" s="287" t="s">
        <v>1185</v>
      </c>
      <c r="FN18" s="286">
        <v>1</v>
      </c>
      <c r="FO18" s="286" t="s">
        <v>1176</v>
      </c>
      <c r="FP18" s="286" t="s">
        <v>644</v>
      </c>
      <c r="FQ18" s="286" t="s">
        <v>644</v>
      </c>
      <c r="FR18" s="286" t="s">
        <v>644</v>
      </c>
      <c r="FS18" s="286" t="s">
        <v>644</v>
      </c>
      <c r="FT18" s="286" t="s">
        <v>1186</v>
      </c>
      <c r="FU18" s="280"/>
      <c r="FV18" s="280"/>
      <c r="FW18" s="280"/>
      <c r="FX18" s="280"/>
      <c r="FY18" s="280"/>
      <c r="FZ18" s="280"/>
      <c r="GA18" s="280"/>
      <c r="GB18" s="280"/>
      <c r="GC18" s="280"/>
      <c r="GD18" s="359" t="s">
        <v>1187</v>
      </c>
      <c r="GE18" s="359" t="s">
        <v>1188</v>
      </c>
      <c r="GF18" s="278" t="s">
        <v>1189</v>
      </c>
      <c r="GG18" s="278">
        <v>1</v>
      </c>
      <c r="GH18" s="278" t="s">
        <v>1190</v>
      </c>
      <c r="GI18" s="285" t="s">
        <v>1191</v>
      </c>
      <c r="GJ18" s="285">
        <v>80</v>
      </c>
      <c r="GK18" s="285" t="s">
        <v>1192</v>
      </c>
      <c r="GL18" s="285" t="s">
        <v>6</v>
      </c>
      <c r="GM18" s="285" t="s">
        <v>1193</v>
      </c>
      <c r="GN18" s="448"/>
      <c r="GO18" s="448"/>
      <c r="GP18" s="448"/>
      <c r="GQ18" s="448"/>
      <c r="GR18" s="448"/>
      <c r="GS18" s="456"/>
      <c r="GT18" s="448"/>
      <c r="GU18" s="448"/>
      <c r="GV18" s="448"/>
      <c r="GW18" s="285" t="s">
        <v>1194</v>
      </c>
      <c r="GX18" s="359" t="s">
        <v>1195</v>
      </c>
      <c r="GY18" s="548" t="s">
        <v>1196</v>
      </c>
      <c r="GZ18" s="285">
        <v>3</v>
      </c>
      <c r="HA18" s="285" t="s">
        <v>1197</v>
      </c>
      <c r="HB18" s="285" t="s">
        <v>644</v>
      </c>
      <c r="HC18" s="285" t="s">
        <v>644</v>
      </c>
      <c r="HD18" s="285" t="s">
        <v>644</v>
      </c>
      <c r="HE18" s="285" t="s">
        <v>644</v>
      </c>
      <c r="HF18" s="285" t="s">
        <v>1198</v>
      </c>
      <c r="HG18" s="448"/>
      <c r="HH18" s="448"/>
      <c r="HI18" s="448"/>
      <c r="HJ18" s="448"/>
      <c r="HK18" s="448"/>
      <c r="HL18" s="456"/>
      <c r="HM18" s="448"/>
      <c r="HN18" s="448"/>
      <c r="HO18" s="448"/>
      <c r="HP18" s="549" t="s">
        <v>1199</v>
      </c>
      <c r="HQ18" s="356" t="s">
        <v>1200</v>
      </c>
      <c r="HR18" s="360" t="s">
        <v>8</v>
      </c>
      <c r="HS18" s="612" t="s">
        <v>1201</v>
      </c>
      <c r="HT18" s="360" t="s">
        <v>8</v>
      </c>
    </row>
    <row r="19" spans="2:228" s="430" customFormat="1" ht="409.5">
      <c r="B19" s="377">
        <v>14</v>
      </c>
      <c r="C19" s="377" t="s">
        <v>1202</v>
      </c>
      <c r="D19" s="371" t="s">
        <v>1203</v>
      </c>
      <c r="E19" s="371" t="s">
        <v>519</v>
      </c>
      <c r="F19" s="378" t="s">
        <v>1204</v>
      </c>
      <c r="G19" s="378" t="s">
        <v>1205</v>
      </c>
      <c r="H19" s="357" t="s">
        <v>1206</v>
      </c>
      <c r="I19" s="357" t="s">
        <v>117</v>
      </c>
      <c r="J19" s="377" t="s">
        <v>1207</v>
      </c>
      <c r="K19" s="356" t="s">
        <v>1208</v>
      </c>
      <c r="L19" s="357">
        <v>4</v>
      </c>
      <c r="M19" s="357" t="s">
        <v>1209</v>
      </c>
      <c r="N19" s="357" t="s">
        <v>1210</v>
      </c>
      <c r="O19" s="363" t="s">
        <v>528</v>
      </c>
      <c r="P19" s="371" t="s">
        <v>529</v>
      </c>
      <c r="Q19" s="359" t="s">
        <v>1211</v>
      </c>
      <c r="R19" s="363">
        <v>0</v>
      </c>
      <c r="S19" s="363">
        <v>0</v>
      </c>
      <c r="T19" s="363">
        <v>0</v>
      </c>
      <c r="U19" s="363">
        <v>0</v>
      </c>
      <c r="V19" s="363">
        <v>0</v>
      </c>
      <c r="W19" s="363">
        <v>0</v>
      </c>
      <c r="X19" s="363"/>
      <c r="Y19" s="363">
        <v>0</v>
      </c>
      <c r="Z19" s="363">
        <v>0</v>
      </c>
      <c r="AA19" s="363">
        <v>0</v>
      </c>
      <c r="AB19" s="363">
        <v>0</v>
      </c>
      <c r="AC19" s="363">
        <v>0</v>
      </c>
      <c r="AD19" s="431">
        <f t="shared" si="0"/>
        <v>4.7619047619047619</v>
      </c>
      <c r="AE19" s="363">
        <v>0</v>
      </c>
      <c r="AF19" s="363">
        <v>0</v>
      </c>
      <c r="AG19" s="363">
        <v>0</v>
      </c>
      <c r="AH19" s="356" t="s">
        <v>1212</v>
      </c>
      <c r="AI19" s="356" t="s">
        <v>618</v>
      </c>
      <c r="AJ19" s="359" t="s">
        <v>1213</v>
      </c>
      <c r="AK19" s="363">
        <v>0</v>
      </c>
      <c r="AL19" s="363">
        <v>0</v>
      </c>
      <c r="AM19" s="363">
        <v>0</v>
      </c>
      <c r="AN19" s="363">
        <v>0</v>
      </c>
      <c r="AO19" s="363">
        <v>0</v>
      </c>
      <c r="AP19" s="363">
        <v>0</v>
      </c>
      <c r="AQ19" s="363" t="s">
        <v>6</v>
      </c>
      <c r="AR19" s="432">
        <v>0</v>
      </c>
      <c r="AS19" s="432">
        <v>0</v>
      </c>
      <c r="AT19" s="432">
        <v>0</v>
      </c>
      <c r="AU19" s="432">
        <v>0</v>
      </c>
      <c r="AV19" s="432">
        <v>0</v>
      </c>
      <c r="AW19" s="431">
        <f t="shared" si="1"/>
        <v>4.7619047619047619</v>
      </c>
      <c r="AX19" s="432">
        <v>0</v>
      </c>
      <c r="AY19" s="432">
        <v>0</v>
      </c>
      <c r="AZ19" s="432"/>
      <c r="BA19" s="356" t="s">
        <v>1214</v>
      </c>
      <c r="BB19" s="356" t="s">
        <v>618</v>
      </c>
      <c r="BC19" s="356" t="s">
        <v>1215</v>
      </c>
      <c r="BD19" s="358">
        <v>0</v>
      </c>
      <c r="BE19" s="358">
        <v>0</v>
      </c>
      <c r="BF19" s="358">
        <v>0</v>
      </c>
      <c r="BG19" s="358">
        <v>0</v>
      </c>
      <c r="BH19" s="358">
        <v>0</v>
      </c>
      <c r="BI19" s="358">
        <v>0</v>
      </c>
      <c r="BJ19" s="358">
        <v>0</v>
      </c>
      <c r="BK19" s="433">
        <v>0</v>
      </c>
      <c r="BL19" s="433">
        <v>0</v>
      </c>
      <c r="BM19" s="433">
        <v>0</v>
      </c>
      <c r="BN19" s="433">
        <v>0</v>
      </c>
      <c r="BO19" s="433">
        <v>0</v>
      </c>
      <c r="BP19" s="394">
        <v>5</v>
      </c>
      <c r="BQ19" s="433">
        <v>0</v>
      </c>
      <c r="BR19" s="433">
        <v>0</v>
      </c>
      <c r="BS19" s="433"/>
      <c r="BT19" s="356" t="s">
        <v>1216</v>
      </c>
      <c r="BU19" s="356" t="s">
        <v>618</v>
      </c>
      <c r="BV19" s="439">
        <v>0</v>
      </c>
      <c r="BW19" s="382"/>
      <c r="BX19" s="439"/>
      <c r="BY19" s="439">
        <v>0</v>
      </c>
      <c r="BZ19" s="439"/>
      <c r="CA19" s="439"/>
      <c r="CB19" s="439"/>
      <c r="CC19" s="448"/>
      <c r="CD19" s="448"/>
      <c r="CE19" s="448"/>
      <c r="CF19" s="448"/>
      <c r="CG19" s="448"/>
      <c r="CH19" s="456"/>
      <c r="CI19" s="448"/>
      <c r="CJ19" s="448"/>
      <c r="CK19" s="448"/>
      <c r="CL19" s="359" t="s">
        <v>633</v>
      </c>
      <c r="CM19" s="359" t="s">
        <v>618</v>
      </c>
      <c r="CN19" s="382" t="s">
        <v>1217</v>
      </c>
      <c r="CO19" s="439">
        <v>0</v>
      </c>
      <c r="CP19" s="382">
        <v>0</v>
      </c>
      <c r="CQ19" s="439">
        <v>0</v>
      </c>
      <c r="CR19" s="439">
        <v>0</v>
      </c>
      <c r="CS19" s="439">
        <v>0</v>
      </c>
      <c r="CT19" s="439">
        <v>0</v>
      </c>
      <c r="CU19" s="439">
        <v>0</v>
      </c>
      <c r="CV19" s="448"/>
      <c r="CW19" s="448"/>
      <c r="CX19" s="448"/>
      <c r="CY19" s="448"/>
      <c r="CZ19" s="448"/>
      <c r="DA19" s="456"/>
      <c r="DB19" s="448"/>
      <c r="DC19" s="448"/>
      <c r="DD19" s="448"/>
      <c r="DE19" s="356" t="s">
        <v>1218</v>
      </c>
      <c r="DF19" s="356" t="s">
        <v>618</v>
      </c>
      <c r="DG19" s="382" t="s">
        <v>1219</v>
      </c>
      <c r="DH19" s="439">
        <v>0</v>
      </c>
      <c r="DI19" s="382"/>
      <c r="DJ19" s="382" t="s">
        <v>1220</v>
      </c>
      <c r="DK19" s="439">
        <v>25</v>
      </c>
      <c r="DL19" s="439"/>
      <c r="DM19" s="439"/>
      <c r="DN19" s="527" t="s">
        <v>1221</v>
      </c>
      <c r="DO19" s="448"/>
      <c r="DP19" s="448"/>
      <c r="DQ19" s="448"/>
      <c r="DR19" s="448"/>
      <c r="DS19" s="448"/>
      <c r="DT19" s="456"/>
      <c r="DU19" s="448"/>
      <c r="DV19" s="448"/>
      <c r="DW19" s="448"/>
      <c r="DX19" s="356" t="s">
        <v>1222</v>
      </c>
      <c r="DY19" s="356" t="s">
        <v>1223</v>
      </c>
      <c r="DZ19" s="550" t="s">
        <v>1224</v>
      </c>
      <c r="EA19" s="458">
        <v>0</v>
      </c>
      <c r="EB19" s="551">
        <v>0</v>
      </c>
      <c r="EC19" s="459" t="s">
        <v>1225</v>
      </c>
      <c r="ED19" s="458">
        <v>5</v>
      </c>
      <c r="EE19" s="458" t="s">
        <v>644</v>
      </c>
      <c r="EF19" s="458" t="s">
        <v>644</v>
      </c>
      <c r="EG19" s="459" t="s">
        <v>1226</v>
      </c>
      <c r="EH19" s="448"/>
      <c r="EI19" s="448"/>
      <c r="EJ19" s="448"/>
      <c r="EK19" s="448"/>
      <c r="EL19" s="448"/>
      <c r="EM19" s="456"/>
      <c r="EN19" s="448"/>
      <c r="EO19" s="448"/>
      <c r="EP19" s="448"/>
      <c r="EQ19" s="359" t="s">
        <v>1227</v>
      </c>
      <c r="ER19" s="359" t="s">
        <v>1228</v>
      </c>
      <c r="ES19" s="446" t="s">
        <v>1229</v>
      </c>
      <c r="ET19" s="464" t="s">
        <v>1230</v>
      </c>
      <c r="EU19" s="253">
        <v>0</v>
      </c>
      <c r="EV19" s="253" t="s">
        <v>1231</v>
      </c>
      <c r="EW19" s="253"/>
      <c r="EX19" s="253">
        <v>0</v>
      </c>
      <c r="EY19" s="253">
        <v>0</v>
      </c>
      <c r="EZ19" s="253">
        <v>0</v>
      </c>
      <c r="FA19" s="253" t="s">
        <v>1232</v>
      </c>
      <c r="FB19" s="448"/>
      <c r="FC19" s="448"/>
      <c r="FD19" s="448"/>
      <c r="FE19" s="448"/>
      <c r="FF19" s="448"/>
      <c r="FG19" s="456"/>
      <c r="FH19" s="448"/>
      <c r="FI19" s="448"/>
      <c r="FJ19" s="448"/>
      <c r="FK19" s="359" t="s">
        <v>1233</v>
      </c>
      <c r="FL19" s="356" t="s">
        <v>618</v>
      </c>
      <c r="FM19" s="278" t="s">
        <v>1234</v>
      </c>
      <c r="FN19" s="278">
        <v>0</v>
      </c>
      <c r="FO19" s="278">
        <v>0</v>
      </c>
      <c r="FP19" s="278" t="s">
        <v>1235</v>
      </c>
      <c r="FQ19" s="278" t="s">
        <v>6</v>
      </c>
      <c r="FR19" s="278" t="s">
        <v>6</v>
      </c>
      <c r="FS19" s="278" t="s">
        <v>6</v>
      </c>
      <c r="FT19" s="278"/>
      <c r="FU19" s="280"/>
      <c r="FV19" s="280"/>
      <c r="FW19" s="280"/>
      <c r="FX19" s="280"/>
      <c r="FY19" s="280"/>
      <c r="FZ19" s="280"/>
      <c r="GA19" s="280"/>
      <c r="GB19" s="280"/>
      <c r="GC19" s="280"/>
      <c r="GD19" s="359" t="s">
        <v>1236</v>
      </c>
      <c r="GE19" s="356" t="s">
        <v>618</v>
      </c>
      <c r="GF19" s="278"/>
      <c r="GG19" s="278">
        <v>4</v>
      </c>
      <c r="GH19" s="278" t="s">
        <v>1237</v>
      </c>
      <c r="GI19" s="278" t="s">
        <v>1238</v>
      </c>
      <c r="GJ19" s="278" t="s">
        <v>1239</v>
      </c>
      <c r="GK19" s="278" t="s">
        <v>1240</v>
      </c>
      <c r="GL19" s="278" t="s">
        <v>1241</v>
      </c>
      <c r="GM19" s="278" t="s">
        <v>1242</v>
      </c>
      <c r="GN19" s="448"/>
      <c r="GO19" s="448"/>
      <c r="GP19" s="448"/>
      <c r="GQ19" s="448"/>
      <c r="GR19" s="448"/>
      <c r="GS19" s="456"/>
      <c r="GT19" s="448"/>
      <c r="GU19" s="448"/>
      <c r="GV19" s="448"/>
      <c r="GW19" s="359" t="s">
        <v>1243</v>
      </c>
      <c r="GX19" s="356" t="s">
        <v>618</v>
      </c>
      <c r="GY19" s="278" t="s">
        <v>1244</v>
      </c>
      <c r="GZ19" s="274">
        <v>4</v>
      </c>
      <c r="HA19" s="278" t="s">
        <v>1245</v>
      </c>
      <c r="HB19" s="274" t="s">
        <v>1246</v>
      </c>
      <c r="HC19" s="274">
        <v>66</v>
      </c>
      <c r="HD19" s="274" t="s">
        <v>1247</v>
      </c>
      <c r="HE19" s="274" t="s">
        <v>1248</v>
      </c>
      <c r="HF19" s="274" t="s">
        <v>1249</v>
      </c>
      <c r="HG19" s="448"/>
      <c r="HH19" s="448"/>
      <c r="HI19" s="448"/>
      <c r="HJ19" s="448"/>
      <c r="HK19" s="448"/>
      <c r="HL19" s="456"/>
      <c r="HM19" s="448"/>
      <c r="HN19" s="448"/>
      <c r="HO19" s="448"/>
      <c r="HP19" s="359" t="s">
        <v>1250</v>
      </c>
      <c r="HQ19" s="359" t="s">
        <v>1251</v>
      </c>
      <c r="HR19" s="360" t="s">
        <v>8</v>
      </c>
      <c r="HS19" s="222" t="s">
        <v>1252</v>
      </c>
      <c r="HT19" s="360" t="s">
        <v>8</v>
      </c>
    </row>
    <row r="20" spans="2:228" s="430" customFormat="1" ht="409.5">
      <c r="B20" s="379">
        <v>15</v>
      </c>
      <c r="C20" s="379" t="s">
        <v>1253</v>
      </c>
      <c r="D20" s="371" t="s">
        <v>1254</v>
      </c>
      <c r="E20" s="356" t="s">
        <v>1255</v>
      </c>
      <c r="F20" s="357" t="s">
        <v>1256</v>
      </c>
      <c r="G20" s="357" t="s">
        <v>665</v>
      </c>
      <c r="H20" s="357" t="s">
        <v>1257</v>
      </c>
      <c r="I20" s="357" t="s">
        <v>1258</v>
      </c>
      <c r="J20" s="379" t="s">
        <v>1259</v>
      </c>
      <c r="K20" s="356" t="s">
        <v>1260</v>
      </c>
      <c r="L20" s="357">
        <v>3</v>
      </c>
      <c r="M20" s="357" t="s">
        <v>1261</v>
      </c>
      <c r="N20" s="357" t="s">
        <v>1262</v>
      </c>
      <c r="O20" s="362" t="s">
        <v>528</v>
      </c>
      <c r="P20" s="371" t="s">
        <v>529</v>
      </c>
      <c r="Q20" s="359" t="s">
        <v>1263</v>
      </c>
      <c r="R20" s="363">
        <v>0</v>
      </c>
      <c r="S20" s="363">
        <v>0</v>
      </c>
      <c r="T20" s="363">
        <v>0</v>
      </c>
      <c r="U20" s="363">
        <v>0</v>
      </c>
      <c r="V20" s="363">
        <v>0</v>
      </c>
      <c r="W20" s="363">
        <v>0</v>
      </c>
      <c r="X20" s="363">
        <v>0</v>
      </c>
      <c r="Y20" s="363">
        <v>0</v>
      </c>
      <c r="Z20" s="363">
        <v>0</v>
      </c>
      <c r="AA20" s="363">
        <v>0</v>
      </c>
      <c r="AB20" s="363">
        <v>0</v>
      </c>
      <c r="AC20" s="363">
        <v>0</v>
      </c>
      <c r="AD20" s="431">
        <f t="shared" si="0"/>
        <v>4.7619047619047619</v>
      </c>
      <c r="AE20" s="363">
        <v>0</v>
      </c>
      <c r="AF20" s="363">
        <v>0</v>
      </c>
      <c r="AG20" s="363">
        <v>0</v>
      </c>
      <c r="AH20" s="356" t="s">
        <v>1264</v>
      </c>
      <c r="AI20" s="356" t="s">
        <v>618</v>
      </c>
      <c r="AJ20" s="359" t="s">
        <v>1265</v>
      </c>
      <c r="AK20" s="363">
        <v>0</v>
      </c>
      <c r="AL20" s="363">
        <v>0</v>
      </c>
      <c r="AM20" s="363">
        <v>0</v>
      </c>
      <c r="AN20" s="363">
        <v>0</v>
      </c>
      <c r="AO20" s="363">
        <v>0</v>
      </c>
      <c r="AP20" s="363">
        <v>0</v>
      </c>
      <c r="AQ20" s="363">
        <v>0</v>
      </c>
      <c r="AR20" s="432">
        <v>0</v>
      </c>
      <c r="AS20" s="432">
        <v>0</v>
      </c>
      <c r="AT20" s="432">
        <v>0</v>
      </c>
      <c r="AU20" s="432">
        <v>0</v>
      </c>
      <c r="AV20" s="432">
        <v>0</v>
      </c>
      <c r="AW20" s="431">
        <f t="shared" si="1"/>
        <v>4.7619047619047619</v>
      </c>
      <c r="AX20" s="432">
        <v>0</v>
      </c>
      <c r="AY20" s="432">
        <v>0</v>
      </c>
      <c r="AZ20" s="432"/>
      <c r="BA20" s="356" t="s">
        <v>1266</v>
      </c>
      <c r="BB20" s="356" t="s">
        <v>618</v>
      </c>
      <c r="BC20" s="356" t="s">
        <v>1267</v>
      </c>
      <c r="BD20" s="358">
        <v>0</v>
      </c>
      <c r="BE20" s="358">
        <v>0</v>
      </c>
      <c r="BF20" s="358">
        <v>0</v>
      </c>
      <c r="BG20" s="358">
        <v>0</v>
      </c>
      <c r="BH20" s="358">
        <v>0</v>
      </c>
      <c r="BI20" s="358">
        <v>0</v>
      </c>
      <c r="BJ20" s="358">
        <v>0</v>
      </c>
      <c r="BK20" s="433">
        <v>0</v>
      </c>
      <c r="BL20" s="433">
        <v>0</v>
      </c>
      <c r="BM20" s="433">
        <v>0</v>
      </c>
      <c r="BN20" s="433">
        <v>0</v>
      </c>
      <c r="BO20" s="433">
        <v>0</v>
      </c>
      <c r="BP20" s="394">
        <v>5</v>
      </c>
      <c r="BQ20" s="433">
        <v>0</v>
      </c>
      <c r="BR20" s="433">
        <v>0</v>
      </c>
      <c r="BS20" s="433"/>
      <c r="BT20" s="356" t="s">
        <v>1268</v>
      </c>
      <c r="BU20" s="356" t="s">
        <v>618</v>
      </c>
      <c r="BV20" s="439">
        <v>0</v>
      </c>
      <c r="BW20" s="439">
        <v>0</v>
      </c>
      <c r="BX20" s="439">
        <v>0</v>
      </c>
      <c r="BY20" s="439">
        <v>0</v>
      </c>
      <c r="BZ20" s="439">
        <v>0</v>
      </c>
      <c r="CA20" s="439">
        <v>0</v>
      </c>
      <c r="CB20" s="439">
        <v>0</v>
      </c>
      <c r="CC20" s="448"/>
      <c r="CD20" s="448"/>
      <c r="CE20" s="448"/>
      <c r="CF20" s="448"/>
      <c r="CG20" s="448"/>
      <c r="CH20" s="456"/>
      <c r="CI20" s="448"/>
      <c r="CJ20" s="448"/>
      <c r="CK20" s="448"/>
      <c r="CL20" s="359" t="s">
        <v>633</v>
      </c>
      <c r="CM20" s="359" t="s">
        <v>618</v>
      </c>
      <c r="CN20" s="387" t="s">
        <v>1269</v>
      </c>
      <c r="CO20" s="439">
        <v>0</v>
      </c>
      <c r="CP20" s="439">
        <v>0</v>
      </c>
      <c r="CQ20" s="439">
        <v>0</v>
      </c>
      <c r="CR20" s="439">
        <v>0</v>
      </c>
      <c r="CS20" s="439">
        <v>0</v>
      </c>
      <c r="CT20" s="439">
        <v>0</v>
      </c>
      <c r="CU20" s="439">
        <v>0</v>
      </c>
      <c r="CV20" s="448"/>
      <c r="CW20" s="448"/>
      <c r="CX20" s="448"/>
      <c r="CY20" s="448"/>
      <c r="CZ20" s="448"/>
      <c r="DA20" s="456"/>
      <c r="DB20" s="448"/>
      <c r="DC20" s="448"/>
      <c r="DD20" s="448"/>
      <c r="DE20" s="356" t="s">
        <v>1270</v>
      </c>
      <c r="DF20" s="356" t="s">
        <v>618</v>
      </c>
      <c r="DG20" s="387" t="s">
        <v>1271</v>
      </c>
      <c r="DH20" s="293" t="s">
        <v>1272</v>
      </c>
      <c r="DI20" s="293" t="s">
        <v>1273</v>
      </c>
      <c r="DJ20" s="293" t="s">
        <v>1274</v>
      </c>
      <c r="DK20" s="439">
        <v>50</v>
      </c>
      <c r="DL20" s="293" t="s">
        <v>1275</v>
      </c>
      <c r="DM20" s="293" t="s">
        <v>1276</v>
      </c>
      <c r="DN20" s="255" t="s">
        <v>1277</v>
      </c>
      <c r="DO20" s="448"/>
      <c r="DP20" s="448"/>
      <c r="DQ20" s="448"/>
      <c r="DR20" s="448"/>
      <c r="DS20" s="448"/>
      <c r="DT20" s="456"/>
      <c r="DU20" s="448"/>
      <c r="DV20" s="448"/>
      <c r="DW20" s="448"/>
      <c r="DX20" s="356" t="s">
        <v>1278</v>
      </c>
      <c r="DY20" s="356" t="s">
        <v>1279</v>
      </c>
      <c r="DZ20" s="459" t="s">
        <v>1280</v>
      </c>
      <c r="EA20" s="459" t="s">
        <v>1281</v>
      </c>
      <c r="EB20" s="459" t="s">
        <v>1282</v>
      </c>
      <c r="EC20" s="459" t="s">
        <v>1283</v>
      </c>
      <c r="ED20" s="459"/>
      <c r="EE20" s="459" t="s">
        <v>1284</v>
      </c>
      <c r="EF20" s="459" t="s">
        <v>1285</v>
      </c>
      <c r="EG20" s="459" t="s">
        <v>1286</v>
      </c>
      <c r="EH20" s="448"/>
      <c r="EI20" s="448"/>
      <c r="EJ20" s="448"/>
      <c r="EK20" s="448"/>
      <c r="EL20" s="448"/>
      <c r="EM20" s="456"/>
      <c r="EN20" s="448"/>
      <c r="EO20" s="448"/>
      <c r="EP20" s="448"/>
      <c r="EQ20" s="356" t="s">
        <v>1287</v>
      </c>
      <c r="ER20" s="356" t="s">
        <v>1288</v>
      </c>
      <c r="ES20" s="446" t="s">
        <v>1289</v>
      </c>
      <c r="ET20" s="253" t="s">
        <v>1290</v>
      </c>
      <c r="EU20" s="444" t="s">
        <v>1291</v>
      </c>
      <c r="EV20" s="444" t="s">
        <v>1292</v>
      </c>
      <c r="EW20" s="444" t="s">
        <v>1293</v>
      </c>
      <c r="EX20" s="444"/>
      <c r="EY20" s="444" t="s">
        <v>1275</v>
      </c>
      <c r="EZ20" s="444" t="s">
        <v>1285</v>
      </c>
      <c r="FA20" s="253" t="s">
        <v>1294</v>
      </c>
      <c r="FB20" s="448"/>
      <c r="FC20" s="448"/>
      <c r="FD20" s="448"/>
      <c r="FE20" s="448"/>
      <c r="FF20" s="448"/>
      <c r="FG20" s="456"/>
      <c r="FH20" s="448"/>
      <c r="FI20" s="448"/>
      <c r="FJ20" s="448"/>
      <c r="FK20" s="356" t="s">
        <v>1295</v>
      </c>
      <c r="FL20" s="380" t="s">
        <v>1296</v>
      </c>
      <c r="FM20" s="274" t="s">
        <v>1297</v>
      </c>
      <c r="FN20" s="274">
        <v>0</v>
      </c>
      <c r="FO20" s="274">
        <v>0</v>
      </c>
      <c r="FP20" s="274">
        <v>0</v>
      </c>
      <c r="FQ20" s="274">
        <v>0</v>
      </c>
      <c r="FR20" s="274">
        <v>0</v>
      </c>
      <c r="FS20" s="274">
        <v>0</v>
      </c>
      <c r="FT20" s="278">
        <v>0</v>
      </c>
      <c r="FU20" s="280"/>
      <c r="FV20" s="280"/>
      <c r="FW20" s="280"/>
      <c r="FX20" s="280"/>
      <c r="FY20" s="280"/>
      <c r="FZ20" s="276"/>
      <c r="GA20" s="276"/>
      <c r="GB20" s="276"/>
      <c r="GC20" s="276"/>
      <c r="GD20" s="359" t="s">
        <v>1298</v>
      </c>
      <c r="GE20" s="356" t="s">
        <v>618</v>
      </c>
      <c r="GF20" s="274">
        <v>0</v>
      </c>
      <c r="GG20" s="274">
        <v>0</v>
      </c>
      <c r="GH20" s="274">
        <v>0</v>
      </c>
      <c r="GI20" s="274">
        <v>0</v>
      </c>
      <c r="GJ20" s="274">
        <v>0</v>
      </c>
      <c r="GK20" s="274">
        <v>0</v>
      </c>
      <c r="GL20" s="274">
        <v>0</v>
      </c>
      <c r="GM20" s="274">
        <v>0</v>
      </c>
      <c r="GN20" s="448"/>
      <c r="GO20" s="448"/>
      <c r="GP20" s="448"/>
      <c r="GQ20" s="448"/>
      <c r="GR20" s="448"/>
      <c r="GS20" s="456"/>
      <c r="GT20" s="448"/>
      <c r="GU20" s="448"/>
      <c r="GV20" s="448"/>
      <c r="GW20" s="359" t="s">
        <v>633</v>
      </c>
      <c r="GX20" s="359" t="s">
        <v>618</v>
      </c>
      <c r="GY20" s="274">
        <v>0</v>
      </c>
      <c r="GZ20" s="274">
        <v>0</v>
      </c>
      <c r="HA20" s="274">
        <v>0</v>
      </c>
      <c r="HB20" s="274">
        <v>0</v>
      </c>
      <c r="HC20" s="274">
        <v>0</v>
      </c>
      <c r="HD20" s="274">
        <v>0</v>
      </c>
      <c r="HE20" s="274">
        <v>0</v>
      </c>
      <c r="HF20" s="274">
        <v>0</v>
      </c>
      <c r="HG20" s="448"/>
      <c r="HH20" s="448"/>
      <c r="HI20" s="448"/>
      <c r="HJ20" s="448"/>
      <c r="HK20" s="448"/>
      <c r="HL20" s="456"/>
      <c r="HM20" s="448"/>
      <c r="HN20" s="448"/>
      <c r="HO20" s="448"/>
      <c r="HP20" s="359" t="s">
        <v>1299</v>
      </c>
      <c r="HQ20" s="359" t="s">
        <v>618</v>
      </c>
      <c r="HR20" s="360" t="s">
        <v>8</v>
      </c>
      <c r="HS20" s="222" t="s">
        <v>1300</v>
      </c>
      <c r="HT20" s="360" t="s">
        <v>8</v>
      </c>
    </row>
    <row r="21" spans="2:228" s="430" customFormat="1" ht="409.5">
      <c r="B21" s="379">
        <v>16</v>
      </c>
      <c r="C21" s="379" t="s">
        <v>1301</v>
      </c>
      <c r="D21" s="381" t="s">
        <v>1302</v>
      </c>
      <c r="E21" s="381" t="s">
        <v>519</v>
      </c>
      <c r="F21" s="357" t="s">
        <v>1017</v>
      </c>
      <c r="G21" s="357" t="s">
        <v>1018</v>
      </c>
      <c r="H21" s="357" t="s">
        <v>1058</v>
      </c>
      <c r="I21" s="357" t="s">
        <v>1258</v>
      </c>
      <c r="J21" s="379" t="s">
        <v>1303</v>
      </c>
      <c r="K21" s="356" t="s">
        <v>1304</v>
      </c>
      <c r="L21" s="357">
        <v>5</v>
      </c>
      <c r="M21" s="357" t="s">
        <v>1305</v>
      </c>
      <c r="N21" s="375" t="s">
        <v>1306</v>
      </c>
      <c r="O21" s="363" t="s">
        <v>528</v>
      </c>
      <c r="P21" s="371" t="s">
        <v>1307</v>
      </c>
      <c r="Q21" s="523" t="s">
        <v>1308</v>
      </c>
      <c r="R21" s="363">
        <v>0</v>
      </c>
      <c r="S21" s="363">
        <v>0</v>
      </c>
      <c r="T21" s="363">
        <v>0</v>
      </c>
      <c r="U21" s="363">
        <v>0</v>
      </c>
      <c r="V21" s="363">
        <v>0</v>
      </c>
      <c r="W21" s="363">
        <v>0</v>
      </c>
      <c r="X21" s="363">
        <v>0</v>
      </c>
      <c r="Y21" s="363">
        <v>0</v>
      </c>
      <c r="Z21" s="363">
        <v>0</v>
      </c>
      <c r="AA21" s="363">
        <v>0</v>
      </c>
      <c r="AB21" s="363">
        <v>0</v>
      </c>
      <c r="AC21" s="363">
        <v>0</v>
      </c>
      <c r="AD21" s="431">
        <f t="shared" si="0"/>
        <v>4.7619047619047619</v>
      </c>
      <c r="AE21" s="363">
        <v>0</v>
      </c>
      <c r="AF21" s="363">
        <v>0</v>
      </c>
      <c r="AG21" s="363">
        <v>0</v>
      </c>
      <c r="AH21" s="356" t="s">
        <v>1309</v>
      </c>
      <c r="AI21" s="356" t="s">
        <v>618</v>
      </c>
      <c r="AJ21" s="523" t="s">
        <v>1308</v>
      </c>
      <c r="AK21" s="363">
        <v>0</v>
      </c>
      <c r="AL21" s="363">
        <v>0</v>
      </c>
      <c r="AM21" s="363">
        <v>0</v>
      </c>
      <c r="AN21" s="363">
        <v>0</v>
      </c>
      <c r="AO21" s="363">
        <v>0</v>
      </c>
      <c r="AP21" s="363">
        <v>0</v>
      </c>
      <c r="AQ21" s="363">
        <v>0</v>
      </c>
      <c r="AR21" s="432">
        <v>0</v>
      </c>
      <c r="AS21" s="432">
        <v>0</v>
      </c>
      <c r="AT21" s="432">
        <v>0</v>
      </c>
      <c r="AU21" s="432">
        <v>0</v>
      </c>
      <c r="AV21" s="432">
        <v>0</v>
      </c>
      <c r="AW21" s="431">
        <f t="shared" si="1"/>
        <v>4.7619047619047619</v>
      </c>
      <c r="AX21" s="432">
        <v>0</v>
      </c>
      <c r="AY21" s="432">
        <v>0</v>
      </c>
      <c r="AZ21" s="432"/>
      <c r="BA21" s="356" t="s">
        <v>1309</v>
      </c>
      <c r="BB21" s="356" t="s">
        <v>618</v>
      </c>
      <c r="BC21" s="356" t="s">
        <v>1310</v>
      </c>
      <c r="BD21" s="358">
        <v>0</v>
      </c>
      <c r="BE21" s="358">
        <v>0</v>
      </c>
      <c r="BF21" s="358">
        <v>0</v>
      </c>
      <c r="BG21" s="358">
        <v>0</v>
      </c>
      <c r="BH21" s="358">
        <v>0</v>
      </c>
      <c r="BI21" s="358">
        <v>0</v>
      </c>
      <c r="BJ21" s="358">
        <v>0</v>
      </c>
      <c r="BK21" s="433">
        <v>0</v>
      </c>
      <c r="BL21" s="433">
        <v>0</v>
      </c>
      <c r="BM21" s="433">
        <v>0</v>
      </c>
      <c r="BN21" s="433">
        <v>0</v>
      </c>
      <c r="BO21" s="433">
        <v>0</v>
      </c>
      <c r="BP21" s="394">
        <v>5</v>
      </c>
      <c r="BQ21" s="433">
        <v>0</v>
      </c>
      <c r="BR21" s="433">
        <v>0</v>
      </c>
      <c r="BS21" s="433"/>
      <c r="BT21" s="356" t="s">
        <v>1309</v>
      </c>
      <c r="BU21" s="356" t="s">
        <v>618</v>
      </c>
      <c r="BV21" s="439">
        <v>0</v>
      </c>
      <c r="BW21" s="439">
        <v>0</v>
      </c>
      <c r="BX21" s="439">
        <v>0</v>
      </c>
      <c r="BY21" s="439">
        <v>0</v>
      </c>
      <c r="BZ21" s="439">
        <v>0</v>
      </c>
      <c r="CA21" s="439">
        <v>0</v>
      </c>
      <c r="CB21" s="439">
        <v>0</v>
      </c>
      <c r="CC21" s="448"/>
      <c r="CD21" s="448"/>
      <c r="CE21" s="448"/>
      <c r="CF21" s="448"/>
      <c r="CG21" s="448"/>
      <c r="CH21" s="456"/>
      <c r="CI21" s="448"/>
      <c r="CJ21" s="448"/>
      <c r="CK21" s="448"/>
      <c r="CL21" s="356" t="s">
        <v>1309</v>
      </c>
      <c r="CM21" s="356" t="s">
        <v>618</v>
      </c>
      <c r="CN21" s="387" t="s">
        <v>1311</v>
      </c>
      <c r="CO21" s="439">
        <v>0</v>
      </c>
      <c r="CP21" s="439">
        <v>0</v>
      </c>
      <c r="CQ21" s="439">
        <v>0</v>
      </c>
      <c r="CR21" s="439">
        <v>0</v>
      </c>
      <c r="CS21" s="439">
        <v>0</v>
      </c>
      <c r="CT21" s="439">
        <v>0</v>
      </c>
      <c r="CU21" s="439">
        <v>0</v>
      </c>
      <c r="CV21" s="448"/>
      <c r="CW21" s="448"/>
      <c r="CX21" s="448"/>
      <c r="CY21" s="448"/>
      <c r="CZ21" s="448"/>
      <c r="DA21" s="456"/>
      <c r="DB21" s="448"/>
      <c r="DC21" s="448"/>
      <c r="DD21" s="448"/>
      <c r="DE21" s="356" t="s">
        <v>1312</v>
      </c>
      <c r="DF21" s="356" t="s">
        <v>618</v>
      </c>
      <c r="DG21" s="387" t="s">
        <v>1313</v>
      </c>
      <c r="DH21" s="439">
        <v>0</v>
      </c>
      <c r="DI21" s="439">
        <v>0</v>
      </c>
      <c r="DJ21" s="439">
        <v>0</v>
      </c>
      <c r="DK21" s="439">
        <v>0</v>
      </c>
      <c r="DL21" s="439">
        <v>0</v>
      </c>
      <c r="DM21" s="439">
        <v>0</v>
      </c>
      <c r="DN21" s="255" t="s">
        <v>1314</v>
      </c>
      <c r="DO21" s="448"/>
      <c r="DP21" s="448"/>
      <c r="DQ21" s="448"/>
      <c r="DR21" s="448"/>
      <c r="DS21" s="448"/>
      <c r="DT21" s="456"/>
      <c r="DU21" s="448"/>
      <c r="DV21" s="448"/>
      <c r="DW21" s="448"/>
      <c r="DX21" s="356" t="s">
        <v>1315</v>
      </c>
      <c r="DY21" s="356" t="s">
        <v>1316</v>
      </c>
      <c r="DZ21" s="459" t="s">
        <v>1317</v>
      </c>
      <c r="EA21" s="453">
        <v>0</v>
      </c>
      <c r="EB21" s="453">
        <v>0</v>
      </c>
      <c r="EC21" s="453">
        <v>0</v>
      </c>
      <c r="ED21" s="453">
        <v>0</v>
      </c>
      <c r="EE21" s="453">
        <v>0</v>
      </c>
      <c r="EF21" s="453">
        <v>0</v>
      </c>
      <c r="EG21" s="480" t="s">
        <v>1318</v>
      </c>
      <c r="EH21" s="448"/>
      <c r="EI21" s="448"/>
      <c r="EJ21" s="448"/>
      <c r="EK21" s="448"/>
      <c r="EL21" s="448"/>
      <c r="EM21" s="456"/>
      <c r="EN21" s="448"/>
      <c r="EO21" s="448"/>
      <c r="EP21" s="448"/>
      <c r="EQ21" s="356" t="s">
        <v>1319</v>
      </c>
      <c r="ER21" s="356" t="s">
        <v>1320</v>
      </c>
      <c r="ES21" s="446" t="s">
        <v>1321</v>
      </c>
      <c r="ET21" s="253" t="s">
        <v>1322</v>
      </c>
      <c r="EU21" s="444" t="s">
        <v>644</v>
      </c>
      <c r="EV21" s="444" t="s">
        <v>644</v>
      </c>
      <c r="EW21" s="444" t="s">
        <v>644</v>
      </c>
      <c r="EX21" s="444" t="s">
        <v>644</v>
      </c>
      <c r="EY21" s="444" t="s">
        <v>644</v>
      </c>
      <c r="EZ21" s="444" t="s">
        <v>644</v>
      </c>
      <c r="FA21" s="253" t="s">
        <v>1232</v>
      </c>
      <c r="FB21" s="448"/>
      <c r="FC21" s="448"/>
      <c r="FD21" s="448"/>
      <c r="FE21" s="448"/>
      <c r="FF21" s="448"/>
      <c r="FG21" s="456"/>
      <c r="FH21" s="448"/>
      <c r="FI21" s="448"/>
      <c r="FJ21" s="448"/>
      <c r="FK21" s="359" t="s">
        <v>1323</v>
      </c>
      <c r="FL21" s="356" t="s">
        <v>1324</v>
      </c>
      <c r="FM21" s="278" t="s">
        <v>1325</v>
      </c>
      <c r="FN21" s="274" t="s">
        <v>1326</v>
      </c>
      <c r="FO21" s="274" t="s">
        <v>1327</v>
      </c>
      <c r="FP21" s="274" t="s">
        <v>1328</v>
      </c>
      <c r="FQ21" s="274"/>
      <c r="FR21" s="274" t="s">
        <v>1329</v>
      </c>
      <c r="FS21" s="274" t="s">
        <v>1330</v>
      </c>
      <c r="FT21" s="278" t="s">
        <v>1331</v>
      </c>
      <c r="FU21" s="280"/>
      <c r="FV21" s="280"/>
      <c r="FW21" s="280"/>
      <c r="FX21" s="280"/>
      <c r="FY21" s="280"/>
      <c r="FZ21" s="280"/>
      <c r="GA21" s="280"/>
      <c r="GB21" s="280"/>
      <c r="GC21" s="280"/>
      <c r="GD21" s="359" t="s">
        <v>1332</v>
      </c>
      <c r="GE21" s="359" t="s">
        <v>1333</v>
      </c>
      <c r="GF21" s="278" t="s">
        <v>1334</v>
      </c>
      <c r="GG21" s="278" t="s">
        <v>1335</v>
      </c>
      <c r="GH21" s="278" t="s">
        <v>1336</v>
      </c>
      <c r="GI21" s="278" t="s">
        <v>1337</v>
      </c>
      <c r="GJ21" s="278"/>
      <c r="GK21" s="278" t="s">
        <v>1338</v>
      </c>
      <c r="GL21" s="278" t="s">
        <v>1339</v>
      </c>
      <c r="GM21" s="278" t="s">
        <v>1340</v>
      </c>
      <c r="GN21" s="448"/>
      <c r="GO21" s="448"/>
      <c r="GP21" s="448"/>
      <c r="GQ21" s="448"/>
      <c r="GR21" s="448"/>
      <c r="GS21" s="456"/>
      <c r="GT21" s="448"/>
      <c r="GU21" s="448"/>
      <c r="GV21" s="448"/>
      <c r="GW21" s="382" t="s">
        <v>1341</v>
      </c>
      <c r="GX21" s="383" t="s">
        <v>1342</v>
      </c>
      <c r="GY21" s="274">
        <v>0</v>
      </c>
      <c r="GZ21" s="274">
        <v>0</v>
      </c>
      <c r="HA21" s="274">
        <v>0</v>
      </c>
      <c r="HB21" s="274">
        <v>0</v>
      </c>
      <c r="HC21" s="274">
        <v>0</v>
      </c>
      <c r="HD21" s="274">
        <v>0</v>
      </c>
      <c r="HE21" s="274">
        <v>0</v>
      </c>
      <c r="HF21" s="274">
        <v>0</v>
      </c>
      <c r="HG21" s="448"/>
      <c r="HH21" s="448"/>
      <c r="HI21" s="448"/>
      <c r="HJ21" s="448"/>
      <c r="HK21" s="448"/>
      <c r="HL21" s="456"/>
      <c r="HM21" s="448"/>
      <c r="HN21" s="448"/>
      <c r="HO21" s="448"/>
      <c r="HP21" s="359" t="s">
        <v>1343</v>
      </c>
      <c r="HQ21" s="359" t="s">
        <v>618</v>
      </c>
      <c r="HR21" s="360" t="s">
        <v>8</v>
      </c>
      <c r="HS21" s="222" t="s">
        <v>1344</v>
      </c>
      <c r="HT21" s="360" t="s">
        <v>8</v>
      </c>
    </row>
    <row r="22" spans="2:228" s="430" customFormat="1" ht="409.5">
      <c r="B22" s="384">
        <v>17</v>
      </c>
      <c r="C22" s="385" t="s">
        <v>1345</v>
      </c>
      <c r="D22" s="381" t="s">
        <v>1346</v>
      </c>
      <c r="E22" s="371" t="s">
        <v>519</v>
      </c>
      <c r="F22" s="357" t="s">
        <v>1256</v>
      </c>
      <c r="G22" s="362" t="s">
        <v>1018</v>
      </c>
      <c r="H22" s="362" t="s">
        <v>1347</v>
      </c>
      <c r="I22" s="362" t="s">
        <v>1348</v>
      </c>
      <c r="J22" s="385" t="s">
        <v>1349</v>
      </c>
      <c r="K22" s="362" t="s">
        <v>6</v>
      </c>
      <c r="L22" s="386">
        <v>33</v>
      </c>
      <c r="M22" s="362" t="s">
        <v>1350</v>
      </c>
      <c r="N22" s="362" t="s">
        <v>1351</v>
      </c>
      <c r="O22" s="362" t="s">
        <v>1352</v>
      </c>
      <c r="P22" s="371" t="s">
        <v>1307</v>
      </c>
      <c r="Q22" s="362" t="s">
        <v>1353</v>
      </c>
      <c r="R22" s="363">
        <v>0</v>
      </c>
      <c r="S22" s="363">
        <v>0</v>
      </c>
      <c r="T22" s="363">
        <v>0</v>
      </c>
      <c r="U22" s="363">
        <v>0</v>
      </c>
      <c r="V22" s="363">
        <v>0</v>
      </c>
      <c r="W22" s="363">
        <v>0</v>
      </c>
      <c r="X22" s="363">
        <v>0</v>
      </c>
      <c r="Y22" s="363">
        <v>0</v>
      </c>
      <c r="Z22" s="363">
        <v>0</v>
      </c>
      <c r="AA22" s="363">
        <v>0</v>
      </c>
      <c r="AB22" s="363">
        <v>0</v>
      </c>
      <c r="AC22" s="363">
        <v>0</v>
      </c>
      <c r="AD22" s="431">
        <f t="shared" si="0"/>
        <v>4.7619047619047619</v>
      </c>
      <c r="AE22" s="363">
        <v>0</v>
      </c>
      <c r="AF22" s="363">
        <v>0</v>
      </c>
      <c r="AG22" s="363">
        <v>0</v>
      </c>
      <c r="AH22" s="356" t="s">
        <v>1354</v>
      </c>
      <c r="AI22" s="356" t="s">
        <v>618</v>
      </c>
      <c r="AJ22" s="362" t="s">
        <v>1353</v>
      </c>
      <c r="AK22" s="363">
        <v>0</v>
      </c>
      <c r="AL22" s="362" t="s">
        <v>1355</v>
      </c>
      <c r="AM22" s="363">
        <v>0</v>
      </c>
      <c r="AN22" s="363">
        <v>0</v>
      </c>
      <c r="AO22" s="363">
        <v>0</v>
      </c>
      <c r="AP22" s="363">
        <v>0</v>
      </c>
      <c r="AQ22" s="362" t="s">
        <v>1356</v>
      </c>
      <c r="AR22" s="432">
        <v>0</v>
      </c>
      <c r="AS22" s="432">
        <v>0</v>
      </c>
      <c r="AT22" s="432">
        <v>0</v>
      </c>
      <c r="AU22" s="432">
        <v>0</v>
      </c>
      <c r="AV22" s="432">
        <v>0</v>
      </c>
      <c r="AW22" s="431">
        <f t="shared" si="1"/>
        <v>4.7619047619047619</v>
      </c>
      <c r="AX22" s="432">
        <v>0</v>
      </c>
      <c r="AY22" s="432">
        <v>0</v>
      </c>
      <c r="AZ22" s="432"/>
      <c r="BA22" s="356" t="s">
        <v>1357</v>
      </c>
      <c r="BB22" s="356" t="s">
        <v>1358</v>
      </c>
      <c r="BC22" s="357" t="s">
        <v>1359</v>
      </c>
      <c r="BD22" s="358">
        <v>0</v>
      </c>
      <c r="BE22" s="357">
        <v>0</v>
      </c>
      <c r="BF22" s="357">
        <v>0</v>
      </c>
      <c r="BG22" s="357">
        <v>0</v>
      </c>
      <c r="BH22" s="357">
        <v>0</v>
      </c>
      <c r="BI22" s="357">
        <v>0</v>
      </c>
      <c r="BJ22" s="357">
        <v>0</v>
      </c>
      <c r="BK22" s="433">
        <v>0</v>
      </c>
      <c r="BL22" s="433">
        <v>0</v>
      </c>
      <c r="BM22" s="433">
        <v>0</v>
      </c>
      <c r="BN22" s="433">
        <v>0</v>
      </c>
      <c r="BO22" s="433">
        <v>0</v>
      </c>
      <c r="BP22" s="394">
        <v>5</v>
      </c>
      <c r="BQ22" s="433">
        <v>0</v>
      </c>
      <c r="BR22" s="433">
        <v>0</v>
      </c>
      <c r="BS22" s="433"/>
      <c r="BT22" s="356" t="s">
        <v>1360</v>
      </c>
      <c r="BU22" s="356" t="s">
        <v>1361</v>
      </c>
      <c r="BV22" s="552">
        <v>0</v>
      </c>
      <c r="BW22" s="553">
        <v>0</v>
      </c>
      <c r="BX22" s="553">
        <v>0</v>
      </c>
      <c r="BY22" s="553">
        <v>0</v>
      </c>
      <c r="BZ22" s="553">
        <v>0</v>
      </c>
      <c r="CA22" s="553">
        <v>0</v>
      </c>
      <c r="CB22" s="553" t="s">
        <v>1362</v>
      </c>
      <c r="CC22" s="554"/>
      <c r="CD22" s="554"/>
      <c r="CE22" s="554"/>
      <c r="CF22" s="554"/>
      <c r="CG22" s="554"/>
      <c r="CH22" s="456"/>
      <c r="CI22" s="554"/>
      <c r="CJ22" s="554"/>
      <c r="CK22" s="554"/>
      <c r="CL22" s="356" t="s">
        <v>1363</v>
      </c>
      <c r="CM22" s="356" t="s">
        <v>618</v>
      </c>
      <c r="CN22" s="555" t="s">
        <v>1364</v>
      </c>
      <c r="CO22" s="552">
        <v>0</v>
      </c>
      <c r="CP22" s="553">
        <v>0</v>
      </c>
      <c r="CQ22" s="553">
        <v>0</v>
      </c>
      <c r="CR22" s="553">
        <v>0</v>
      </c>
      <c r="CS22" s="553">
        <v>0</v>
      </c>
      <c r="CT22" s="553">
        <v>0</v>
      </c>
      <c r="CU22" s="553" t="s">
        <v>1365</v>
      </c>
      <c r="CV22" s="554"/>
      <c r="CW22" s="554"/>
      <c r="CX22" s="554"/>
      <c r="CY22" s="554"/>
      <c r="CZ22" s="554"/>
      <c r="DA22" s="456"/>
      <c r="DB22" s="554"/>
      <c r="DC22" s="554"/>
      <c r="DD22" s="554"/>
      <c r="DE22" s="359" t="s">
        <v>1366</v>
      </c>
      <c r="DF22" s="359" t="s">
        <v>1367</v>
      </c>
      <c r="DG22" s="555" t="s">
        <v>1368</v>
      </c>
      <c r="DH22" s="552">
        <v>3</v>
      </c>
      <c r="DI22" s="553" t="s">
        <v>1369</v>
      </c>
      <c r="DJ22" s="553">
        <v>0</v>
      </c>
      <c r="DK22" s="553">
        <v>0</v>
      </c>
      <c r="DL22" s="553">
        <v>0</v>
      </c>
      <c r="DM22" s="553">
        <v>0</v>
      </c>
      <c r="DN22" s="556" t="s">
        <v>1370</v>
      </c>
      <c r="DO22" s="554"/>
      <c r="DP22" s="554"/>
      <c r="DQ22" s="554"/>
      <c r="DR22" s="554"/>
      <c r="DS22" s="554"/>
      <c r="DT22" s="456"/>
      <c r="DU22" s="554"/>
      <c r="DV22" s="554"/>
      <c r="DW22" s="554"/>
      <c r="DX22" s="359" t="s">
        <v>1371</v>
      </c>
      <c r="DY22" s="359" t="s">
        <v>1372</v>
      </c>
      <c r="DZ22" s="550" t="s">
        <v>1373</v>
      </c>
      <c r="EA22" s="557">
        <v>9</v>
      </c>
      <c r="EB22" s="550" t="s">
        <v>1374</v>
      </c>
      <c r="EC22" s="557">
        <v>0</v>
      </c>
      <c r="ED22" s="557">
        <v>0</v>
      </c>
      <c r="EE22" s="557">
        <v>0</v>
      </c>
      <c r="EF22" s="557">
        <v>0</v>
      </c>
      <c r="EG22" s="557" t="s">
        <v>1370</v>
      </c>
      <c r="EH22" s="554"/>
      <c r="EI22" s="554"/>
      <c r="EJ22" s="554"/>
      <c r="EK22" s="554"/>
      <c r="EL22" s="554"/>
      <c r="EM22" s="456"/>
      <c r="EN22" s="554"/>
      <c r="EO22" s="554"/>
      <c r="EP22" s="554"/>
      <c r="EQ22" s="359" t="s">
        <v>1375</v>
      </c>
      <c r="ER22" s="356" t="s">
        <v>1376</v>
      </c>
      <c r="ES22" s="446" t="s">
        <v>1377</v>
      </c>
      <c r="ET22" s="464" t="s">
        <v>1378</v>
      </c>
      <c r="EU22" s="558">
        <v>0.6</v>
      </c>
      <c r="EV22" s="464" t="s">
        <v>1379</v>
      </c>
      <c r="EW22" s="420">
        <v>0</v>
      </c>
      <c r="EX22" s="420">
        <v>0</v>
      </c>
      <c r="EY22" s="420">
        <v>0</v>
      </c>
      <c r="EZ22" s="420">
        <v>0</v>
      </c>
      <c r="FA22" s="420" t="s">
        <v>1380</v>
      </c>
      <c r="FB22" s="554"/>
      <c r="FC22" s="554"/>
      <c r="FD22" s="554"/>
      <c r="FE22" s="554"/>
      <c r="FF22" s="554"/>
      <c r="FG22" s="456"/>
      <c r="FH22" s="554"/>
      <c r="FI22" s="554"/>
      <c r="FJ22" s="554"/>
      <c r="FK22" s="359" t="s">
        <v>1381</v>
      </c>
      <c r="FL22" s="356" t="s">
        <v>1382</v>
      </c>
      <c r="FM22" s="288" t="s">
        <v>1383</v>
      </c>
      <c r="FN22" s="559">
        <v>0.6</v>
      </c>
      <c r="FO22" s="288">
        <v>0</v>
      </c>
      <c r="FP22" s="273">
        <v>0</v>
      </c>
      <c r="FQ22" s="273">
        <v>0</v>
      </c>
      <c r="FR22" s="273">
        <v>0</v>
      </c>
      <c r="FS22" s="273">
        <v>0</v>
      </c>
      <c r="FT22" s="273" t="s">
        <v>1384</v>
      </c>
      <c r="FU22" s="289"/>
      <c r="FV22" s="289"/>
      <c r="FW22" s="289"/>
      <c r="FX22" s="289"/>
      <c r="FY22" s="289"/>
      <c r="FZ22" s="289"/>
      <c r="GA22" s="289"/>
      <c r="GB22" s="289"/>
      <c r="GC22" s="289"/>
      <c r="GD22" s="359" t="s">
        <v>1385</v>
      </c>
      <c r="GE22" s="356" t="s">
        <v>1386</v>
      </c>
      <c r="GF22" s="288" t="s">
        <v>1387</v>
      </c>
      <c r="GG22" s="560">
        <v>0.6</v>
      </c>
      <c r="GH22" s="288">
        <v>0</v>
      </c>
      <c r="GI22" s="288">
        <v>0</v>
      </c>
      <c r="GJ22" s="288">
        <v>0</v>
      </c>
      <c r="GK22" s="288">
        <v>0</v>
      </c>
      <c r="GL22" s="288">
        <v>0</v>
      </c>
      <c r="GM22" s="288" t="s">
        <v>1388</v>
      </c>
      <c r="GN22" s="554"/>
      <c r="GO22" s="554"/>
      <c r="GP22" s="554"/>
      <c r="GQ22" s="554"/>
      <c r="GR22" s="554"/>
      <c r="GS22" s="456"/>
      <c r="GT22" s="554"/>
      <c r="GU22" s="554"/>
      <c r="GV22" s="554"/>
      <c r="GW22" s="359" t="s">
        <v>1389</v>
      </c>
      <c r="GX22" s="372" t="s">
        <v>1390</v>
      </c>
      <c r="GY22" s="288" t="s">
        <v>1391</v>
      </c>
      <c r="GZ22" s="560">
        <v>0.6</v>
      </c>
      <c r="HA22" s="288">
        <v>0</v>
      </c>
      <c r="HB22" s="288">
        <v>0</v>
      </c>
      <c r="HC22" s="288">
        <v>0</v>
      </c>
      <c r="HD22" s="288">
        <v>0</v>
      </c>
      <c r="HE22" s="288">
        <v>0</v>
      </c>
      <c r="HF22" s="288" t="s">
        <v>1392</v>
      </c>
      <c r="HG22" s="554"/>
      <c r="HH22" s="554"/>
      <c r="HI22" s="554"/>
      <c r="HJ22" s="554"/>
      <c r="HK22" s="554"/>
      <c r="HL22" s="456"/>
      <c r="HM22" s="554"/>
      <c r="HN22" s="554"/>
      <c r="HO22" s="554"/>
      <c r="HP22" s="359" t="s">
        <v>1393</v>
      </c>
      <c r="HQ22" s="372" t="s">
        <v>1394</v>
      </c>
      <c r="HR22" s="373" t="s">
        <v>16</v>
      </c>
      <c r="HS22" s="222" t="s">
        <v>1988</v>
      </c>
      <c r="HT22" s="373" t="s">
        <v>16</v>
      </c>
    </row>
    <row r="23" spans="2:228" s="430" customFormat="1" ht="409.5">
      <c r="B23" s="384">
        <v>18</v>
      </c>
      <c r="C23" s="385" t="s">
        <v>1395</v>
      </c>
      <c r="D23" s="356" t="s">
        <v>1396</v>
      </c>
      <c r="E23" s="371" t="s">
        <v>519</v>
      </c>
      <c r="F23" s="357" t="s">
        <v>1397</v>
      </c>
      <c r="G23" s="362" t="s">
        <v>1018</v>
      </c>
      <c r="H23" s="362" t="s">
        <v>1398</v>
      </c>
      <c r="I23" s="362" t="s">
        <v>1399</v>
      </c>
      <c r="J23" s="385" t="s">
        <v>1349</v>
      </c>
      <c r="K23" s="362" t="s">
        <v>6</v>
      </c>
      <c r="L23" s="386">
        <v>40</v>
      </c>
      <c r="M23" s="362" t="s">
        <v>1400</v>
      </c>
      <c r="N23" s="362" t="s">
        <v>1401</v>
      </c>
      <c r="O23" s="368" t="s">
        <v>1402</v>
      </c>
      <c r="P23" s="362" t="s">
        <v>1403</v>
      </c>
      <c r="Q23" s="362" t="s">
        <v>1404</v>
      </c>
      <c r="R23" s="363">
        <v>0</v>
      </c>
      <c r="S23" s="363">
        <v>0</v>
      </c>
      <c r="T23" s="363">
        <v>0</v>
      </c>
      <c r="U23" s="363">
        <v>0</v>
      </c>
      <c r="V23" s="363">
        <v>0</v>
      </c>
      <c r="W23" s="363">
        <v>0</v>
      </c>
      <c r="X23" s="363">
        <v>0</v>
      </c>
      <c r="Y23" s="363">
        <v>0</v>
      </c>
      <c r="Z23" s="363">
        <v>0</v>
      </c>
      <c r="AA23" s="363">
        <v>0</v>
      </c>
      <c r="AB23" s="363">
        <v>0</v>
      </c>
      <c r="AC23" s="363">
        <v>0</v>
      </c>
      <c r="AD23" s="431">
        <f t="shared" si="0"/>
        <v>4.7619047619047619</v>
      </c>
      <c r="AE23" s="363">
        <v>0</v>
      </c>
      <c r="AF23" s="363">
        <v>0</v>
      </c>
      <c r="AG23" s="363">
        <v>0</v>
      </c>
      <c r="AH23" s="356" t="s">
        <v>1405</v>
      </c>
      <c r="AI23" s="356" t="s">
        <v>618</v>
      </c>
      <c r="AJ23" s="362" t="s">
        <v>1404</v>
      </c>
      <c r="AK23" s="432">
        <v>0</v>
      </c>
      <c r="AL23" s="362" t="s">
        <v>1406</v>
      </c>
      <c r="AM23" s="363">
        <v>0</v>
      </c>
      <c r="AN23" s="363">
        <v>0</v>
      </c>
      <c r="AO23" s="363">
        <v>0</v>
      </c>
      <c r="AP23" s="363">
        <v>0</v>
      </c>
      <c r="AQ23" s="362" t="s">
        <v>1407</v>
      </c>
      <c r="AR23" s="363">
        <v>0</v>
      </c>
      <c r="AS23" s="363">
        <v>0</v>
      </c>
      <c r="AT23" s="363">
        <v>0</v>
      </c>
      <c r="AU23" s="363">
        <v>0</v>
      </c>
      <c r="AV23" s="363">
        <v>0</v>
      </c>
      <c r="AW23" s="431">
        <f t="shared" si="1"/>
        <v>4.7619047619047619</v>
      </c>
      <c r="AX23" s="363">
        <v>0</v>
      </c>
      <c r="AY23" s="363">
        <v>0</v>
      </c>
      <c r="AZ23" s="363"/>
      <c r="BA23" s="356" t="s">
        <v>1408</v>
      </c>
      <c r="BB23" s="356" t="s">
        <v>618</v>
      </c>
      <c r="BC23" s="357" t="s">
        <v>1409</v>
      </c>
      <c r="BD23" s="433">
        <v>0</v>
      </c>
      <c r="BE23" s="357">
        <v>0</v>
      </c>
      <c r="BF23" s="433">
        <v>0</v>
      </c>
      <c r="BG23" s="433">
        <v>0</v>
      </c>
      <c r="BH23" s="433">
        <v>0</v>
      </c>
      <c r="BI23" s="433">
        <v>0</v>
      </c>
      <c r="BJ23" s="357">
        <v>0</v>
      </c>
      <c r="BK23" s="358">
        <v>0</v>
      </c>
      <c r="BL23" s="358">
        <v>0</v>
      </c>
      <c r="BM23" s="358">
        <v>0</v>
      </c>
      <c r="BN23" s="358">
        <v>0</v>
      </c>
      <c r="BO23" s="358">
        <v>0</v>
      </c>
      <c r="BP23" s="394">
        <v>5</v>
      </c>
      <c r="BQ23" s="358">
        <v>0</v>
      </c>
      <c r="BR23" s="358">
        <v>0</v>
      </c>
      <c r="BS23" s="358"/>
      <c r="BT23" s="356" t="s">
        <v>1410</v>
      </c>
      <c r="BU23" s="356" t="s">
        <v>618</v>
      </c>
      <c r="BV23" s="561">
        <v>0</v>
      </c>
      <c r="BW23" s="562">
        <v>0</v>
      </c>
      <c r="BX23" s="561">
        <v>0</v>
      </c>
      <c r="BY23" s="561">
        <v>0</v>
      </c>
      <c r="BZ23" s="561">
        <v>0</v>
      </c>
      <c r="CA23" s="561">
        <v>0</v>
      </c>
      <c r="CB23" s="553" t="s">
        <v>1362</v>
      </c>
      <c r="CC23" s="552"/>
      <c r="CD23" s="552"/>
      <c r="CE23" s="552"/>
      <c r="CF23" s="552"/>
      <c r="CG23" s="552"/>
      <c r="CH23" s="456"/>
      <c r="CI23" s="552"/>
      <c r="CJ23" s="552"/>
      <c r="CK23" s="552"/>
      <c r="CL23" s="356" t="s">
        <v>1411</v>
      </c>
      <c r="CM23" s="356" t="s">
        <v>618</v>
      </c>
      <c r="CN23" s="563" t="s">
        <v>1412</v>
      </c>
      <c r="CO23" s="561">
        <v>0</v>
      </c>
      <c r="CP23" s="562">
        <v>0</v>
      </c>
      <c r="CQ23" s="561">
        <v>0</v>
      </c>
      <c r="CR23" s="561">
        <v>0</v>
      </c>
      <c r="CS23" s="561">
        <v>0</v>
      </c>
      <c r="CT23" s="561">
        <v>0</v>
      </c>
      <c r="CU23" s="553" t="s">
        <v>1413</v>
      </c>
      <c r="CV23" s="552"/>
      <c r="CW23" s="552"/>
      <c r="CX23" s="552"/>
      <c r="CY23" s="552"/>
      <c r="CZ23" s="552"/>
      <c r="DA23" s="456"/>
      <c r="DB23" s="552"/>
      <c r="DC23" s="552"/>
      <c r="DD23" s="552"/>
      <c r="DE23" s="359" t="s">
        <v>1414</v>
      </c>
      <c r="DF23" s="359" t="s">
        <v>1415</v>
      </c>
      <c r="DG23" s="564" t="s">
        <v>1416</v>
      </c>
      <c r="DH23" s="561">
        <v>10</v>
      </c>
      <c r="DI23" s="562" t="s">
        <v>1417</v>
      </c>
      <c r="DJ23" s="561">
        <v>0</v>
      </c>
      <c r="DK23" s="561">
        <v>0</v>
      </c>
      <c r="DL23" s="561">
        <v>0</v>
      </c>
      <c r="DM23" s="561">
        <v>0</v>
      </c>
      <c r="DN23" s="556" t="s">
        <v>1418</v>
      </c>
      <c r="DO23" s="552"/>
      <c r="DP23" s="552"/>
      <c r="DQ23" s="552"/>
      <c r="DR23" s="552"/>
      <c r="DS23" s="552"/>
      <c r="DT23" s="456"/>
      <c r="DU23" s="552"/>
      <c r="DV23" s="552"/>
      <c r="DW23" s="552"/>
      <c r="DX23" s="356" t="s">
        <v>1419</v>
      </c>
      <c r="DY23" s="356" t="s">
        <v>618</v>
      </c>
      <c r="DZ23" s="565" t="s">
        <v>1420</v>
      </c>
      <c r="EA23" s="566">
        <v>0.1</v>
      </c>
      <c r="EB23" s="565" t="s">
        <v>1421</v>
      </c>
      <c r="EC23" s="557">
        <v>0</v>
      </c>
      <c r="ED23" s="557">
        <v>0</v>
      </c>
      <c r="EE23" s="557">
        <v>0</v>
      </c>
      <c r="EF23" s="557">
        <v>0</v>
      </c>
      <c r="EG23" s="565" t="s">
        <v>1422</v>
      </c>
      <c r="EH23" s="552"/>
      <c r="EI23" s="552"/>
      <c r="EJ23" s="552"/>
      <c r="EK23" s="552"/>
      <c r="EL23" s="552"/>
      <c r="EM23" s="456"/>
      <c r="EN23" s="552"/>
      <c r="EO23" s="552"/>
      <c r="EP23" s="552"/>
      <c r="EQ23" s="359" t="s">
        <v>1423</v>
      </c>
      <c r="ER23" s="359" t="s">
        <v>1424</v>
      </c>
      <c r="ES23" s="446" t="s">
        <v>1425</v>
      </c>
      <c r="ET23" s="420" t="s">
        <v>1426</v>
      </c>
      <c r="EU23" s="558">
        <v>0.8</v>
      </c>
      <c r="EV23" s="420" t="s">
        <v>1427</v>
      </c>
      <c r="EW23" s="420">
        <v>0</v>
      </c>
      <c r="EX23" s="420">
        <v>0</v>
      </c>
      <c r="EY23" s="420">
        <v>0</v>
      </c>
      <c r="EZ23" s="420">
        <v>0</v>
      </c>
      <c r="FA23" s="420" t="s">
        <v>1428</v>
      </c>
      <c r="FB23" s="552"/>
      <c r="FC23" s="552"/>
      <c r="FD23" s="552"/>
      <c r="FE23" s="552"/>
      <c r="FF23" s="552"/>
      <c r="FG23" s="456"/>
      <c r="FH23" s="552"/>
      <c r="FI23" s="552"/>
      <c r="FJ23" s="552"/>
      <c r="FK23" s="359" t="s">
        <v>1429</v>
      </c>
      <c r="FL23" s="359" t="s">
        <v>1430</v>
      </c>
      <c r="FM23" s="273" t="s">
        <v>1431</v>
      </c>
      <c r="FN23" s="559">
        <v>1</v>
      </c>
      <c r="FO23" s="273">
        <v>0</v>
      </c>
      <c r="FP23" s="273">
        <v>0</v>
      </c>
      <c r="FQ23" s="273">
        <v>0</v>
      </c>
      <c r="FR23" s="273">
        <v>0</v>
      </c>
      <c r="FS23" s="273">
        <v>0</v>
      </c>
      <c r="FT23" s="273" t="s">
        <v>1432</v>
      </c>
      <c r="FU23" s="275"/>
      <c r="FV23" s="275"/>
      <c r="FW23" s="275"/>
      <c r="FX23" s="275"/>
      <c r="FY23" s="275"/>
      <c r="FZ23" s="275"/>
      <c r="GA23" s="275"/>
      <c r="GB23" s="275"/>
      <c r="GC23" s="275"/>
      <c r="GD23" s="359" t="s">
        <v>1433</v>
      </c>
      <c r="GE23" s="359" t="s">
        <v>657</v>
      </c>
      <c r="GF23" s="273" t="s">
        <v>1434</v>
      </c>
      <c r="GG23" s="559">
        <v>1</v>
      </c>
      <c r="GH23" s="273">
        <v>0</v>
      </c>
      <c r="GI23" s="273">
        <v>0</v>
      </c>
      <c r="GJ23" s="273">
        <v>0</v>
      </c>
      <c r="GK23" s="273">
        <v>0</v>
      </c>
      <c r="GL23" s="273">
        <v>0</v>
      </c>
      <c r="GM23" s="273" t="s">
        <v>1435</v>
      </c>
      <c r="GN23" s="552"/>
      <c r="GO23" s="552"/>
      <c r="GP23" s="552"/>
      <c r="GQ23" s="552"/>
      <c r="GR23" s="552"/>
      <c r="GS23" s="456"/>
      <c r="GT23" s="552"/>
      <c r="GU23" s="552"/>
      <c r="GV23" s="552"/>
      <c r="GW23" s="387" t="s">
        <v>1436</v>
      </c>
      <c r="GX23" s="387" t="s">
        <v>1437</v>
      </c>
      <c r="GY23" s="273" t="s">
        <v>1438</v>
      </c>
      <c r="GZ23" s="559">
        <v>1</v>
      </c>
      <c r="HA23" s="273">
        <v>0</v>
      </c>
      <c r="HB23" s="273">
        <v>0</v>
      </c>
      <c r="HC23" s="273">
        <v>0</v>
      </c>
      <c r="HD23" s="273">
        <v>0</v>
      </c>
      <c r="HE23" s="273">
        <v>0</v>
      </c>
      <c r="HF23" s="273" t="s">
        <v>1439</v>
      </c>
      <c r="HG23" s="552"/>
      <c r="HH23" s="552"/>
      <c r="HI23" s="552"/>
      <c r="HJ23" s="552"/>
      <c r="HK23" s="552"/>
      <c r="HL23" s="456"/>
      <c r="HM23" s="552"/>
      <c r="HN23" s="552"/>
      <c r="HO23" s="552"/>
      <c r="HP23" s="359" t="s">
        <v>1440</v>
      </c>
      <c r="HQ23" s="359" t="s">
        <v>618</v>
      </c>
      <c r="HR23" s="360" t="s">
        <v>8</v>
      </c>
      <c r="HS23" s="222" t="s">
        <v>1441</v>
      </c>
      <c r="HT23" s="360" t="s">
        <v>8</v>
      </c>
    </row>
    <row r="24" spans="2:228" s="430" customFormat="1" ht="409.5">
      <c r="B24" s="388">
        <v>19</v>
      </c>
      <c r="C24" s="388" t="s">
        <v>1442</v>
      </c>
      <c r="D24" s="359" t="s">
        <v>1443</v>
      </c>
      <c r="E24" s="371" t="s">
        <v>519</v>
      </c>
      <c r="F24" s="362" t="s">
        <v>750</v>
      </c>
      <c r="G24" s="357" t="s">
        <v>914</v>
      </c>
      <c r="H24" s="362" t="s">
        <v>1444</v>
      </c>
      <c r="I24" s="362" t="s">
        <v>1445</v>
      </c>
      <c r="J24" s="388" t="s">
        <v>1446</v>
      </c>
      <c r="K24" s="357" t="s">
        <v>6</v>
      </c>
      <c r="L24" s="362">
        <v>10</v>
      </c>
      <c r="M24" s="362" t="s">
        <v>1447</v>
      </c>
      <c r="N24" s="362" t="s">
        <v>1210</v>
      </c>
      <c r="O24" s="362" t="s">
        <v>796</v>
      </c>
      <c r="P24" s="362" t="s">
        <v>1448</v>
      </c>
      <c r="Q24" s="362" t="s">
        <v>1449</v>
      </c>
      <c r="R24" s="363">
        <v>0</v>
      </c>
      <c r="S24" s="363">
        <v>0</v>
      </c>
      <c r="T24" s="363">
        <v>0</v>
      </c>
      <c r="U24" s="363">
        <v>0</v>
      </c>
      <c r="V24" s="363">
        <v>0</v>
      </c>
      <c r="W24" s="363">
        <v>0</v>
      </c>
      <c r="X24" s="363">
        <v>0</v>
      </c>
      <c r="Y24" s="363">
        <v>0</v>
      </c>
      <c r="Z24" s="363">
        <v>0</v>
      </c>
      <c r="AA24" s="363">
        <v>0</v>
      </c>
      <c r="AB24" s="363">
        <v>0</v>
      </c>
      <c r="AC24" s="363">
        <v>0</v>
      </c>
      <c r="AD24" s="431">
        <f t="shared" si="0"/>
        <v>4.7619047619047619</v>
      </c>
      <c r="AE24" s="363">
        <v>0</v>
      </c>
      <c r="AF24" s="363">
        <v>0</v>
      </c>
      <c r="AG24" s="363">
        <v>0</v>
      </c>
      <c r="AH24" s="356" t="s">
        <v>923</v>
      </c>
      <c r="AI24" s="356" t="s">
        <v>618</v>
      </c>
      <c r="AJ24" s="362" t="s">
        <v>1449</v>
      </c>
      <c r="AK24" s="432">
        <v>0</v>
      </c>
      <c r="AL24" s="359" t="s">
        <v>1450</v>
      </c>
      <c r="AM24" s="363">
        <v>0</v>
      </c>
      <c r="AN24" s="363">
        <v>0</v>
      </c>
      <c r="AO24" s="363">
        <v>0</v>
      </c>
      <c r="AP24" s="363">
        <v>0</v>
      </c>
      <c r="AQ24" s="362" t="s">
        <v>1451</v>
      </c>
      <c r="AR24" s="363">
        <v>0</v>
      </c>
      <c r="AS24" s="363">
        <v>0</v>
      </c>
      <c r="AT24" s="363">
        <v>0</v>
      </c>
      <c r="AU24" s="363">
        <v>0</v>
      </c>
      <c r="AV24" s="363">
        <v>0</v>
      </c>
      <c r="AW24" s="431">
        <f t="shared" si="1"/>
        <v>4.7619047619047619</v>
      </c>
      <c r="AX24" s="363">
        <v>0</v>
      </c>
      <c r="AY24" s="363">
        <v>0</v>
      </c>
      <c r="AZ24" s="363"/>
      <c r="BA24" s="356" t="s">
        <v>1452</v>
      </c>
      <c r="BB24" s="356" t="s">
        <v>618</v>
      </c>
      <c r="BC24" s="357" t="s">
        <v>1453</v>
      </c>
      <c r="BD24" s="358">
        <v>0</v>
      </c>
      <c r="BE24" s="357" t="s">
        <v>1454</v>
      </c>
      <c r="BF24" s="358">
        <v>0</v>
      </c>
      <c r="BG24" s="358">
        <v>0</v>
      </c>
      <c r="BH24" s="358">
        <v>0</v>
      </c>
      <c r="BI24" s="358">
        <v>0</v>
      </c>
      <c r="BJ24" s="395" t="s">
        <v>1455</v>
      </c>
      <c r="BK24" s="358">
        <v>0</v>
      </c>
      <c r="BL24" s="358">
        <v>0</v>
      </c>
      <c r="BM24" s="358">
        <v>0</v>
      </c>
      <c r="BN24" s="358">
        <v>0</v>
      </c>
      <c r="BO24" s="358">
        <v>0</v>
      </c>
      <c r="BP24" s="394">
        <v>5</v>
      </c>
      <c r="BQ24" s="358">
        <v>0</v>
      </c>
      <c r="BR24" s="358">
        <v>0</v>
      </c>
      <c r="BS24" s="358">
        <v>0</v>
      </c>
      <c r="BT24" s="356" t="s">
        <v>1456</v>
      </c>
      <c r="BU24" s="356" t="s">
        <v>618</v>
      </c>
      <c r="BV24" s="567">
        <v>0</v>
      </c>
      <c r="BW24" s="396" t="s">
        <v>1457</v>
      </c>
      <c r="BX24" s="567">
        <v>0</v>
      </c>
      <c r="BY24" s="567">
        <v>0</v>
      </c>
      <c r="BZ24" s="567">
        <v>0</v>
      </c>
      <c r="CA24" s="567">
        <v>0</v>
      </c>
      <c r="CB24" s="398" t="s">
        <v>1458</v>
      </c>
      <c r="CC24" s="439"/>
      <c r="CD24" s="439"/>
      <c r="CE24" s="439"/>
      <c r="CF24" s="439"/>
      <c r="CG24" s="439"/>
      <c r="CH24" s="456"/>
      <c r="CI24" s="439"/>
      <c r="CJ24" s="439"/>
      <c r="CK24" s="439"/>
      <c r="CL24" s="356" t="s">
        <v>1459</v>
      </c>
      <c r="CM24" s="356" t="s">
        <v>1460</v>
      </c>
      <c r="CN24" s="402" t="s">
        <v>1461</v>
      </c>
      <c r="CO24" s="567">
        <v>0</v>
      </c>
      <c r="CP24" s="396" t="s">
        <v>1462</v>
      </c>
      <c r="CQ24" s="567">
        <v>0</v>
      </c>
      <c r="CR24" s="567">
        <v>0</v>
      </c>
      <c r="CS24" s="567">
        <v>0</v>
      </c>
      <c r="CT24" s="567">
        <v>0</v>
      </c>
      <c r="CU24" s="398" t="s">
        <v>1463</v>
      </c>
      <c r="CV24" s="439"/>
      <c r="CW24" s="439"/>
      <c r="CX24" s="439"/>
      <c r="CY24" s="439"/>
      <c r="CZ24" s="439"/>
      <c r="DA24" s="456"/>
      <c r="DB24" s="439"/>
      <c r="DC24" s="439"/>
      <c r="DD24" s="439"/>
      <c r="DE24" s="356" t="s">
        <v>1464</v>
      </c>
      <c r="DF24" s="356" t="s">
        <v>1465</v>
      </c>
      <c r="DG24" s="402" t="s">
        <v>1466</v>
      </c>
      <c r="DH24" s="568">
        <v>0</v>
      </c>
      <c r="DI24" s="569" t="s">
        <v>1462</v>
      </c>
      <c r="DJ24" s="570">
        <v>0</v>
      </c>
      <c r="DK24" s="570">
        <v>0</v>
      </c>
      <c r="DL24" s="570">
        <v>0</v>
      </c>
      <c r="DM24" s="570">
        <v>0</v>
      </c>
      <c r="DN24" s="571" t="s">
        <v>644</v>
      </c>
      <c r="DO24" s="439"/>
      <c r="DP24" s="439"/>
      <c r="DQ24" s="439"/>
      <c r="DR24" s="439"/>
      <c r="DS24" s="439"/>
      <c r="DT24" s="456"/>
      <c r="DU24" s="439"/>
      <c r="DV24" s="439"/>
      <c r="DW24" s="439"/>
      <c r="DX24" s="359" t="s">
        <v>1467</v>
      </c>
      <c r="DY24" s="359" t="s">
        <v>618</v>
      </c>
      <c r="DZ24" s="510" t="s">
        <v>1466</v>
      </c>
      <c r="EA24" s="572">
        <v>0</v>
      </c>
      <c r="EB24" s="573" t="s">
        <v>1462</v>
      </c>
      <c r="EC24" s="572">
        <v>0</v>
      </c>
      <c r="ED24" s="572">
        <v>0</v>
      </c>
      <c r="EE24" s="572">
        <v>0</v>
      </c>
      <c r="EF24" s="572">
        <v>0</v>
      </c>
      <c r="EG24" s="574" t="s">
        <v>644</v>
      </c>
      <c r="EH24" s="439"/>
      <c r="EI24" s="439"/>
      <c r="EJ24" s="439"/>
      <c r="EK24" s="439"/>
      <c r="EL24" s="439"/>
      <c r="EM24" s="456"/>
      <c r="EN24" s="439"/>
      <c r="EO24" s="439"/>
      <c r="EP24" s="439"/>
      <c r="EQ24" s="356" t="s">
        <v>1468</v>
      </c>
      <c r="ER24" s="356" t="s">
        <v>618</v>
      </c>
      <c r="ES24" s="446" t="s">
        <v>1469</v>
      </c>
      <c r="ET24" s="421" t="s">
        <v>1470</v>
      </c>
      <c r="EU24" s="420">
        <v>1</v>
      </c>
      <c r="EV24" s="421" t="s">
        <v>1471</v>
      </c>
      <c r="EW24" s="421">
        <v>0</v>
      </c>
      <c r="EX24" s="421">
        <v>0</v>
      </c>
      <c r="EY24" s="421">
        <v>0</v>
      </c>
      <c r="EZ24" s="421">
        <v>0</v>
      </c>
      <c r="FA24" s="575" t="s">
        <v>1472</v>
      </c>
      <c r="FB24" s="439"/>
      <c r="FC24" s="439"/>
      <c r="FD24" s="439"/>
      <c r="FE24" s="439"/>
      <c r="FF24" s="439"/>
      <c r="FG24" s="456"/>
      <c r="FH24" s="439"/>
      <c r="FI24" s="439"/>
      <c r="FJ24" s="439"/>
      <c r="FK24" s="359" t="s">
        <v>1473</v>
      </c>
      <c r="FL24" s="359" t="s">
        <v>1474</v>
      </c>
      <c r="FM24" s="285" t="s">
        <v>1475</v>
      </c>
      <c r="FN24" s="286">
        <v>3</v>
      </c>
      <c r="FO24" s="285" t="s">
        <v>1476</v>
      </c>
      <c r="FP24" s="285">
        <v>0</v>
      </c>
      <c r="FQ24" s="285">
        <v>0</v>
      </c>
      <c r="FR24" s="285">
        <v>0</v>
      </c>
      <c r="FS24" s="285">
        <v>0</v>
      </c>
      <c r="FT24" s="576" t="s">
        <v>1477</v>
      </c>
      <c r="FU24" s="280"/>
      <c r="FV24" s="280"/>
      <c r="FW24" s="280"/>
      <c r="FX24" s="280"/>
      <c r="FY24" s="280"/>
      <c r="FZ24" s="280"/>
      <c r="GA24" s="280"/>
      <c r="GB24" s="280"/>
      <c r="GC24" s="280"/>
      <c r="GD24" s="359" t="s">
        <v>1478</v>
      </c>
      <c r="GE24" s="359" t="s">
        <v>1479</v>
      </c>
      <c r="GF24" s="283" t="s">
        <v>1480</v>
      </c>
      <c r="GG24" s="283">
        <v>4</v>
      </c>
      <c r="GH24" s="283" t="s">
        <v>1476</v>
      </c>
      <c r="GI24" s="283">
        <v>0</v>
      </c>
      <c r="GJ24" s="283">
        <v>0</v>
      </c>
      <c r="GK24" s="283">
        <v>0</v>
      </c>
      <c r="GL24" s="283">
        <v>0</v>
      </c>
      <c r="GM24" s="577" t="s">
        <v>1481</v>
      </c>
      <c r="GN24" s="439"/>
      <c r="GO24" s="439"/>
      <c r="GP24" s="439"/>
      <c r="GQ24" s="439"/>
      <c r="GR24" s="439"/>
      <c r="GS24" s="456"/>
      <c r="GT24" s="439"/>
      <c r="GU24" s="439"/>
      <c r="GV24" s="439"/>
      <c r="GW24" s="359" t="s">
        <v>1482</v>
      </c>
      <c r="GX24" s="359" t="s">
        <v>1483</v>
      </c>
      <c r="GY24" s="285" t="s">
        <v>1484</v>
      </c>
      <c r="GZ24" s="285">
        <v>5</v>
      </c>
      <c r="HA24" s="285" t="s">
        <v>1485</v>
      </c>
      <c r="HB24" s="285">
        <v>0</v>
      </c>
      <c r="HC24" s="285">
        <v>0</v>
      </c>
      <c r="HD24" s="285">
        <v>0</v>
      </c>
      <c r="HE24" s="285">
        <v>0</v>
      </c>
      <c r="HF24" s="578" t="s">
        <v>1486</v>
      </c>
      <c r="HG24" s="439"/>
      <c r="HH24" s="439"/>
      <c r="HI24" s="439"/>
      <c r="HJ24" s="439"/>
      <c r="HK24" s="439"/>
      <c r="HL24" s="456"/>
      <c r="HM24" s="439"/>
      <c r="HN24" s="439"/>
      <c r="HO24" s="439"/>
      <c r="HP24" s="359" t="s">
        <v>1487</v>
      </c>
      <c r="HQ24" s="376" t="s">
        <v>1488</v>
      </c>
      <c r="HR24" s="373" t="s">
        <v>16</v>
      </c>
      <c r="HS24" s="222" t="s">
        <v>1989</v>
      </c>
      <c r="HT24" s="373" t="s">
        <v>16</v>
      </c>
    </row>
    <row r="25" spans="2:228" s="430" customFormat="1" ht="409.6" customHeight="1">
      <c r="B25" s="388">
        <v>20</v>
      </c>
      <c r="C25" s="388" t="s">
        <v>1489</v>
      </c>
      <c r="D25" s="359" t="s">
        <v>1490</v>
      </c>
      <c r="E25" s="381" t="s">
        <v>519</v>
      </c>
      <c r="F25" s="362" t="s">
        <v>1491</v>
      </c>
      <c r="G25" s="357" t="s">
        <v>665</v>
      </c>
      <c r="H25" s="362" t="s">
        <v>1492</v>
      </c>
      <c r="I25" s="362" t="s">
        <v>117</v>
      </c>
      <c r="J25" s="388" t="s">
        <v>1446</v>
      </c>
      <c r="K25" s="357" t="s">
        <v>6</v>
      </c>
      <c r="L25" s="362">
        <v>1</v>
      </c>
      <c r="M25" s="362" t="s">
        <v>1493</v>
      </c>
      <c r="N25" s="362" t="s">
        <v>1494</v>
      </c>
      <c r="O25" s="362" t="s">
        <v>1495</v>
      </c>
      <c r="P25" s="362" t="s">
        <v>1448</v>
      </c>
      <c r="Q25" s="359" t="s">
        <v>1496</v>
      </c>
      <c r="R25" s="363">
        <v>0</v>
      </c>
      <c r="S25" s="363">
        <v>0</v>
      </c>
      <c r="T25" s="363">
        <v>0</v>
      </c>
      <c r="U25" s="363">
        <v>0</v>
      </c>
      <c r="V25" s="363">
        <v>0</v>
      </c>
      <c r="W25" s="363">
        <v>0</v>
      </c>
      <c r="X25" s="363">
        <v>0</v>
      </c>
      <c r="Y25" s="363">
        <v>0</v>
      </c>
      <c r="Z25" s="363">
        <v>0</v>
      </c>
      <c r="AA25" s="363">
        <v>0</v>
      </c>
      <c r="AB25" s="363">
        <v>0</v>
      </c>
      <c r="AC25" s="363">
        <v>0</v>
      </c>
      <c r="AD25" s="431">
        <f t="shared" si="0"/>
        <v>4.7619047619047619</v>
      </c>
      <c r="AE25" s="363">
        <v>0</v>
      </c>
      <c r="AF25" s="363">
        <v>0</v>
      </c>
      <c r="AG25" s="363">
        <v>0</v>
      </c>
      <c r="AH25" s="356" t="s">
        <v>1354</v>
      </c>
      <c r="AI25" s="356" t="s">
        <v>618</v>
      </c>
      <c r="AJ25" s="359" t="s">
        <v>1496</v>
      </c>
      <c r="AK25" s="432">
        <v>0</v>
      </c>
      <c r="AL25" s="359" t="s">
        <v>1497</v>
      </c>
      <c r="AM25" s="363">
        <v>0</v>
      </c>
      <c r="AN25" s="363">
        <v>0</v>
      </c>
      <c r="AO25" s="363">
        <v>0</v>
      </c>
      <c r="AP25" s="363">
        <v>0</v>
      </c>
      <c r="AQ25" s="362" t="s">
        <v>1498</v>
      </c>
      <c r="AR25" s="363">
        <v>0</v>
      </c>
      <c r="AS25" s="363">
        <v>0</v>
      </c>
      <c r="AT25" s="363">
        <v>0</v>
      </c>
      <c r="AU25" s="363">
        <v>0</v>
      </c>
      <c r="AV25" s="363">
        <v>0</v>
      </c>
      <c r="AW25" s="431">
        <f t="shared" si="1"/>
        <v>4.7619047619047619</v>
      </c>
      <c r="AX25" s="363">
        <v>0</v>
      </c>
      <c r="AY25" s="363">
        <v>0</v>
      </c>
      <c r="AZ25" s="363"/>
      <c r="BA25" s="356" t="s">
        <v>1499</v>
      </c>
      <c r="BB25" s="356" t="s">
        <v>1500</v>
      </c>
      <c r="BC25" s="362" t="s">
        <v>1501</v>
      </c>
      <c r="BD25" s="363">
        <v>0</v>
      </c>
      <c r="BE25" s="362" t="s">
        <v>1502</v>
      </c>
      <c r="BF25" s="363">
        <v>0</v>
      </c>
      <c r="BG25" s="363">
        <v>0</v>
      </c>
      <c r="BH25" s="363">
        <v>0</v>
      </c>
      <c r="BI25" s="363">
        <v>0</v>
      </c>
      <c r="BJ25" s="579" t="s">
        <v>1503</v>
      </c>
      <c r="BK25" s="363">
        <v>0</v>
      </c>
      <c r="BL25" s="363">
        <v>0</v>
      </c>
      <c r="BM25" s="363">
        <v>0</v>
      </c>
      <c r="BN25" s="363">
        <v>0</v>
      </c>
      <c r="BO25" s="363">
        <v>0</v>
      </c>
      <c r="BP25" s="431">
        <v>5</v>
      </c>
      <c r="BQ25" s="363">
        <v>0</v>
      </c>
      <c r="BR25" s="363">
        <v>0</v>
      </c>
      <c r="BS25" s="363">
        <v>0</v>
      </c>
      <c r="BT25" s="356" t="s">
        <v>1155</v>
      </c>
      <c r="BU25" s="356" t="s">
        <v>618</v>
      </c>
      <c r="BV25" s="567">
        <v>0</v>
      </c>
      <c r="BW25" s="396" t="s">
        <v>1504</v>
      </c>
      <c r="BX25" s="567">
        <v>0</v>
      </c>
      <c r="BY25" s="567">
        <v>0</v>
      </c>
      <c r="BZ25" s="567">
        <v>0</v>
      </c>
      <c r="CA25" s="567">
        <v>0</v>
      </c>
      <c r="CB25" s="398" t="s">
        <v>1458</v>
      </c>
      <c r="CC25" s="439"/>
      <c r="CD25" s="439"/>
      <c r="CE25" s="439"/>
      <c r="CF25" s="439"/>
      <c r="CG25" s="439"/>
      <c r="CH25" s="456"/>
      <c r="CI25" s="439"/>
      <c r="CJ25" s="439"/>
      <c r="CK25" s="439"/>
      <c r="CL25" s="356" t="s">
        <v>1505</v>
      </c>
      <c r="CM25" s="356" t="s">
        <v>1506</v>
      </c>
      <c r="CN25" s="402" t="s">
        <v>1507</v>
      </c>
      <c r="CO25" s="569">
        <v>0</v>
      </c>
      <c r="CP25" s="580" t="s">
        <v>1504</v>
      </c>
      <c r="CQ25" s="569">
        <v>0</v>
      </c>
      <c r="CR25" s="569">
        <v>0</v>
      </c>
      <c r="CS25" s="569">
        <v>0</v>
      </c>
      <c r="CT25" s="569">
        <v>0</v>
      </c>
      <c r="CU25" s="398" t="s">
        <v>644</v>
      </c>
      <c r="CV25" s="439"/>
      <c r="CW25" s="439"/>
      <c r="CX25" s="439"/>
      <c r="CY25" s="439"/>
      <c r="CZ25" s="439"/>
      <c r="DA25" s="456"/>
      <c r="DB25" s="439"/>
      <c r="DC25" s="439"/>
      <c r="DD25" s="439"/>
      <c r="DE25" s="356" t="s">
        <v>1508</v>
      </c>
      <c r="DF25" s="356" t="s">
        <v>618</v>
      </c>
      <c r="DG25" s="402" t="s">
        <v>1509</v>
      </c>
      <c r="DH25" s="569">
        <v>0</v>
      </c>
      <c r="DI25" s="569" t="s">
        <v>1504</v>
      </c>
      <c r="DJ25" s="569">
        <v>0</v>
      </c>
      <c r="DK25" s="569">
        <v>0</v>
      </c>
      <c r="DL25" s="569">
        <v>0</v>
      </c>
      <c r="DM25" s="569">
        <v>0</v>
      </c>
      <c r="DN25" s="581" t="s">
        <v>1463</v>
      </c>
      <c r="DO25" s="439"/>
      <c r="DP25" s="439"/>
      <c r="DQ25" s="439"/>
      <c r="DR25" s="439"/>
      <c r="DS25" s="439"/>
      <c r="DT25" s="456"/>
      <c r="DU25" s="439"/>
      <c r="DV25" s="439"/>
      <c r="DW25" s="439"/>
      <c r="DX25" s="356" t="s">
        <v>1510</v>
      </c>
      <c r="DY25" s="356" t="s">
        <v>1511</v>
      </c>
      <c r="DZ25" s="510" t="s">
        <v>1512</v>
      </c>
      <c r="EA25" s="582">
        <v>0</v>
      </c>
      <c r="EB25" s="582" t="s">
        <v>1504</v>
      </c>
      <c r="EC25" s="582">
        <v>0</v>
      </c>
      <c r="ED25" s="582">
        <v>0</v>
      </c>
      <c r="EE25" s="582">
        <v>0</v>
      </c>
      <c r="EF25" s="582">
        <v>0</v>
      </c>
      <c r="EG25" s="583" t="s">
        <v>1463</v>
      </c>
      <c r="EH25" s="439"/>
      <c r="EI25" s="439"/>
      <c r="EJ25" s="439"/>
      <c r="EK25" s="439"/>
      <c r="EL25" s="439"/>
      <c r="EM25" s="456"/>
      <c r="EN25" s="439"/>
      <c r="EO25" s="439"/>
      <c r="EP25" s="439"/>
      <c r="EQ25" s="356" t="s">
        <v>1513</v>
      </c>
      <c r="ER25" s="356" t="s">
        <v>1514</v>
      </c>
      <c r="ES25" s="446" t="s">
        <v>1515</v>
      </c>
      <c r="ET25" s="421" t="s">
        <v>1516</v>
      </c>
      <c r="EU25" s="420">
        <v>1</v>
      </c>
      <c r="EV25" s="420" t="s">
        <v>1517</v>
      </c>
      <c r="EW25" s="420">
        <v>0</v>
      </c>
      <c r="EX25" s="420">
        <v>0</v>
      </c>
      <c r="EY25" s="420">
        <v>0</v>
      </c>
      <c r="EZ25" s="420">
        <v>0</v>
      </c>
      <c r="FA25" s="575" t="s">
        <v>1472</v>
      </c>
      <c r="FB25" s="439"/>
      <c r="FC25" s="439"/>
      <c r="FD25" s="439"/>
      <c r="FE25" s="439"/>
      <c r="FF25" s="439"/>
      <c r="FG25" s="456"/>
      <c r="FH25" s="439"/>
      <c r="FI25" s="439"/>
      <c r="FJ25" s="439"/>
      <c r="FK25" s="359" t="s">
        <v>1518</v>
      </c>
      <c r="FL25" s="359" t="s">
        <v>1519</v>
      </c>
      <c r="FM25" s="285"/>
      <c r="FN25" s="286"/>
      <c r="FO25" s="286"/>
      <c r="FP25" s="286"/>
      <c r="FQ25" s="286"/>
      <c r="FR25" s="286"/>
      <c r="FS25" s="286"/>
      <c r="FT25" s="578"/>
      <c r="FU25" s="280"/>
      <c r="FV25" s="280"/>
      <c r="FW25" s="280"/>
      <c r="FX25" s="280"/>
      <c r="FY25" s="280"/>
      <c r="FZ25" s="280"/>
      <c r="GA25" s="280"/>
      <c r="GB25" s="280"/>
      <c r="GC25" s="280"/>
      <c r="GD25" s="359" t="s">
        <v>1520</v>
      </c>
      <c r="GE25" s="359" t="s">
        <v>618</v>
      </c>
      <c r="GF25" s="278"/>
      <c r="GG25" s="278"/>
      <c r="GH25" s="278"/>
      <c r="GI25" s="278"/>
      <c r="GJ25" s="278"/>
      <c r="GK25" s="278"/>
      <c r="GL25" s="278"/>
      <c r="GM25" s="278"/>
      <c r="GN25" s="439"/>
      <c r="GO25" s="439"/>
      <c r="GP25" s="439"/>
      <c r="GQ25" s="439"/>
      <c r="GR25" s="439"/>
      <c r="GS25" s="456"/>
      <c r="GT25" s="439"/>
      <c r="GU25" s="439"/>
      <c r="GV25" s="439"/>
      <c r="GW25" s="359" t="s">
        <v>1520</v>
      </c>
      <c r="GX25" s="359" t="s">
        <v>618</v>
      </c>
      <c r="GY25" s="278" t="s">
        <v>644</v>
      </c>
      <c r="GZ25" s="278" t="s">
        <v>644</v>
      </c>
      <c r="HA25" s="278" t="s">
        <v>644</v>
      </c>
      <c r="HB25" s="278" t="s">
        <v>644</v>
      </c>
      <c r="HC25" s="278" t="s">
        <v>644</v>
      </c>
      <c r="HD25" s="278" t="s">
        <v>644</v>
      </c>
      <c r="HE25" s="278" t="s">
        <v>644</v>
      </c>
      <c r="HF25" s="278" t="s">
        <v>644</v>
      </c>
      <c r="HG25" s="439"/>
      <c r="HH25" s="439"/>
      <c r="HI25" s="439"/>
      <c r="HJ25" s="439"/>
      <c r="HK25" s="439"/>
      <c r="HL25" s="456"/>
      <c r="HM25" s="439"/>
      <c r="HN25" s="439"/>
      <c r="HO25" s="439"/>
      <c r="HP25" s="359" t="s">
        <v>1521</v>
      </c>
      <c r="HQ25" s="359" t="s">
        <v>618</v>
      </c>
      <c r="HR25" s="360" t="s">
        <v>8</v>
      </c>
      <c r="HS25" s="222" t="s">
        <v>1522</v>
      </c>
      <c r="HT25" s="360" t="s">
        <v>8</v>
      </c>
    </row>
    <row r="26" spans="2:228" s="430" customFormat="1" ht="409.6" customHeight="1">
      <c r="B26" s="388">
        <v>21</v>
      </c>
      <c r="C26" s="388" t="s">
        <v>1523</v>
      </c>
      <c r="D26" s="359" t="s">
        <v>1524</v>
      </c>
      <c r="E26" s="381" t="s">
        <v>519</v>
      </c>
      <c r="F26" s="362" t="s">
        <v>750</v>
      </c>
      <c r="G26" s="357" t="s">
        <v>914</v>
      </c>
      <c r="H26" s="362" t="s">
        <v>1492</v>
      </c>
      <c r="I26" s="362" t="s">
        <v>1258</v>
      </c>
      <c r="J26" s="388" t="s">
        <v>1446</v>
      </c>
      <c r="K26" s="357" t="s">
        <v>6</v>
      </c>
      <c r="L26" s="362">
        <v>33</v>
      </c>
      <c r="M26" s="362" t="s">
        <v>1525</v>
      </c>
      <c r="N26" s="362" t="s">
        <v>1494</v>
      </c>
      <c r="O26" s="362" t="s">
        <v>796</v>
      </c>
      <c r="P26" s="362" t="s">
        <v>529</v>
      </c>
      <c r="Q26" s="359" t="s">
        <v>1449</v>
      </c>
      <c r="R26" s="363">
        <v>0</v>
      </c>
      <c r="S26" s="363">
        <v>0</v>
      </c>
      <c r="T26" s="363">
        <v>0</v>
      </c>
      <c r="U26" s="363">
        <v>0</v>
      </c>
      <c r="V26" s="363">
        <v>0</v>
      </c>
      <c r="W26" s="363">
        <v>0</v>
      </c>
      <c r="X26" s="363">
        <v>0</v>
      </c>
      <c r="Y26" s="363">
        <v>0</v>
      </c>
      <c r="Z26" s="363">
        <v>0</v>
      </c>
      <c r="AA26" s="363">
        <v>0</v>
      </c>
      <c r="AB26" s="363">
        <v>0</v>
      </c>
      <c r="AC26" s="363">
        <v>0</v>
      </c>
      <c r="AD26" s="431">
        <f t="shared" si="0"/>
        <v>4.7619047619047619</v>
      </c>
      <c r="AE26" s="363">
        <v>0</v>
      </c>
      <c r="AF26" s="363">
        <v>0</v>
      </c>
      <c r="AG26" s="363">
        <v>0</v>
      </c>
      <c r="AH26" s="356" t="s">
        <v>1354</v>
      </c>
      <c r="AI26" s="356" t="s">
        <v>618</v>
      </c>
      <c r="AJ26" s="359" t="s">
        <v>1449</v>
      </c>
      <c r="AK26" s="432">
        <v>0</v>
      </c>
      <c r="AL26" s="359" t="s">
        <v>1526</v>
      </c>
      <c r="AM26" s="363">
        <v>0</v>
      </c>
      <c r="AN26" s="363">
        <v>0</v>
      </c>
      <c r="AO26" s="363">
        <v>0</v>
      </c>
      <c r="AP26" s="363">
        <v>0</v>
      </c>
      <c r="AQ26" s="362" t="s">
        <v>1527</v>
      </c>
      <c r="AR26" s="363">
        <v>0</v>
      </c>
      <c r="AS26" s="363">
        <v>0</v>
      </c>
      <c r="AT26" s="363">
        <v>0</v>
      </c>
      <c r="AU26" s="363">
        <v>0</v>
      </c>
      <c r="AV26" s="363">
        <v>0</v>
      </c>
      <c r="AW26" s="431">
        <f t="shared" si="1"/>
        <v>4.7619047619047619</v>
      </c>
      <c r="AX26" s="363">
        <v>0</v>
      </c>
      <c r="AY26" s="363">
        <v>0</v>
      </c>
      <c r="AZ26" s="363"/>
      <c r="BA26" s="356" t="s">
        <v>1354</v>
      </c>
      <c r="BB26" s="356" t="s">
        <v>618</v>
      </c>
      <c r="BC26" s="362" t="s">
        <v>1528</v>
      </c>
      <c r="BD26" s="363">
        <v>0</v>
      </c>
      <c r="BE26" s="362" t="s">
        <v>1528</v>
      </c>
      <c r="BF26" s="363">
        <v>0</v>
      </c>
      <c r="BG26" s="363">
        <v>0</v>
      </c>
      <c r="BH26" s="363">
        <v>0</v>
      </c>
      <c r="BI26" s="363">
        <v>0</v>
      </c>
      <c r="BJ26" s="362" t="s">
        <v>644</v>
      </c>
      <c r="BK26" s="363">
        <v>0</v>
      </c>
      <c r="BL26" s="363">
        <v>0</v>
      </c>
      <c r="BM26" s="363">
        <v>0</v>
      </c>
      <c r="BN26" s="363">
        <v>0</v>
      </c>
      <c r="BO26" s="363">
        <v>0</v>
      </c>
      <c r="BP26" s="431">
        <v>5</v>
      </c>
      <c r="BQ26" s="363">
        <v>0</v>
      </c>
      <c r="BR26" s="363">
        <v>0</v>
      </c>
      <c r="BS26" s="363">
        <v>0</v>
      </c>
      <c r="BT26" s="356" t="s">
        <v>1529</v>
      </c>
      <c r="BU26" s="356" t="s">
        <v>618</v>
      </c>
      <c r="BV26" s="567">
        <v>1</v>
      </c>
      <c r="BW26" s="396" t="s">
        <v>1530</v>
      </c>
      <c r="BX26" s="584" t="s">
        <v>1531</v>
      </c>
      <c r="BY26" s="584" t="s">
        <v>1532</v>
      </c>
      <c r="BZ26" s="567" t="s">
        <v>545</v>
      </c>
      <c r="CA26" s="584" t="s">
        <v>1533</v>
      </c>
      <c r="CB26" s="398" t="s">
        <v>1458</v>
      </c>
      <c r="CC26" s="439"/>
      <c r="CD26" s="439"/>
      <c r="CE26" s="439"/>
      <c r="CF26" s="439"/>
      <c r="CG26" s="439"/>
      <c r="CH26" s="456"/>
      <c r="CI26" s="439"/>
      <c r="CJ26" s="439"/>
      <c r="CK26" s="439"/>
      <c r="CL26" s="356" t="s">
        <v>1534</v>
      </c>
      <c r="CM26" s="356" t="s">
        <v>1535</v>
      </c>
      <c r="CN26" s="584" t="s">
        <v>1536</v>
      </c>
      <c r="CO26" s="567">
        <v>32</v>
      </c>
      <c r="CP26" s="396" t="s">
        <v>1537</v>
      </c>
      <c r="CQ26" s="584" t="s">
        <v>1531</v>
      </c>
      <c r="CR26" s="584">
        <v>10046</v>
      </c>
      <c r="CS26" s="567" t="s">
        <v>545</v>
      </c>
      <c r="CT26" s="584" t="s">
        <v>1538</v>
      </c>
      <c r="CU26" s="398" t="s">
        <v>1463</v>
      </c>
      <c r="CV26" s="439"/>
      <c r="CW26" s="439"/>
      <c r="CX26" s="439"/>
      <c r="CY26" s="439"/>
      <c r="CZ26" s="439"/>
      <c r="DA26" s="456"/>
      <c r="DB26" s="439"/>
      <c r="DC26" s="439"/>
      <c r="DD26" s="439"/>
      <c r="DE26" s="356" t="s">
        <v>1539</v>
      </c>
      <c r="DF26" s="356" t="s">
        <v>1540</v>
      </c>
      <c r="DG26" s="396" t="s">
        <v>1541</v>
      </c>
      <c r="DH26" s="570">
        <v>32</v>
      </c>
      <c r="DI26" s="569" t="s">
        <v>1537</v>
      </c>
      <c r="DJ26" s="569" t="s">
        <v>1531</v>
      </c>
      <c r="DK26" s="569">
        <v>14663</v>
      </c>
      <c r="DL26" s="570" t="s">
        <v>545</v>
      </c>
      <c r="DM26" s="569" t="s">
        <v>1538</v>
      </c>
      <c r="DN26" s="585" t="s">
        <v>1463</v>
      </c>
      <c r="DO26" s="439"/>
      <c r="DP26" s="439"/>
      <c r="DQ26" s="439"/>
      <c r="DR26" s="439"/>
      <c r="DS26" s="439"/>
      <c r="DT26" s="456"/>
      <c r="DU26" s="439"/>
      <c r="DV26" s="439"/>
      <c r="DW26" s="439"/>
      <c r="DX26" s="356" t="s">
        <v>1542</v>
      </c>
      <c r="DY26" s="356" t="s">
        <v>1540</v>
      </c>
      <c r="DZ26" s="510" t="s">
        <v>1543</v>
      </c>
      <c r="EA26" s="586">
        <v>32</v>
      </c>
      <c r="EB26" s="582" t="s">
        <v>1537</v>
      </c>
      <c r="EC26" s="582" t="s">
        <v>1531</v>
      </c>
      <c r="ED26" s="582">
        <v>15145</v>
      </c>
      <c r="EE26" s="586" t="s">
        <v>545</v>
      </c>
      <c r="EF26" s="582" t="s">
        <v>1538</v>
      </c>
      <c r="EG26" s="583" t="s">
        <v>1463</v>
      </c>
      <c r="EH26" s="439"/>
      <c r="EI26" s="439"/>
      <c r="EJ26" s="439"/>
      <c r="EK26" s="439"/>
      <c r="EL26" s="439"/>
      <c r="EM26" s="456"/>
      <c r="EN26" s="439"/>
      <c r="EO26" s="439"/>
      <c r="EP26" s="439"/>
      <c r="EQ26" s="359" t="s">
        <v>1544</v>
      </c>
      <c r="ER26" s="359" t="s">
        <v>1545</v>
      </c>
      <c r="ES26" s="446" t="s">
        <v>1546</v>
      </c>
      <c r="ET26" s="421" t="s">
        <v>1547</v>
      </c>
      <c r="EU26" s="420">
        <v>33</v>
      </c>
      <c r="EV26" s="420" t="s">
        <v>1548</v>
      </c>
      <c r="EW26" s="421" t="s">
        <v>1531</v>
      </c>
      <c r="EX26" s="421">
        <v>15145</v>
      </c>
      <c r="EY26" s="421" t="s">
        <v>545</v>
      </c>
      <c r="EZ26" s="421" t="s">
        <v>1538</v>
      </c>
      <c r="FA26" s="575" t="s">
        <v>1472</v>
      </c>
      <c r="FB26" s="439"/>
      <c r="FC26" s="439"/>
      <c r="FD26" s="439"/>
      <c r="FE26" s="439"/>
      <c r="FF26" s="439"/>
      <c r="FG26" s="456"/>
      <c r="FH26" s="439"/>
      <c r="FI26" s="439"/>
      <c r="FJ26" s="439"/>
      <c r="FK26" s="359" t="s">
        <v>1549</v>
      </c>
      <c r="FL26" s="359" t="s">
        <v>1550</v>
      </c>
      <c r="FM26" s="285"/>
      <c r="FN26" s="286"/>
      <c r="FO26" s="286"/>
      <c r="FP26" s="285"/>
      <c r="FQ26" s="285"/>
      <c r="FR26" s="285"/>
      <c r="FS26" s="285"/>
      <c r="FT26" s="578"/>
      <c r="FU26" s="280"/>
      <c r="FV26" s="280"/>
      <c r="FW26" s="280"/>
      <c r="FX26" s="280"/>
      <c r="FY26" s="280"/>
      <c r="FZ26" s="280"/>
      <c r="GA26" s="280"/>
      <c r="GB26" s="280"/>
      <c r="GC26" s="280"/>
      <c r="GD26" s="359" t="s">
        <v>1520</v>
      </c>
      <c r="GE26" s="359" t="s">
        <v>618</v>
      </c>
      <c r="GF26" s="278"/>
      <c r="GG26" s="278"/>
      <c r="GH26" s="278"/>
      <c r="GI26" s="278"/>
      <c r="GJ26" s="278"/>
      <c r="GK26" s="278"/>
      <c r="GL26" s="278"/>
      <c r="GM26" s="278"/>
      <c r="GN26" s="439"/>
      <c r="GO26" s="439"/>
      <c r="GP26" s="439"/>
      <c r="GQ26" s="439"/>
      <c r="GR26" s="439"/>
      <c r="GS26" s="456"/>
      <c r="GT26" s="439"/>
      <c r="GU26" s="439"/>
      <c r="GV26" s="439"/>
      <c r="GW26" s="359" t="s">
        <v>1520</v>
      </c>
      <c r="GX26" s="359" t="s">
        <v>618</v>
      </c>
      <c r="GY26" s="278" t="s">
        <v>644</v>
      </c>
      <c r="GZ26" s="278" t="s">
        <v>644</v>
      </c>
      <c r="HA26" s="278" t="s">
        <v>644</v>
      </c>
      <c r="HB26" s="278" t="s">
        <v>644</v>
      </c>
      <c r="HC26" s="278" t="s">
        <v>644</v>
      </c>
      <c r="HD26" s="278" t="s">
        <v>644</v>
      </c>
      <c r="HE26" s="278" t="s">
        <v>644</v>
      </c>
      <c r="HF26" s="278" t="s">
        <v>644</v>
      </c>
      <c r="HG26" s="439"/>
      <c r="HH26" s="439"/>
      <c r="HI26" s="439"/>
      <c r="HJ26" s="439"/>
      <c r="HK26" s="439"/>
      <c r="HL26" s="456"/>
      <c r="HM26" s="439"/>
      <c r="HN26" s="439"/>
      <c r="HO26" s="439"/>
      <c r="HP26" s="359" t="s">
        <v>1551</v>
      </c>
      <c r="HQ26" s="359" t="s">
        <v>618</v>
      </c>
      <c r="HR26" s="360" t="s">
        <v>8</v>
      </c>
      <c r="HS26" s="222" t="s">
        <v>1552</v>
      </c>
      <c r="HT26" s="360" t="s">
        <v>8</v>
      </c>
    </row>
    <row r="27" spans="2:228">
      <c r="AH27" s="589"/>
      <c r="AI27" s="589"/>
      <c r="BA27" s="589"/>
      <c r="BB27" s="589"/>
    </row>
    <row r="28" spans="2:228">
      <c r="AH28" s="589"/>
      <c r="AI28" s="589"/>
      <c r="BA28" s="589"/>
      <c r="BB28" s="589"/>
    </row>
    <row r="29" spans="2:228">
      <c r="AH29" s="1"/>
      <c r="AI29" s="1"/>
      <c r="BA29" s="1"/>
      <c r="BB29" s="1"/>
    </row>
    <row r="30" spans="2:228">
      <c r="AH30" s="590"/>
      <c r="AI30" s="590"/>
      <c r="BA30" s="590"/>
      <c r="BB30" s="590"/>
    </row>
    <row r="31" spans="2:228">
      <c r="AH31" s="590"/>
      <c r="AI31" s="590"/>
      <c r="BA31" s="590"/>
      <c r="BB31" s="590"/>
    </row>
    <row r="32" spans="2:228">
      <c r="AH32" s="590"/>
      <c r="AI32" s="590"/>
      <c r="BA32" s="590"/>
      <c r="BB32" s="590"/>
    </row>
    <row r="33" spans="34:54">
      <c r="AH33" s="590"/>
      <c r="AI33" s="590"/>
      <c r="BA33" s="590"/>
      <c r="BB33" s="590"/>
    </row>
    <row r="34" spans="34:54">
      <c r="AH34" s="590"/>
      <c r="AI34" s="590"/>
      <c r="BA34" s="590"/>
      <c r="BB34" s="590"/>
    </row>
    <row r="35" spans="34:54">
      <c r="AH35" s="590"/>
      <c r="AI35" s="590"/>
      <c r="BA35" s="590"/>
      <c r="BB35" s="590"/>
    </row>
    <row r="36" spans="34:54">
      <c r="AH36" s="590"/>
      <c r="AI36" s="590"/>
      <c r="BA36" s="590"/>
      <c r="BB36" s="590"/>
    </row>
    <row r="37" spans="34:54">
      <c r="AH37" s="590"/>
      <c r="AI37" s="590"/>
      <c r="BA37" s="590"/>
      <c r="BB37" s="590"/>
    </row>
    <row r="38" spans="34:54">
      <c r="AH38" s="590"/>
      <c r="AI38" s="590"/>
      <c r="BA38" s="590"/>
      <c r="BB38" s="590"/>
    </row>
    <row r="39" spans="34:54">
      <c r="AH39" s="590"/>
      <c r="AI39" s="590"/>
      <c r="BA39" s="590"/>
      <c r="BB39" s="590"/>
    </row>
    <row r="40" spans="34:54">
      <c r="AH40" s="590"/>
      <c r="AI40" s="590"/>
      <c r="BA40" s="590"/>
      <c r="BB40" s="590"/>
    </row>
    <row r="41" spans="34:54">
      <c r="AH41" s="590"/>
      <c r="AI41" s="590"/>
      <c r="BA41" s="590"/>
      <c r="BB41" s="590"/>
    </row>
    <row r="42" spans="34:54">
      <c r="AH42" s="590"/>
      <c r="AI42" s="590"/>
      <c r="BA42" s="590"/>
      <c r="BB42" s="590"/>
    </row>
  </sheetData>
  <autoFilter ref="B5:BU26"/>
  <mergeCells count="261">
    <mergeCell ref="HS2:HS5"/>
    <mergeCell ref="HT2:HT5"/>
    <mergeCell ref="HK4:HK5"/>
    <mergeCell ref="HL4:HL5"/>
    <mergeCell ref="HM4:HM5"/>
    <mergeCell ref="HN4:HN5"/>
    <mergeCell ref="HO4:HO5"/>
    <mergeCell ref="HE4:HE5"/>
    <mergeCell ref="HF4:HF5"/>
    <mergeCell ref="HG4:HG5"/>
    <mergeCell ref="HH4:HH5"/>
    <mergeCell ref="HI4:HI5"/>
    <mergeCell ref="HJ4:HJ5"/>
    <mergeCell ref="HR2:HR5"/>
    <mergeCell ref="HL2:HO3"/>
    <mergeCell ref="HP2:HP5"/>
    <mergeCell ref="HQ2:HQ5"/>
    <mergeCell ref="HG2:HK3"/>
    <mergeCell ref="GU4:GU5"/>
    <mergeCell ref="GV4:GV5"/>
    <mergeCell ref="GZ4:GZ5"/>
    <mergeCell ref="HA4:HA5"/>
    <mergeCell ref="HB4:HC4"/>
    <mergeCell ref="HD4:HD5"/>
    <mergeCell ref="GM4:GM5"/>
    <mergeCell ref="GN4:GN5"/>
    <mergeCell ref="GO4:GO5"/>
    <mergeCell ref="GP4:GP5"/>
    <mergeCell ref="GQ4:GQ5"/>
    <mergeCell ref="GR4:GR5"/>
    <mergeCell ref="GX2:GX5"/>
    <mergeCell ref="GY2:HF2"/>
    <mergeCell ref="GY3:GY5"/>
    <mergeCell ref="GZ3:HF3"/>
    <mergeCell ref="GN2:GR3"/>
    <mergeCell ref="GS2:GV3"/>
    <mergeCell ref="GW2:GW5"/>
    <mergeCell ref="GS4:GS5"/>
    <mergeCell ref="GT4:GT5"/>
    <mergeCell ref="EM4:EM5"/>
    <mergeCell ref="DV4:DV5"/>
    <mergeCell ref="DW4:DW5"/>
    <mergeCell ref="EA4:EA5"/>
    <mergeCell ref="EB4:EB5"/>
    <mergeCell ref="EC4:ED4"/>
    <mergeCell ref="EE4:EE5"/>
    <mergeCell ref="FA4:FA5"/>
    <mergeCell ref="FB4:FB5"/>
    <mergeCell ref="ES2:ES5"/>
    <mergeCell ref="ET2:FA2"/>
    <mergeCell ref="FB2:FF3"/>
    <mergeCell ref="FC4:FC5"/>
    <mergeCell ref="FD4:FD5"/>
    <mergeCell ref="FE4:FE5"/>
    <mergeCell ref="FF4:FF5"/>
    <mergeCell ref="EN4:EN5"/>
    <mergeCell ref="EO4:EO5"/>
    <mergeCell ref="EP4:EP5"/>
    <mergeCell ref="EU4:EU5"/>
    <mergeCell ref="EV4:EV5"/>
    <mergeCell ref="EW4:EX4"/>
    <mergeCell ref="EH4:EH5"/>
    <mergeCell ref="EI4:EI5"/>
    <mergeCell ref="EJ4:EJ5"/>
    <mergeCell ref="EK4:EK5"/>
    <mergeCell ref="EL4:EL5"/>
    <mergeCell ref="DZ3:DZ5"/>
    <mergeCell ref="EA3:EG3"/>
    <mergeCell ref="EF4:EF5"/>
    <mergeCell ref="EG4:EG5"/>
    <mergeCell ref="CF4:CF5"/>
    <mergeCell ref="CG4:CG5"/>
    <mergeCell ref="CH4:CH5"/>
    <mergeCell ref="CI4:CI5"/>
    <mergeCell ref="CJ4:CJ5"/>
    <mergeCell ref="CK4:CK5"/>
    <mergeCell ref="BZ4:BZ5"/>
    <mergeCell ref="CA4:CA5"/>
    <mergeCell ref="CB4:CB5"/>
    <mergeCell ref="CC4:CC5"/>
    <mergeCell ref="CD4:CD5"/>
    <mergeCell ref="CE4:CE5"/>
    <mergeCell ref="BR4:BR5"/>
    <mergeCell ref="BS4:BS5"/>
    <mergeCell ref="BV4:BV5"/>
    <mergeCell ref="BW4:BW5"/>
    <mergeCell ref="BX4:BY4"/>
    <mergeCell ref="BF4:BG4"/>
    <mergeCell ref="BH4:BH5"/>
    <mergeCell ref="BI4:BI5"/>
    <mergeCell ref="BJ4:BJ5"/>
    <mergeCell ref="BK4:BK5"/>
    <mergeCell ref="BL4:BL5"/>
    <mergeCell ref="X4:X5"/>
    <mergeCell ref="Y4:Y5"/>
    <mergeCell ref="Z4:Z5"/>
    <mergeCell ref="AA4:AA5"/>
    <mergeCell ref="AB4:AB5"/>
    <mergeCell ref="AW4:AW5"/>
    <mergeCell ref="AX4:AX5"/>
    <mergeCell ref="AY4:AY5"/>
    <mergeCell ref="AZ4:AZ5"/>
    <mergeCell ref="AQ4:AQ5"/>
    <mergeCell ref="AR4:AR5"/>
    <mergeCell ref="AS4:AS5"/>
    <mergeCell ref="AT4:AT5"/>
    <mergeCell ref="AU4:AU5"/>
    <mergeCell ref="AV4:AV5"/>
    <mergeCell ref="FG2:FJ3"/>
    <mergeCell ref="FK2:FK5"/>
    <mergeCell ref="FL2:FL5"/>
    <mergeCell ref="FP4:FQ4"/>
    <mergeCell ref="FR4:FR5"/>
    <mergeCell ref="FS4:FS5"/>
    <mergeCell ref="FT4:FT5"/>
    <mergeCell ref="FU4:FU5"/>
    <mergeCell ref="FV4:FV5"/>
    <mergeCell ref="FG4:FG5"/>
    <mergeCell ref="FH4:FH5"/>
    <mergeCell ref="FI4:FI5"/>
    <mergeCell ref="FJ4:FJ5"/>
    <mergeCell ref="FN4:FN5"/>
    <mergeCell ref="FO4:FO5"/>
    <mergeCell ref="FM2:FT2"/>
    <mergeCell ref="FU2:FY3"/>
    <mergeCell ref="L3:L5"/>
    <mergeCell ref="M3:M5"/>
    <mergeCell ref="N3:N5"/>
    <mergeCell ref="O3:O5"/>
    <mergeCell ref="P3:P5"/>
    <mergeCell ref="Q3:Q5"/>
    <mergeCell ref="ET3:ET5"/>
    <mergeCell ref="EU3:FA3"/>
    <mergeCell ref="EY4:EY5"/>
    <mergeCell ref="EZ4:EZ5"/>
    <mergeCell ref="DY2:DY5"/>
    <mergeCell ref="DZ2:EG2"/>
    <mergeCell ref="EH2:EL3"/>
    <mergeCell ref="R3:X3"/>
    <mergeCell ref="AJ3:AJ5"/>
    <mergeCell ref="AK3:AQ3"/>
    <mergeCell ref="BC3:BC5"/>
    <mergeCell ref="BD3:BJ3"/>
    <mergeCell ref="BV3:CB3"/>
    <mergeCell ref="R4:R5"/>
    <mergeCell ref="S4:S5"/>
    <mergeCell ref="EM2:EP3"/>
    <mergeCell ref="EQ2:EQ5"/>
    <mergeCell ref="ER2:ER5"/>
    <mergeCell ref="FZ2:GC3"/>
    <mergeCell ref="GD2:GD5"/>
    <mergeCell ref="GE2:GE5"/>
    <mergeCell ref="GF2:GM2"/>
    <mergeCell ref="FM3:FM5"/>
    <mergeCell ref="FN3:FT3"/>
    <mergeCell ref="GF3:GF5"/>
    <mergeCell ref="GG3:GM3"/>
    <mergeCell ref="GG4:GG5"/>
    <mergeCell ref="GH4:GH5"/>
    <mergeCell ref="GI4:GJ4"/>
    <mergeCell ref="GK4:GK5"/>
    <mergeCell ref="GL4:GL5"/>
    <mergeCell ref="FW4:FW5"/>
    <mergeCell ref="FX4:FX5"/>
    <mergeCell ref="FY4:FY5"/>
    <mergeCell ref="FZ4:FZ5"/>
    <mergeCell ref="GA4:GA5"/>
    <mergeCell ref="GB4:GB5"/>
    <mergeCell ref="GC4:GC5"/>
    <mergeCell ref="DE2:DE5"/>
    <mergeCell ref="DF2:DF5"/>
    <mergeCell ref="DG2:DN2"/>
    <mergeCell ref="DO2:DS3"/>
    <mergeCell ref="DT2:DW3"/>
    <mergeCell ref="DX2:DX5"/>
    <mergeCell ref="DG3:DG5"/>
    <mergeCell ref="DH3:DN3"/>
    <mergeCell ref="DN4:DN5"/>
    <mergeCell ref="DO4:DO5"/>
    <mergeCell ref="DP4:DP5"/>
    <mergeCell ref="DQ4:DQ5"/>
    <mergeCell ref="DR4:DR5"/>
    <mergeCell ref="DS4:DS5"/>
    <mergeCell ref="DT4:DT5"/>
    <mergeCell ref="DU4:DU5"/>
    <mergeCell ref="DH4:DH5"/>
    <mergeCell ref="DI4:DI5"/>
    <mergeCell ref="DJ4:DK4"/>
    <mergeCell ref="DL4:DL5"/>
    <mergeCell ref="DM4:DM5"/>
    <mergeCell ref="CH2:CK3"/>
    <mergeCell ref="CL2:CL5"/>
    <mergeCell ref="CM2:CM5"/>
    <mergeCell ref="CN2:CU2"/>
    <mergeCell ref="CV2:CZ3"/>
    <mergeCell ref="DA2:DD3"/>
    <mergeCell ref="CN3:CN5"/>
    <mergeCell ref="CO3:CU3"/>
    <mergeCell ref="CO4:CO5"/>
    <mergeCell ref="CP4:CP5"/>
    <mergeCell ref="CX4:CX5"/>
    <mergeCell ref="CY4:CY5"/>
    <mergeCell ref="CZ4:CZ5"/>
    <mergeCell ref="DA4:DA5"/>
    <mergeCell ref="DB4:DB5"/>
    <mergeCell ref="DC4:DC5"/>
    <mergeCell ref="CQ4:CR4"/>
    <mergeCell ref="CS4:CS5"/>
    <mergeCell ref="CT4:CT5"/>
    <mergeCell ref="CU4:CU5"/>
    <mergeCell ref="CV4:CV5"/>
    <mergeCell ref="CW4:CW5"/>
    <mergeCell ref="DD4:DD5"/>
    <mergeCell ref="CC2:CG3"/>
    <mergeCell ref="BM4:BM5"/>
    <mergeCell ref="BN4:BN5"/>
    <mergeCell ref="BO4:BO5"/>
    <mergeCell ref="BP4:BP5"/>
    <mergeCell ref="AJ2:AQ2"/>
    <mergeCell ref="AR2:AV3"/>
    <mergeCell ref="AW2:AZ3"/>
    <mergeCell ref="BA2:BA5"/>
    <mergeCell ref="BB2:BB5"/>
    <mergeCell ref="BC2:BJ2"/>
    <mergeCell ref="AL4:AL5"/>
    <mergeCell ref="AM4:AN4"/>
    <mergeCell ref="AO4:AO5"/>
    <mergeCell ref="AP4:AP5"/>
    <mergeCell ref="BK2:BO3"/>
    <mergeCell ref="BP2:BS3"/>
    <mergeCell ref="BT2:BT5"/>
    <mergeCell ref="BU2:BU5"/>
    <mergeCell ref="BV2:CB2"/>
    <mergeCell ref="AK4:AK5"/>
    <mergeCell ref="BD4:BD5"/>
    <mergeCell ref="BE4:BE5"/>
    <mergeCell ref="BQ4:BQ5"/>
    <mergeCell ref="B2:P2"/>
    <mergeCell ref="Q2:X2"/>
    <mergeCell ref="Y2:AC3"/>
    <mergeCell ref="AD2:AG3"/>
    <mergeCell ref="AH2:AH5"/>
    <mergeCell ref="AI2:AI5"/>
    <mergeCell ref="H3:H5"/>
    <mergeCell ref="I3:I5"/>
    <mergeCell ref="J3:J5"/>
    <mergeCell ref="K3:K5"/>
    <mergeCell ref="B3:B5"/>
    <mergeCell ref="C3:C5"/>
    <mergeCell ref="D3:D5"/>
    <mergeCell ref="E3:E5"/>
    <mergeCell ref="F3:F5"/>
    <mergeCell ref="G3:G5"/>
    <mergeCell ref="T4:U4"/>
    <mergeCell ref="V4:V5"/>
    <mergeCell ref="AC4:AC5"/>
    <mergeCell ref="AD4:AD5"/>
    <mergeCell ref="AE4:AE5"/>
    <mergeCell ref="AF4:AF5"/>
    <mergeCell ref="AG4:AG5"/>
    <mergeCell ref="W4:W5"/>
  </mergeCells>
  <conditionalFormatting sqref="HR17">
    <cfRule type="cellIs" dxfId="2210" priority="247" operator="equal">
      <formula>"Vencida"</formula>
    </cfRule>
    <cfRule type="cellIs" dxfId="2209" priority="248" operator="equal">
      <formula>"No Cumplida"</formula>
    </cfRule>
    <cfRule type="cellIs" dxfId="2208" priority="249" operator="equal">
      <formula>"En Avance"</formula>
    </cfRule>
    <cfRule type="cellIs" dxfId="2207" priority="250" operator="equal">
      <formula>"Cumplida (FT)"</formula>
    </cfRule>
    <cfRule type="cellIs" dxfId="2206" priority="251" operator="equal">
      <formula>"Cumplida (DT)"</formula>
    </cfRule>
    <cfRule type="cellIs" dxfId="2205" priority="252" operator="equal">
      <formula>"Sin Avance"</formula>
    </cfRule>
  </conditionalFormatting>
  <conditionalFormatting sqref="HR7">
    <cfRule type="cellIs" dxfId="2204" priority="241" operator="equal">
      <formula>"Vencida"</formula>
    </cfRule>
    <cfRule type="cellIs" dxfId="2203" priority="242" operator="equal">
      <formula>"No Cumplida"</formula>
    </cfRule>
    <cfRule type="cellIs" dxfId="2202" priority="243" operator="equal">
      <formula>"En Avance"</formula>
    </cfRule>
    <cfRule type="cellIs" dxfId="2201" priority="244" operator="equal">
      <formula>"Cumplida (FT)"</formula>
    </cfRule>
    <cfRule type="cellIs" dxfId="2200" priority="245" operator="equal">
      <formula>"Cumplida (DT)"</formula>
    </cfRule>
    <cfRule type="cellIs" dxfId="2199" priority="246" operator="equal">
      <formula>"Sin Avance"</formula>
    </cfRule>
  </conditionalFormatting>
  <conditionalFormatting sqref="HR8">
    <cfRule type="cellIs" dxfId="2198" priority="235" operator="equal">
      <formula>"Vencida"</formula>
    </cfRule>
    <cfRule type="cellIs" dxfId="2197" priority="236" operator="equal">
      <formula>"No Cumplida"</formula>
    </cfRule>
    <cfRule type="cellIs" dxfId="2196" priority="237" operator="equal">
      <formula>"En Avance"</formula>
    </cfRule>
    <cfRule type="cellIs" dxfId="2195" priority="238" operator="equal">
      <formula>"Cumplida (FT)"</formula>
    </cfRule>
    <cfRule type="cellIs" dxfId="2194" priority="239" operator="equal">
      <formula>"Cumplida (DT)"</formula>
    </cfRule>
    <cfRule type="cellIs" dxfId="2193" priority="240" operator="equal">
      <formula>"Sin Avance"</formula>
    </cfRule>
  </conditionalFormatting>
  <conditionalFormatting sqref="HR9">
    <cfRule type="cellIs" dxfId="2192" priority="229" operator="equal">
      <formula>"Vencida"</formula>
    </cfRule>
    <cfRule type="cellIs" dxfId="2191" priority="230" operator="equal">
      <formula>"No Cumplida"</formula>
    </cfRule>
    <cfRule type="cellIs" dxfId="2190" priority="231" operator="equal">
      <formula>"En Avance"</formula>
    </cfRule>
    <cfRule type="cellIs" dxfId="2189" priority="232" operator="equal">
      <formula>"Cumplida (FT)"</formula>
    </cfRule>
    <cfRule type="cellIs" dxfId="2188" priority="233" operator="equal">
      <formula>"Cumplida (DT)"</formula>
    </cfRule>
    <cfRule type="cellIs" dxfId="2187" priority="234" operator="equal">
      <formula>"Sin Avance"</formula>
    </cfRule>
  </conditionalFormatting>
  <conditionalFormatting sqref="HR6">
    <cfRule type="cellIs" dxfId="2186" priority="223" operator="equal">
      <formula>"Vencida"</formula>
    </cfRule>
    <cfRule type="cellIs" dxfId="2185" priority="224" operator="equal">
      <formula>"No Cumplida"</formula>
    </cfRule>
    <cfRule type="cellIs" dxfId="2184" priority="225" operator="equal">
      <formula>"En Avance"</formula>
    </cfRule>
    <cfRule type="cellIs" dxfId="2183" priority="226" operator="equal">
      <formula>"Cumplida (FT)"</formula>
    </cfRule>
    <cfRule type="cellIs" dxfId="2182" priority="227" operator="equal">
      <formula>"Cumplida (DT)"</formula>
    </cfRule>
    <cfRule type="cellIs" dxfId="2181" priority="228" operator="equal">
      <formula>"Sin Avance"</formula>
    </cfRule>
  </conditionalFormatting>
  <conditionalFormatting sqref="HR10">
    <cfRule type="cellIs" dxfId="2180" priority="217" operator="equal">
      <formula>"Vencida"</formula>
    </cfRule>
    <cfRule type="cellIs" dxfId="2179" priority="218" operator="equal">
      <formula>"No Cumplida"</formula>
    </cfRule>
    <cfRule type="cellIs" dxfId="2178" priority="219" operator="equal">
      <formula>"En Avance"</formula>
    </cfRule>
    <cfRule type="cellIs" dxfId="2177" priority="220" operator="equal">
      <formula>"Cumplida (FT)"</formula>
    </cfRule>
    <cfRule type="cellIs" dxfId="2176" priority="221" operator="equal">
      <formula>"Cumplida (DT)"</formula>
    </cfRule>
    <cfRule type="cellIs" dxfId="2175" priority="222" operator="equal">
      <formula>"Sin Avance"</formula>
    </cfRule>
  </conditionalFormatting>
  <conditionalFormatting sqref="HR11">
    <cfRule type="cellIs" dxfId="2174" priority="211" operator="equal">
      <formula>"Vencida"</formula>
    </cfRule>
    <cfRule type="cellIs" dxfId="2173" priority="212" operator="equal">
      <formula>"No Cumplida"</formula>
    </cfRule>
    <cfRule type="cellIs" dxfId="2172" priority="213" operator="equal">
      <formula>"En Avance"</formula>
    </cfRule>
    <cfRule type="cellIs" dxfId="2171" priority="214" operator="equal">
      <formula>"Cumplida (FT)"</formula>
    </cfRule>
    <cfRule type="cellIs" dxfId="2170" priority="215" operator="equal">
      <formula>"Cumplida (DT)"</formula>
    </cfRule>
    <cfRule type="cellIs" dxfId="2169" priority="216" operator="equal">
      <formula>"Sin Avance"</formula>
    </cfRule>
  </conditionalFormatting>
  <conditionalFormatting sqref="HR12">
    <cfRule type="cellIs" dxfId="2168" priority="205" operator="equal">
      <formula>"Vencida"</formula>
    </cfRule>
    <cfRule type="cellIs" dxfId="2167" priority="206" operator="equal">
      <formula>"No Cumplida"</formula>
    </cfRule>
    <cfRule type="cellIs" dxfId="2166" priority="207" operator="equal">
      <formula>"En Avance"</formula>
    </cfRule>
    <cfRule type="cellIs" dxfId="2165" priority="208" operator="equal">
      <formula>"Cumplida (FT)"</formula>
    </cfRule>
    <cfRule type="cellIs" dxfId="2164" priority="209" operator="equal">
      <formula>"Cumplida (DT)"</formula>
    </cfRule>
    <cfRule type="cellIs" dxfId="2163" priority="210" operator="equal">
      <formula>"Sin Avance"</formula>
    </cfRule>
  </conditionalFormatting>
  <conditionalFormatting sqref="HR13">
    <cfRule type="cellIs" dxfId="2162" priority="199" operator="equal">
      <formula>"Vencida"</formula>
    </cfRule>
    <cfRule type="cellIs" dxfId="2161" priority="200" operator="equal">
      <formula>"No Cumplida"</formula>
    </cfRule>
    <cfRule type="cellIs" dxfId="2160" priority="201" operator="equal">
      <formula>"En Avance"</formula>
    </cfRule>
    <cfRule type="cellIs" dxfId="2159" priority="202" operator="equal">
      <formula>"Cumplida (FT)"</formula>
    </cfRule>
    <cfRule type="cellIs" dxfId="2158" priority="203" operator="equal">
      <formula>"Cumplida (DT)"</formula>
    </cfRule>
    <cfRule type="cellIs" dxfId="2157" priority="204" operator="equal">
      <formula>"Sin Avance"</formula>
    </cfRule>
  </conditionalFormatting>
  <conditionalFormatting sqref="HR15">
    <cfRule type="cellIs" dxfId="2156" priority="193" operator="equal">
      <formula>"Vencida"</formula>
    </cfRule>
    <cfRule type="cellIs" dxfId="2155" priority="194" operator="equal">
      <formula>"No Cumplida"</formula>
    </cfRule>
    <cfRule type="cellIs" dxfId="2154" priority="195" operator="equal">
      <formula>"En Avance"</formula>
    </cfRule>
    <cfRule type="cellIs" dxfId="2153" priority="196" operator="equal">
      <formula>"Cumplida (FT)"</formula>
    </cfRule>
    <cfRule type="cellIs" dxfId="2152" priority="197" operator="equal">
      <formula>"Cumplida (DT)"</formula>
    </cfRule>
    <cfRule type="cellIs" dxfId="2151" priority="198" operator="equal">
      <formula>"Sin Avance"</formula>
    </cfRule>
  </conditionalFormatting>
  <conditionalFormatting sqref="HR16">
    <cfRule type="cellIs" dxfId="2150" priority="187" operator="equal">
      <formula>"Vencida"</formula>
    </cfRule>
    <cfRule type="cellIs" dxfId="2149" priority="188" operator="equal">
      <formula>"No Cumplida"</formula>
    </cfRule>
    <cfRule type="cellIs" dxfId="2148" priority="189" operator="equal">
      <formula>"En Avance"</formula>
    </cfRule>
    <cfRule type="cellIs" dxfId="2147" priority="190" operator="equal">
      <formula>"Cumplida (FT)"</formula>
    </cfRule>
    <cfRule type="cellIs" dxfId="2146" priority="191" operator="equal">
      <formula>"Cumplida (DT)"</formula>
    </cfRule>
    <cfRule type="cellIs" dxfId="2145" priority="192" operator="equal">
      <formula>"Sin Avance"</formula>
    </cfRule>
  </conditionalFormatting>
  <conditionalFormatting sqref="HR18">
    <cfRule type="cellIs" dxfId="2144" priority="181" operator="equal">
      <formula>"Vencida"</formula>
    </cfRule>
    <cfRule type="cellIs" dxfId="2143" priority="182" operator="equal">
      <formula>"No Cumplida"</formula>
    </cfRule>
    <cfRule type="cellIs" dxfId="2142" priority="183" operator="equal">
      <formula>"En Avance"</formula>
    </cfRule>
    <cfRule type="cellIs" dxfId="2141" priority="184" operator="equal">
      <formula>"Cumplida (FT)"</formula>
    </cfRule>
    <cfRule type="cellIs" dxfId="2140" priority="185" operator="equal">
      <formula>"Cumplida (DT)"</formula>
    </cfRule>
    <cfRule type="cellIs" dxfId="2139" priority="186" operator="equal">
      <formula>"Sin Avance"</formula>
    </cfRule>
  </conditionalFormatting>
  <conditionalFormatting sqref="HR19">
    <cfRule type="cellIs" dxfId="2138" priority="175" operator="equal">
      <formula>"Vencida"</formula>
    </cfRule>
    <cfRule type="cellIs" dxfId="2137" priority="176" operator="equal">
      <formula>"No Cumplida"</formula>
    </cfRule>
    <cfRule type="cellIs" dxfId="2136" priority="177" operator="equal">
      <formula>"En Avance"</formula>
    </cfRule>
    <cfRule type="cellIs" dxfId="2135" priority="178" operator="equal">
      <formula>"Cumplida (FT)"</formula>
    </cfRule>
    <cfRule type="cellIs" dxfId="2134" priority="179" operator="equal">
      <formula>"Cumplida (DT)"</formula>
    </cfRule>
    <cfRule type="cellIs" dxfId="2133" priority="180" operator="equal">
      <formula>"Sin Avance"</formula>
    </cfRule>
  </conditionalFormatting>
  <conditionalFormatting sqref="HR24">
    <cfRule type="cellIs" dxfId="2132" priority="169" operator="equal">
      <formula>"Vencida"</formula>
    </cfRule>
    <cfRule type="cellIs" dxfId="2131" priority="170" operator="equal">
      <formula>"No Cumplida"</formula>
    </cfRule>
    <cfRule type="cellIs" dxfId="2130" priority="171" operator="equal">
      <formula>"En Avance"</formula>
    </cfRule>
    <cfRule type="cellIs" dxfId="2129" priority="172" operator="equal">
      <formula>"Cumplida (FT)"</formula>
    </cfRule>
    <cfRule type="cellIs" dxfId="2128" priority="173" operator="equal">
      <formula>"Cumplida (DT)"</formula>
    </cfRule>
    <cfRule type="cellIs" dxfId="2127" priority="174" operator="equal">
      <formula>"Sin Avance"</formula>
    </cfRule>
  </conditionalFormatting>
  <conditionalFormatting sqref="HR25">
    <cfRule type="cellIs" dxfId="2126" priority="163" operator="equal">
      <formula>"Vencida"</formula>
    </cfRule>
    <cfRule type="cellIs" dxfId="2125" priority="164" operator="equal">
      <formula>"No Cumplida"</formula>
    </cfRule>
    <cfRule type="cellIs" dxfId="2124" priority="165" operator="equal">
      <formula>"En Avance"</formula>
    </cfRule>
    <cfRule type="cellIs" dxfId="2123" priority="166" operator="equal">
      <formula>"Cumplida (FT)"</formula>
    </cfRule>
    <cfRule type="cellIs" dxfId="2122" priority="167" operator="equal">
      <formula>"Cumplida (DT)"</formula>
    </cfRule>
    <cfRule type="cellIs" dxfId="2121" priority="168" operator="equal">
      <formula>"Sin Avance"</formula>
    </cfRule>
  </conditionalFormatting>
  <conditionalFormatting sqref="HR26">
    <cfRule type="cellIs" dxfId="2120" priority="157" operator="equal">
      <formula>"Vencida"</formula>
    </cfRule>
    <cfRule type="cellIs" dxfId="2119" priority="158" operator="equal">
      <formula>"No Cumplida"</formula>
    </cfRule>
    <cfRule type="cellIs" dxfId="2118" priority="159" operator="equal">
      <formula>"En Avance"</formula>
    </cfRule>
    <cfRule type="cellIs" dxfId="2117" priority="160" operator="equal">
      <formula>"Cumplida (FT)"</formula>
    </cfRule>
    <cfRule type="cellIs" dxfId="2116" priority="161" operator="equal">
      <formula>"Cumplida (DT)"</formula>
    </cfRule>
    <cfRule type="cellIs" dxfId="2115" priority="162" operator="equal">
      <formula>"Sin Avance"</formula>
    </cfRule>
  </conditionalFormatting>
  <conditionalFormatting sqref="HR20">
    <cfRule type="cellIs" dxfId="2114" priority="151" operator="equal">
      <formula>"Vencida"</formula>
    </cfRule>
    <cfRule type="cellIs" dxfId="2113" priority="152" operator="equal">
      <formula>"No Cumplida"</formula>
    </cfRule>
    <cfRule type="cellIs" dxfId="2112" priority="153" operator="equal">
      <formula>"En Avance"</formula>
    </cfRule>
    <cfRule type="cellIs" dxfId="2111" priority="154" operator="equal">
      <formula>"Cumplida (FT)"</formula>
    </cfRule>
    <cfRule type="cellIs" dxfId="2110" priority="155" operator="equal">
      <formula>"Cumplida (DT)"</formula>
    </cfRule>
    <cfRule type="cellIs" dxfId="2109" priority="156" operator="equal">
      <formula>"Sin Avance"</formula>
    </cfRule>
  </conditionalFormatting>
  <conditionalFormatting sqref="HR21">
    <cfRule type="cellIs" dxfId="2108" priority="145" operator="equal">
      <formula>"Vencida"</formula>
    </cfRule>
    <cfRule type="cellIs" dxfId="2107" priority="146" operator="equal">
      <formula>"No Cumplida"</formula>
    </cfRule>
    <cfRule type="cellIs" dxfId="2106" priority="147" operator="equal">
      <formula>"En Avance"</formula>
    </cfRule>
    <cfRule type="cellIs" dxfId="2105" priority="148" operator="equal">
      <formula>"Cumplida (FT)"</formula>
    </cfRule>
    <cfRule type="cellIs" dxfId="2104" priority="149" operator="equal">
      <formula>"Cumplida (DT)"</formula>
    </cfRule>
    <cfRule type="cellIs" dxfId="2103" priority="150" operator="equal">
      <formula>"Sin Avance"</formula>
    </cfRule>
  </conditionalFormatting>
  <conditionalFormatting sqref="HR22">
    <cfRule type="cellIs" dxfId="2102" priority="139" operator="equal">
      <formula>"Vencida"</formula>
    </cfRule>
    <cfRule type="cellIs" dxfId="2101" priority="140" operator="equal">
      <formula>"No Cumplida"</formula>
    </cfRule>
    <cfRule type="cellIs" dxfId="2100" priority="141" operator="equal">
      <formula>"En Avance"</formula>
    </cfRule>
    <cfRule type="cellIs" dxfId="2099" priority="142" operator="equal">
      <formula>"Cumplida (FT)"</formula>
    </cfRule>
    <cfRule type="cellIs" dxfId="2098" priority="143" operator="equal">
      <formula>"Cumplida (DT)"</formula>
    </cfRule>
    <cfRule type="cellIs" dxfId="2097" priority="144" operator="equal">
      <formula>"Sin Avance"</formula>
    </cfRule>
  </conditionalFormatting>
  <conditionalFormatting sqref="HR23">
    <cfRule type="cellIs" dxfId="2096" priority="133" operator="equal">
      <formula>"Vencida"</formula>
    </cfRule>
    <cfRule type="cellIs" dxfId="2095" priority="134" operator="equal">
      <formula>"No Cumplida"</formula>
    </cfRule>
    <cfRule type="cellIs" dxfId="2094" priority="135" operator="equal">
      <formula>"En Avance"</formula>
    </cfRule>
    <cfRule type="cellIs" dxfId="2093" priority="136" operator="equal">
      <formula>"Cumplida (FT)"</formula>
    </cfRule>
    <cfRule type="cellIs" dxfId="2092" priority="137" operator="equal">
      <formula>"Cumplida (DT)"</formula>
    </cfRule>
    <cfRule type="cellIs" dxfId="2091" priority="138" operator="equal">
      <formula>"Sin Avance"</formula>
    </cfRule>
  </conditionalFormatting>
  <conditionalFormatting sqref="HR14">
    <cfRule type="cellIs" dxfId="2090" priority="127" operator="equal">
      <formula>"Vencida"</formula>
    </cfRule>
    <cfRule type="cellIs" dxfId="2089" priority="128" operator="equal">
      <formula>"No Cumplida"</formula>
    </cfRule>
    <cfRule type="cellIs" dxfId="2088" priority="129" operator="equal">
      <formula>"En Avance"</formula>
    </cfRule>
    <cfRule type="cellIs" dxfId="2087" priority="130" operator="equal">
      <formula>"Cumplida (FT)"</formula>
    </cfRule>
    <cfRule type="cellIs" dxfId="2086" priority="131" operator="equal">
      <formula>"Cumplida (DT)"</formula>
    </cfRule>
    <cfRule type="cellIs" dxfId="2085" priority="132" operator="equal">
      <formula>"Sin Avance"</formula>
    </cfRule>
  </conditionalFormatting>
  <conditionalFormatting sqref="HT17">
    <cfRule type="cellIs" dxfId="2084" priority="121" operator="equal">
      <formula>"Vencida"</formula>
    </cfRule>
    <cfRule type="cellIs" dxfId="2083" priority="122" operator="equal">
      <formula>"No Cumplida"</formula>
    </cfRule>
    <cfRule type="cellIs" dxfId="2082" priority="123" operator="equal">
      <formula>"En Avance"</formula>
    </cfRule>
    <cfRule type="cellIs" dxfId="2081" priority="124" operator="equal">
      <formula>"Cumplida (FT)"</formula>
    </cfRule>
    <cfRule type="cellIs" dxfId="2080" priority="125" operator="equal">
      <formula>"Cumplida (DT)"</formula>
    </cfRule>
    <cfRule type="cellIs" dxfId="2079" priority="126" operator="equal">
      <formula>"Sin Avance"</formula>
    </cfRule>
  </conditionalFormatting>
  <conditionalFormatting sqref="HT7">
    <cfRule type="cellIs" dxfId="2078" priority="115" operator="equal">
      <formula>"Vencida"</formula>
    </cfRule>
    <cfRule type="cellIs" dxfId="2077" priority="116" operator="equal">
      <formula>"No Cumplida"</formula>
    </cfRule>
    <cfRule type="cellIs" dxfId="2076" priority="117" operator="equal">
      <formula>"En Avance"</formula>
    </cfRule>
    <cfRule type="cellIs" dxfId="2075" priority="118" operator="equal">
      <formula>"Cumplida (FT)"</formula>
    </cfRule>
    <cfRule type="cellIs" dxfId="2074" priority="119" operator="equal">
      <formula>"Cumplida (DT)"</formula>
    </cfRule>
    <cfRule type="cellIs" dxfId="2073" priority="120" operator="equal">
      <formula>"Sin Avance"</formula>
    </cfRule>
  </conditionalFormatting>
  <conditionalFormatting sqref="HT8">
    <cfRule type="cellIs" dxfId="2072" priority="109" operator="equal">
      <formula>"Vencida"</formula>
    </cfRule>
    <cfRule type="cellIs" dxfId="2071" priority="110" operator="equal">
      <formula>"No Cumplida"</formula>
    </cfRule>
    <cfRule type="cellIs" dxfId="2070" priority="111" operator="equal">
      <formula>"En Avance"</formula>
    </cfRule>
    <cfRule type="cellIs" dxfId="2069" priority="112" operator="equal">
      <formula>"Cumplida (FT)"</formula>
    </cfRule>
    <cfRule type="cellIs" dxfId="2068" priority="113" operator="equal">
      <formula>"Cumplida (DT)"</formula>
    </cfRule>
    <cfRule type="cellIs" dxfId="2067" priority="114" operator="equal">
      <formula>"Sin Avance"</formula>
    </cfRule>
  </conditionalFormatting>
  <conditionalFormatting sqref="HT9">
    <cfRule type="cellIs" dxfId="2066" priority="103" operator="equal">
      <formula>"Vencida"</formula>
    </cfRule>
    <cfRule type="cellIs" dxfId="2065" priority="104" operator="equal">
      <formula>"No Cumplida"</formula>
    </cfRule>
    <cfRule type="cellIs" dxfId="2064" priority="105" operator="equal">
      <formula>"En Avance"</formula>
    </cfRule>
    <cfRule type="cellIs" dxfId="2063" priority="106" operator="equal">
      <formula>"Cumplida (FT)"</formula>
    </cfRule>
    <cfRule type="cellIs" dxfId="2062" priority="107" operator="equal">
      <formula>"Cumplida (DT)"</formula>
    </cfRule>
    <cfRule type="cellIs" dxfId="2061" priority="108" operator="equal">
      <formula>"Sin Avance"</formula>
    </cfRule>
  </conditionalFormatting>
  <conditionalFormatting sqref="HT6">
    <cfRule type="cellIs" dxfId="2060" priority="97" operator="equal">
      <formula>"Vencida"</formula>
    </cfRule>
    <cfRule type="cellIs" dxfId="2059" priority="98" operator="equal">
      <formula>"No Cumplida"</formula>
    </cfRule>
    <cfRule type="cellIs" dxfId="2058" priority="99" operator="equal">
      <formula>"En Avance"</formula>
    </cfRule>
    <cfRule type="cellIs" dxfId="2057" priority="100" operator="equal">
      <formula>"Cumplida (FT)"</formula>
    </cfRule>
    <cfRule type="cellIs" dxfId="2056" priority="101" operator="equal">
      <formula>"Cumplida (DT)"</formula>
    </cfRule>
    <cfRule type="cellIs" dxfId="2055" priority="102" operator="equal">
      <formula>"Sin Avance"</formula>
    </cfRule>
  </conditionalFormatting>
  <conditionalFormatting sqref="HT10">
    <cfRule type="cellIs" dxfId="2054" priority="91" operator="equal">
      <formula>"Vencida"</formula>
    </cfRule>
    <cfRule type="cellIs" dxfId="2053" priority="92" operator="equal">
      <formula>"No Cumplida"</formula>
    </cfRule>
    <cfRule type="cellIs" dxfId="2052" priority="93" operator="equal">
      <formula>"En Avance"</formula>
    </cfRule>
    <cfRule type="cellIs" dxfId="2051" priority="94" operator="equal">
      <formula>"Cumplida (FT)"</formula>
    </cfRule>
    <cfRule type="cellIs" dxfId="2050" priority="95" operator="equal">
      <formula>"Cumplida (DT)"</formula>
    </cfRule>
    <cfRule type="cellIs" dxfId="2049" priority="96" operator="equal">
      <formula>"Sin Avance"</formula>
    </cfRule>
  </conditionalFormatting>
  <conditionalFormatting sqref="HT11">
    <cfRule type="cellIs" dxfId="2048" priority="85" operator="equal">
      <formula>"Vencida"</formula>
    </cfRule>
    <cfRule type="cellIs" dxfId="2047" priority="86" operator="equal">
      <formula>"No Cumplida"</formula>
    </cfRule>
    <cfRule type="cellIs" dxfId="2046" priority="87" operator="equal">
      <formula>"En Avance"</formula>
    </cfRule>
    <cfRule type="cellIs" dxfId="2045" priority="88" operator="equal">
      <formula>"Cumplida (FT)"</formula>
    </cfRule>
    <cfRule type="cellIs" dxfId="2044" priority="89" operator="equal">
      <formula>"Cumplida (DT)"</formula>
    </cfRule>
    <cfRule type="cellIs" dxfId="2043" priority="90" operator="equal">
      <formula>"Sin Avance"</formula>
    </cfRule>
  </conditionalFormatting>
  <conditionalFormatting sqref="HT12">
    <cfRule type="cellIs" dxfId="2042" priority="79" operator="equal">
      <formula>"Vencida"</formula>
    </cfRule>
    <cfRule type="cellIs" dxfId="2041" priority="80" operator="equal">
      <formula>"No Cumplida"</formula>
    </cfRule>
    <cfRule type="cellIs" dxfId="2040" priority="81" operator="equal">
      <formula>"En Avance"</formula>
    </cfRule>
    <cfRule type="cellIs" dxfId="2039" priority="82" operator="equal">
      <formula>"Cumplida (FT)"</formula>
    </cfRule>
    <cfRule type="cellIs" dxfId="2038" priority="83" operator="equal">
      <formula>"Cumplida (DT)"</formula>
    </cfRule>
    <cfRule type="cellIs" dxfId="2037" priority="84" operator="equal">
      <formula>"Sin Avance"</formula>
    </cfRule>
  </conditionalFormatting>
  <conditionalFormatting sqref="HT13">
    <cfRule type="cellIs" dxfId="2036" priority="73" operator="equal">
      <formula>"Vencida"</formula>
    </cfRule>
    <cfRule type="cellIs" dxfId="2035" priority="74" operator="equal">
      <formula>"No Cumplida"</formula>
    </cfRule>
    <cfRule type="cellIs" dxfId="2034" priority="75" operator="equal">
      <formula>"En Avance"</formula>
    </cfRule>
    <cfRule type="cellIs" dxfId="2033" priority="76" operator="equal">
      <formula>"Cumplida (FT)"</formula>
    </cfRule>
    <cfRule type="cellIs" dxfId="2032" priority="77" operator="equal">
      <formula>"Cumplida (DT)"</formula>
    </cfRule>
    <cfRule type="cellIs" dxfId="2031" priority="78" operator="equal">
      <formula>"Sin Avance"</formula>
    </cfRule>
  </conditionalFormatting>
  <conditionalFormatting sqref="HT15">
    <cfRule type="cellIs" dxfId="2030" priority="67" operator="equal">
      <formula>"Vencida"</formula>
    </cfRule>
    <cfRule type="cellIs" dxfId="2029" priority="68" operator="equal">
      <formula>"No Cumplida"</formula>
    </cfRule>
    <cfRule type="cellIs" dxfId="2028" priority="69" operator="equal">
      <formula>"En Avance"</formula>
    </cfRule>
    <cfRule type="cellIs" dxfId="2027" priority="70" operator="equal">
      <formula>"Cumplida (FT)"</formula>
    </cfRule>
    <cfRule type="cellIs" dxfId="2026" priority="71" operator="equal">
      <formula>"Cumplida (DT)"</formula>
    </cfRule>
    <cfRule type="cellIs" dxfId="2025" priority="72" operator="equal">
      <formula>"Sin Avance"</formula>
    </cfRule>
  </conditionalFormatting>
  <conditionalFormatting sqref="HT16">
    <cfRule type="cellIs" dxfId="2024" priority="61" operator="equal">
      <formula>"Vencida"</formula>
    </cfRule>
    <cfRule type="cellIs" dxfId="2023" priority="62" operator="equal">
      <formula>"No Cumplida"</formula>
    </cfRule>
    <cfRule type="cellIs" dxfId="2022" priority="63" operator="equal">
      <formula>"En Avance"</formula>
    </cfRule>
    <cfRule type="cellIs" dxfId="2021" priority="64" operator="equal">
      <formula>"Cumplida (FT)"</formula>
    </cfRule>
    <cfRule type="cellIs" dxfId="2020" priority="65" operator="equal">
      <formula>"Cumplida (DT)"</formula>
    </cfRule>
    <cfRule type="cellIs" dxfId="2019" priority="66" operator="equal">
      <formula>"Sin Avance"</formula>
    </cfRule>
  </conditionalFormatting>
  <conditionalFormatting sqref="HT18">
    <cfRule type="cellIs" dxfId="2018" priority="55" operator="equal">
      <formula>"Vencida"</formula>
    </cfRule>
    <cfRule type="cellIs" dxfId="2017" priority="56" operator="equal">
      <formula>"No Cumplida"</formula>
    </cfRule>
    <cfRule type="cellIs" dxfId="2016" priority="57" operator="equal">
      <formula>"En Avance"</formula>
    </cfRule>
    <cfRule type="cellIs" dxfId="2015" priority="58" operator="equal">
      <formula>"Cumplida (FT)"</formula>
    </cfRule>
    <cfRule type="cellIs" dxfId="2014" priority="59" operator="equal">
      <formula>"Cumplida (DT)"</formula>
    </cfRule>
    <cfRule type="cellIs" dxfId="2013" priority="60" operator="equal">
      <formula>"Sin Avance"</formula>
    </cfRule>
  </conditionalFormatting>
  <conditionalFormatting sqref="HT19">
    <cfRule type="cellIs" dxfId="2012" priority="49" operator="equal">
      <formula>"Vencida"</formula>
    </cfRule>
    <cfRule type="cellIs" dxfId="2011" priority="50" operator="equal">
      <formula>"No Cumplida"</formula>
    </cfRule>
    <cfRule type="cellIs" dxfId="2010" priority="51" operator="equal">
      <formula>"En Avance"</formula>
    </cfRule>
    <cfRule type="cellIs" dxfId="2009" priority="52" operator="equal">
      <formula>"Cumplida (FT)"</formula>
    </cfRule>
    <cfRule type="cellIs" dxfId="2008" priority="53" operator="equal">
      <formula>"Cumplida (DT)"</formula>
    </cfRule>
    <cfRule type="cellIs" dxfId="2007" priority="54" operator="equal">
      <formula>"Sin Avance"</formula>
    </cfRule>
  </conditionalFormatting>
  <conditionalFormatting sqref="HT24">
    <cfRule type="cellIs" dxfId="2006" priority="43" operator="equal">
      <formula>"Vencida"</formula>
    </cfRule>
    <cfRule type="cellIs" dxfId="2005" priority="44" operator="equal">
      <formula>"No Cumplida"</formula>
    </cfRule>
    <cfRule type="cellIs" dxfId="2004" priority="45" operator="equal">
      <formula>"En Avance"</formula>
    </cfRule>
    <cfRule type="cellIs" dxfId="2003" priority="46" operator="equal">
      <formula>"Cumplida (FT)"</formula>
    </cfRule>
    <cfRule type="cellIs" dxfId="2002" priority="47" operator="equal">
      <formula>"Cumplida (DT)"</formula>
    </cfRule>
    <cfRule type="cellIs" dxfId="2001" priority="48" operator="equal">
      <formula>"Sin Avance"</formula>
    </cfRule>
  </conditionalFormatting>
  <conditionalFormatting sqref="HT25">
    <cfRule type="cellIs" dxfId="2000" priority="37" operator="equal">
      <formula>"Vencida"</formula>
    </cfRule>
    <cfRule type="cellIs" dxfId="1999" priority="38" operator="equal">
      <formula>"No Cumplida"</formula>
    </cfRule>
    <cfRule type="cellIs" dxfId="1998" priority="39" operator="equal">
      <formula>"En Avance"</formula>
    </cfRule>
    <cfRule type="cellIs" dxfId="1997" priority="40" operator="equal">
      <formula>"Cumplida (FT)"</formula>
    </cfRule>
    <cfRule type="cellIs" dxfId="1996" priority="41" operator="equal">
      <formula>"Cumplida (DT)"</formula>
    </cfRule>
    <cfRule type="cellIs" dxfId="1995" priority="42" operator="equal">
      <formula>"Sin Avance"</formula>
    </cfRule>
  </conditionalFormatting>
  <conditionalFormatting sqref="HT26">
    <cfRule type="cellIs" dxfId="1994" priority="31" operator="equal">
      <formula>"Vencida"</formula>
    </cfRule>
    <cfRule type="cellIs" dxfId="1993" priority="32" operator="equal">
      <formula>"No Cumplida"</formula>
    </cfRule>
    <cfRule type="cellIs" dxfId="1992" priority="33" operator="equal">
      <formula>"En Avance"</formula>
    </cfRule>
    <cfRule type="cellIs" dxfId="1991" priority="34" operator="equal">
      <formula>"Cumplida (FT)"</formula>
    </cfRule>
    <cfRule type="cellIs" dxfId="1990" priority="35" operator="equal">
      <formula>"Cumplida (DT)"</formula>
    </cfRule>
    <cfRule type="cellIs" dxfId="1989" priority="36" operator="equal">
      <formula>"Sin Avance"</formula>
    </cfRule>
  </conditionalFormatting>
  <conditionalFormatting sqref="HT20">
    <cfRule type="cellIs" dxfId="1988" priority="25" operator="equal">
      <formula>"Vencida"</formula>
    </cfRule>
    <cfRule type="cellIs" dxfId="1987" priority="26" operator="equal">
      <formula>"No Cumplida"</formula>
    </cfRule>
    <cfRule type="cellIs" dxfId="1986" priority="27" operator="equal">
      <formula>"En Avance"</formula>
    </cfRule>
    <cfRule type="cellIs" dxfId="1985" priority="28" operator="equal">
      <formula>"Cumplida (FT)"</formula>
    </cfRule>
    <cfRule type="cellIs" dxfId="1984" priority="29" operator="equal">
      <formula>"Cumplida (DT)"</formula>
    </cfRule>
    <cfRule type="cellIs" dxfId="1983" priority="30" operator="equal">
      <formula>"Sin Avance"</formula>
    </cfRule>
  </conditionalFormatting>
  <conditionalFormatting sqref="HT21">
    <cfRule type="cellIs" dxfId="1982" priority="19" operator="equal">
      <formula>"Vencida"</formula>
    </cfRule>
    <cfRule type="cellIs" dxfId="1981" priority="20" operator="equal">
      <formula>"No Cumplida"</formula>
    </cfRule>
    <cfRule type="cellIs" dxfId="1980" priority="21" operator="equal">
      <formula>"En Avance"</formula>
    </cfRule>
    <cfRule type="cellIs" dxfId="1979" priority="22" operator="equal">
      <formula>"Cumplida (FT)"</formula>
    </cfRule>
    <cfRule type="cellIs" dxfId="1978" priority="23" operator="equal">
      <formula>"Cumplida (DT)"</formula>
    </cfRule>
    <cfRule type="cellIs" dxfId="1977" priority="24" operator="equal">
      <formula>"Sin Avance"</formula>
    </cfRule>
  </conditionalFormatting>
  <conditionalFormatting sqref="HT22">
    <cfRule type="cellIs" dxfId="1976" priority="13" operator="equal">
      <formula>"Vencida"</formula>
    </cfRule>
    <cfRule type="cellIs" dxfId="1975" priority="14" operator="equal">
      <formula>"No Cumplida"</formula>
    </cfRule>
    <cfRule type="cellIs" dxfId="1974" priority="15" operator="equal">
      <formula>"En Avance"</formula>
    </cfRule>
    <cfRule type="cellIs" dxfId="1973" priority="16" operator="equal">
      <formula>"Cumplida (FT)"</formula>
    </cfRule>
    <cfRule type="cellIs" dxfId="1972" priority="17" operator="equal">
      <formula>"Cumplida (DT)"</formula>
    </cfRule>
    <cfRule type="cellIs" dxfId="1971" priority="18" operator="equal">
      <formula>"Sin Avance"</formula>
    </cfRule>
  </conditionalFormatting>
  <conditionalFormatting sqref="HT23">
    <cfRule type="cellIs" dxfId="1970" priority="7" operator="equal">
      <formula>"Vencida"</formula>
    </cfRule>
    <cfRule type="cellIs" dxfId="1969" priority="8" operator="equal">
      <formula>"No Cumplida"</formula>
    </cfRule>
    <cfRule type="cellIs" dxfId="1968" priority="9" operator="equal">
      <formula>"En Avance"</formula>
    </cfRule>
    <cfRule type="cellIs" dxfId="1967" priority="10" operator="equal">
      <formula>"Cumplida (FT)"</formula>
    </cfRule>
    <cfRule type="cellIs" dxfId="1966" priority="11" operator="equal">
      <formula>"Cumplida (DT)"</formula>
    </cfRule>
    <cfRule type="cellIs" dxfId="1965" priority="12" operator="equal">
      <formula>"Sin Avance"</formula>
    </cfRule>
  </conditionalFormatting>
  <conditionalFormatting sqref="HT14">
    <cfRule type="cellIs" dxfId="1964" priority="1" operator="equal">
      <formula>"Vencida"</formula>
    </cfRule>
    <cfRule type="cellIs" dxfId="1963" priority="2" operator="equal">
      <formula>"No Cumplida"</formula>
    </cfRule>
    <cfRule type="cellIs" dxfId="1962" priority="3" operator="equal">
      <formula>"En Avance"</formula>
    </cfRule>
    <cfRule type="cellIs" dxfId="1961" priority="4" operator="equal">
      <formula>"Cumplida (FT)"</formula>
    </cfRule>
    <cfRule type="cellIs" dxfId="1960" priority="5" operator="equal">
      <formula>"Cumplida (DT)"</formula>
    </cfRule>
    <cfRule type="cellIs" dxfId="1959" priority="6" operator="equal">
      <formula>"Sin Avance"</formula>
    </cfRule>
  </conditionalFormatting>
  <hyperlinks>
    <hyperlink ref="X6" r:id="rId1"/>
    <hyperlink ref="AQ6" r:id="rId2" display="https://icbfgob.sharepoint.com/:f:/r/sites/MICROSITIOPLANANTICORRUPCINYDEATENCINALCIUDADANO2021/Documentos%20compartidos/COMPONENTE%206-%20PLAN%20DE%20PARTICIPACI%C3%93N%20CIUDADANA/1%20Direcci%C3%B3n%20de%20primera%20infancia/02%20marzo?csf=1&amp;web=1&amp;e=OF5xB6"/>
    <hyperlink ref="AQ13" r:id="rId3" display="https://icbfgob.sharepoint.com/:f:/r/sites/MICROSITIOPLANANTICORRUPCINYDEATENCINALCIUDADANO2021/Documentos%20compartidos/COMPONENTE%206-%20PLAN%20DE%20PARTICIPACI%C3%93N%20CIUDADANA/1%20Direcci%C3%B3n%20de%20primera%20infancia/02%20marzo?csf=1&amp;web=1&amp;e=OF5xB6"/>
    <hyperlink ref="BJ6" r:id="rId4" display="https://icbfgob.sharepoint.com/:f:/r/sites/MICROSITIOPLANANTICORRUPCINYDEATENCINALCIUDADANO2021/Documentos%20compartidos/COMPONENTE%206-%20PLAN%20DE%20PARTICIPACI%C3%93N%20CIUDADANA/1%20Direcci%C3%B3n%20de%20primera%20infancia/03%20abril?csf=1&amp;web=1&amp;e=vES4Gm"/>
    <hyperlink ref="BJ13" r:id="rId5" display="https://icbfgob.sharepoint.com/sites/MICROSITIOPLANANTICORRUPCINYDEATENCINALCIUDADANO2021/Documentos%20compartidos/Forms/AllItems.aspx?CT=1620249667077&amp;OR=OWA%2DNT&amp;CID=b55dd0c9%2D6a09%2D45f5%2D4b2e%2D78445dffb8e3&amp;viewid=848cd329%2D4628%2D438a%2Db7b1%2D175890936859&amp;id=%2Fsites%2FMICROSITIOPLANANTICORRUPCINYDEATENCINALCIUDADANO2021%2FDocumentos%20compartidos%2FCOMPONENTE%206%2D%20PLAN%20DE%20PARTICIPACI%C3%93N%20CIUDADANA%2F8%2C%209%20Direcci%C3%B3n%20de%20Infancia%2F04%20mayo"/>
    <hyperlink ref="BJ24" r:id="rId6" display="https://icbfgob.sharepoint.com/:w:/r/sites/MICROSITIOPLANANTICORRUPCINYDEATENCINALCIUDADANO2021/Documentos%20compartidos/COMPONENTE%206-%20PLAN%20DE%20PARTICIPACI%C3%93N%20CIUDADANA/19,%2020,%2021%20Direcci%C3%B3n%20de%20Adolescencia%20y%20Juventud/03%20abril/Gu%C3%ADa%20de%20control%20social%20para%20oferta%20DAJ.docx?d=w1f3a13a146fc438c952524e000db88d5&amp;csf=1&amp;web=1&amp;e=hUv7B2"/>
    <hyperlink ref="BJ25" r:id="rId7" display="https://icbfgob.sharepoint.com/sites/MICROSITIOPLANANTICORRUPCINYDEATENCINALCIUDADANO2021/Documentos%20compartidos/Forms/AllItems.aspx?CT=1620299475058&amp;OR=OWA%2DNT&amp;CID=0f2fab75%2Dbfcc%2Dc5fa%2D8d26%2Da06794b4f601&amp;viewid=848cd329%2D4628%2D438a%2Db7b1%2D175890936859&amp;id=%2Fsites%2FMICROSITIOPLANANTICORRUPCINYDEATENCINALCIUDADANO2021%2FDocumentos%20compartidos%2FCOMPONENTE%206%2D%20PLAN%20DE%20PARTICIPACI%C3%93N%20CIUDADANA%2F19%2C%2020%2C%2021%20Direcci%C3%B3n%20de%20Adolescencia%20y%20Juventud%2F03%20abril"/>
    <hyperlink ref="BJ10" r:id="rId8" display="https://icbfgob-my.sharepoint.com/:v:/r/personal/carlos_garciac_icbf_gov_co/Documents/Grabaciones/Plan de Articulaci%C3%B3n _Peque%C3%B1as acciones grandes cambios_.-20210505_144102-Grabaci%C3%B3n de la reuni%C3%B3n.mp4?csf=1&amp;web=1&amp;e=OxylIB"/>
    <hyperlink ref="CB6" r:id="rId9" display="https://icbfgob.sharepoint.com/:f:/r/sites/MICROSITIOPLANANTICORRUPCINYDEATENCINALCIUDADANO2021/Documentos%20compartidos/COMPONENTE%206-%20PLAN%20DE%20PARTICIPACI%C3%93N%20CIUDADANA/1%20Direcci%C3%B3n%20de%20primera%20infancia/04%20mayo?csf=1&amp;web=1&amp;e=3h0scV"/>
    <hyperlink ref="CB24" r:id="rId10"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hyperlink ref="CB25" r:id="rId11"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hyperlink ref="CB26" r:id="rId12" display="https://icbfgob.sharepoint.com/sites/MICROSITIOPLANANTICORRUPCINYDEATENCINALCIUDADANO2021/Documentos%20compartidos/Forms/AllItems.aspx?csf=1&amp;web=1&amp;e=XBlfc6&amp;cid=ab596243%2D45b9%2D4d10%2Db8c8%2Dea3c5e9a64be&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4%20mayo"/>
    <hyperlink ref="CU26" r:id="rId13"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CU24" r:id="rId14"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CU13" r:id="rId15"/>
    <hyperlink ref="CU6" r:id="rId16" display="https://icbfgob.sharepoint.com/:f:/r/sites/MICROSITIOPLANANTICORRUPCINYDEATENCINALCIUDADANO2021/Documentos%20compartidos/COMPONENTE%206-%20PLAN%20DE%20PARTICIPACI%C3%93N%20CIUDADANA/1%20Direcci%C3%B3n%20de%20primera%20infancia/05%20junio?csf=1&amp;web=1&amp;e=6eEsXf"/>
    <hyperlink ref="CU11" r:id="rId17"/>
    <hyperlink ref="DN6" r:id="rId18" display="https://icbfgob.sharepoint.com/:f:/r/sites/MICROSITIOPLANANTICORRUPCINYDEATENCINALCIUDADANO2021/Documentos%20compartidos/COMPONENTE%206-%20PLAN%20DE%20PARTICIPACI%C3%93N%20CIUDADANA/1%20Direcci%C3%B3n%20de%20primera%20infancia/06%20julio?csf=1&amp;web=1&amp;e=J3DMlN"/>
    <hyperlink ref="DN25" r:id="rId19"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DN26" r:id="rId20"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DN11" r:id="rId21"/>
    <hyperlink ref="DN14" r:id="rId22"/>
    <hyperlink ref="EG21" r:id="rId23" display="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15%2C%2016%20Direcci%C3%B3n%20de%20Nutrici%C3%B3n%2F07%20agosto%2FENCUENTROS%20CIUDADANOS"/>
    <hyperlink ref="EG11" r:id="rId24" display="https://icbfgob.sharepoint.com/sites/MICROSITIOPLANANTICORRUPCINYDEATENCINALCIUDADANO2021/Documentos%20compartidos/Forms/AllItems.aspx?viewid=848cd329%2D4628%2D438a%2Db7b1%2D175890936859&amp;id=%2Fsites%2FMICROSITIOPLANANTICORRUPCINYDEATENCINALCIUDADANO2021%2FDocumentos%20compartidos%2FCOMPONENTE%206%2D%20PLAN%20DE%20PARTICIPACI%C3%93N%20CIUDADANA%2F6%2C%207%20Direcci%C3%B3n%20de%20Servicios%20y%20Atenci%C3%B3n%2F07%20agosto%2FActividad%206"/>
    <hyperlink ref="EG25" r:id="rId25"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EG26" r:id="rId26" display="https://icbfgob.sharepoint.com/sites/MICROSITIOPLANANTICORRUPCINYDEATENCINALCIUDADANO2021/Documentos%20compartidos/Forms/AllItems.aspx?csf=1&amp;web=1&amp;e=mQIizt&amp;cid=f2392068%2Dbf76%2D49fe%2Dbb65%2D0c25cece3ffb&amp;FolderCTID=0x012000D7FACDE886A1384692E06065D9206C95&amp;viewid=848cd329%2D4628%2D438a%2Db7b1%2D175890936859&amp;id=%2Fsites%2FMICROSITIOPLANANTICORRUPCINYDEATENCINALCIUDADANO2021%2FDocumentos%20compartidos%2FCOMPONENTE%206%2D%20PLAN%20DE%20PARTICIPACI%C3%93N%20CIUDADANA%2F19%2C%2020%2C%2021%20Direcci%C3%B3n%20de%20Adolescencia%20y%20Juventud%2F05%20junio"/>
    <hyperlink ref="EG6" r:id="rId27" display="https://icbfgob.sharepoint.com/:f:/r/sites/MICROSITIOPLANANTICORRUPCINYDEATENCINALCIUDADANO2021/Documentos%20compartidos/COMPONENTE%206-%20PLAN%20DE%20PARTICIPACI%C3%93N%20CIUDADANA/1%20Direcci%C3%B3n%20de%20primera%20infancia/07%20agosto?csf=1&amp;web=1&amp;e=LeitsM"/>
    <hyperlink ref="EG13" r:id="rId28" display="https://icbfgob-my.sharepoint.com/:v:/g/personal/alexandra_mancera_icbf_gov_co/ESvInwvfxoNNiEVkTC7hLcsBFJs57RIEvym1mRTKJUmubQ?email=Alexandra.Mancera%40icbf.gov.co"/>
    <hyperlink ref="FA24" r:id="rId29" display="https://icbfgob.sharepoint.com/sites/MICROSITIOPLANANTICORRUPCINYDEATENCINALCIUDADANO2021/Documentos%20compartidos/Forms/AllItems.aspx?csf=1&amp;web=1&amp;e=PcWPj2&amp;OR=Teams%2DHL&amp;CT=1633634951093&amp;cid=7d752576%2Decc9%2D443e%2Da771%2Dd1853b16b1d9&amp;FolderCTID=0x012000D7FACDE886A1384692E06065D9206C95&amp;id=%2Fsites%2FMICROSITIOPLANANTICORRUPCINYDEATENCINALCIUDADANO2021%2FDocumentos%20compartidos%2FCOMPONENTE%206%2D%20PLAN%20DE%20PARTICIPACI%C3%93N%20CIUDADANA%2F19%2C%2020%2C%2021%20Direcci%C3%B3n%20de%20Adolescencia%20y%20Juventud%2F08%20septiembre&amp;viewid=848cd329%2D4628%2D438a%2Db7b1%2D175890936859"/>
    <hyperlink ref="FA25" r:id="rId30" display="https://icbfgob.sharepoint.com/sites/MICROSITIOPLANANTICORRUPCINYDEATENCINALCIUDADANO2021/Documentos%20compartidos/Forms/AllItems.aspx?csf=1&amp;web=1&amp;e=PcWPj2&amp;OR=Teams%2DHL&amp;CT=1633634951093&amp;cid=7d752576%2Decc9%2D443e%2Da771%2Dd1853b16b1d9&amp;FolderCTID=0x012000D7FACDE886A1384692E06065D9206C95&amp;id=%2Fsites%2FMICROSITIOPLANANTICORRUPCINYDEATENCINALCIUDADANO2021%2FDocumentos%20compartidos%2FCOMPONENTE%206%2D%20PLAN%20DE%20PARTICIPACI%C3%93N%20CIUDADANA%2F19%2C%2020%2C%2021%20Direcci%C3%B3n%20de%20Adolescencia%20y%20Juventud%2F08%20septiembre&amp;viewid=848cd329%2D4628%2D438a%2Db7b1%2D175890936859"/>
    <hyperlink ref="FA26" r:id="rId31" display="https://icbfgob.sharepoint.com/sites/MICROSITIOPLANANTICORRUPCINYDEATENCINALCIUDADANO2021/Documentos%20compartidos/Forms/AllItems.aspx?csf=1&amp;web=1&amp;e=PcWPj2&amp;OR=Teams%2DHL&amp;CT=1633634951093&amp;cid=7d752576%2Decc9%2D443e%2Da771%2Dd1853b16b1d9&amp;FolderCTID=0x012000D7FACDE886A1384692E06065D9206C95&amp;id=%2Fsites%2FMICROSITIOPLANANTICORRUPCINYDEATENCINALCIUDADANO2021%2FDocumentos%20compartidos%2FCOMPONENTE%206%2D%20PLAN%20DE%20PARTICIPACI%C3%93N%20CIUDADANA%2F19%2C%2020%2C%2021%20Direcci%C3%B3n%20de%20Adolescencia%20y%20Juventud%2F08%20septiembre&amp;viewid=848cd329%2D4628%2D438a%2Db7b1%2D175890936859"/>
    <hyperlink ref="FA6" r:id="rId32" display="https://icbfgob.sharepoint.com/:f:/r/sites/MICROSITIOPLANANTICORRUPCINYDEATENCINALCIUDADANO2021/Documentos%20compartidos/COMPONENTE%206-%20PLAN%20DE%20PARTICIPACI%C3%93N%20CIUDADANA/1%20Direcci%C3%B3n%20de%20primera%20infancia/09%20Septiembre?csf=1&amp;web=1&amp;e=8X1T3Z"/>
    <hyperlink ref="FA14" r:id="rId33" display="https://icbfgob.sharepoint.com/sites/DirecciondeInfancia/Documentos%20compartidos/Forms/AllItems.aspx?ct=1633946446163&amp;or=OWA%2DNT&amp;cid=b798129e%2De9b7%2Da8a4%2De816%2D2c5685e2b211&amp;originalPath=aHR0cHM6Ly9pY2JmZ29iLnNoYXJlcG9pbnQuY29tLzpmOi9zL0RpcmVjY2lvbmRlSW5mYW5jaWEvRW9lQXk5Slp5ZnREalVWVU9oemlSTW9Cc29SN3ppSEUycEpxbFc2ZUJiVGV2QT9ydGltZT1IZ1RRQ1o2TTJVZw&amp;id=%2Fsites%2FDirecciondeInfancia%2FDocumentos%20compartidos%2F2021%2FSub%20PFAI%2FT%C3%A9cnica%2FControl%20social%20T%C3%BA%20a%20T%C3%BA&amp;viewid=eefca5a0%2D7def%2D4696%2Da963%2D8d85b4445164"/>
    <hyperlink ref="FT6" r:id="rId34" display="https://icbfgob.sharepoint.com/:f:/r/sites/MICROSITIOPLANANTICORRUPCINYDEATENCINALCIUDADANO2021/Documentos%20compartidos/COMPONENTE%206-%20PLAN%20DE%20PARTICIPACI%C3%93N%20CIUDADANA/1%20Direcci%C3%B3n%20de%20primera%20infancia/10%20Octubre?csf=1&amp;web=1&amp;e=J5MIfe"/>
    <hyperlink ref="FT14" r:id="rId35" display="https://icbfgob.sharepoint.com/:f:/s/DirecciondeInfancia/EoeAy9JZyftDjUVUOhziRMoBsoR7ziHE2pJqlW6eBbTevA?email=Ivan.Perdomo%40icbf.gov.co&amp;e=QDSHTR "/>
    <hyperlink ref="FT11" r:id="rId36" display="https://icbfgob.sharepoint.com/sites/MICROSITIOPLANANTICORRUPCINYDEATENCINALCIUDADANO2021/Documentos%20compartidos/Forms/AllItems.aspx?csf=1&amp;web=1&amp;e=PeuF2v&amp;cid=49938088%2D2b9e%2D4e97%2Da6e8%2D6f1cbfdf72ac&amp;FolderCTID=0x012000D7FACDE886A1384692E06065D9206C95&amp;id=%2Fsites%2FMICROSITIOPLANANTICORRUPCINYDEATENCINALCIUDADANO2021%2FDocumentos%20compartidos%2FCOMPONENTE%206%2D%20PLAN%20DE%20PARTICIPACI%C3%93N%20CIUDADANA%2F6%2C%207%20Direcci%C3%B3n%20de%20Servicios%20y%20Atenci%C3%B3n%2F09%20octubre%2FActividad%206&amp;viewid=848cd329%2D4628%2D438a%2Db7b1%2D175890936859"/>
    <hyperlink ref="FT12" r:id="rId37" display="https://icbfgob.sharepoint.com/sites/MICROSITIOPLANANTICORRUPCINYDEATENCINALCIUDADANO2021/Documentos%20compartidos/Forms/AllItems.aspx?id=%2Fsites%2FMICROSITIOPLANANTICORRUPCINYDEATENCINALCIUDADANO2021%2FDocumentos%20compartidos%2FCOMPONENTE%206%2D%20PLAN%20DE%20PARTICIPACIÓN%20CIUDADANA%2F6%2C%207%20Dirección%20de%20Servicios%20y%20Atención%2F09%20octubre%2FActividad%207&amp;viewid=848cd329%2D4628%2D438a%2Db7b1%2D175890936859"/>
    <hyperlink ref="GM6" r:id="rId38"/>
    <hyperlink ref="HF24" r:id="rId39" display="https://icbfgob.sharepoint.com/:f:/r/sites/MICROSITIOPLANANTICORRUPCINYDEATENCINALCIUDADANO2021/Documentos%20compartidos/COMPONENTE%206-%20PLAN%20DE%20PARTICIPACI%C3%93N%20CIUDADANA/19,%2020,%2021%20Direcci%C3%B3n%20de%20Adolescencia%20y%20Juventud/11%20diciembre?csf=1&amp;web=1&amp;e=pHxfpH"/>
    <hyperlink ref="HF11" r:id="rId40"/>
    <hyperlink ref="FU14" r:id="rId41" display="https://icbfgob.sharepoint.com/:f:/r/sites/DirecciondeInfancia/Documentos%20compartidos/2021/Sub%20PFAI/T%C3%A9cnica/CS%20Kat%C3%BCnaa?csf=1&amp;web=1&amp;e=kuh59d"/>
    <hyperlink ref="GM11" r:id="rId42"/>
    <hyperlink ref="GM12" r:id="rId43" display="https://icbfgob.sharepoint.com/sites/MICROSITIOPLANANTICORRUPCINYDEATENCINALCIUDADANO2021/Documentos%20compartidos/Forms/AllItems.aspx?id=%2Fsites%2FMICROSITIOPLANANTICORRUPCINYDEATENCINALCIUDADANO2021%2FDocumentos%20compartidos%2FCOMPONENTE%206%2D%20PLAN%20DE%20PARTICIPACIÓN%20CIUDADANA%2F6%2C%207%20Dirección%20de%20Servicios%20y%20Atención%2F10%20noviembre%2FActividad%206&amp;viewid=848cd329%2D4628%2D438a%2Db7b1%2D175890936859"/>
  </hyperlinks>
  <printOptions horizontalCentered="1"/>
  <pageMargins left="0.62992125984251968" right="0.70866141732283472" top="0.74803149606299213" bottom="0.74803149606299213" header="0.31496062992125984" footer="0.31496062992125984"/>
  <pageSetup paperSize="9" scale="33" fitToHeight="0" orientation="landscape" r:id="rId44"/>
  <headerFooter>
    <oddHeader>&amp;L&amp;G</oddHeader>
    <oddFooter>&amp;LAprobó: Yanira Villamil S. - Jefe  Oficina de Control Interno
Elaboró: Maritza Beltran/ Yaneth Burgos/Maria Lucerito Achury/Angela Parra/Emilse Rodríguez/William Alvarado/Elizabeth Castillo&amp;C&amp;G</oddFooter>
  </headerFooter>
  <colBreaks count="1" manualBreakCount="1">
    <brk id="206" min="1" max="25" man="1"/>
  </colBreaks>
  <legacyDrawing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S162"/>
  <sheetViews>
    <sheetView tabSelected="1" view="pageBreakPreview" zoomScale="25" zoomScaleNormal="25" zoomScaleSheetLayoutView="25" zoomScalePageLayoutView="70" workbookViewId="0">
      <pane xSplit="9" ySplit="3" topLeftCell="J4" activePane="bottomRight" state="frozen"/>
      <selection activeCell="V12" sqref="V12"/>
      <selection pane="topRight" activeCell="V12" sqref="V12"/>
      <selection pane="bottomLeft" activeCell="V12" sqref="V12"/>
      <selection pane="bottomRight" activeCell="V12" sqref="V12"/>
    </sheetView>
  </sheetViews>
  <sheetFormatPr baseColWidth="10" defaultColWidth="11.453125" defaultRowHeight="14.5"/>
  <cols>
    <col min="1" max="2" width="3.7265625" hidden="1" customWidth="1"/>
    <col min="3" max="3" width="23.81640625" style="354" customWidth="1"/>
    <col min="4" max="4" width="33.26953125" customWidth="1"/>
    <col min="5" max="5" width="16.453125" customWidth="1"/>
    <col min="6" max="6" width="36.54296875" customWidth="1"/>
    <col min="7" max="7" width="46.81640625" customWidth="1"/>
    <col min="8" max="8" width="36.1796875" customWidth="1"/>
    <col min="9" max="9" width="24.26953125" customWidth="1"/>
    <col min="10" max="10" width="14.81640625" customWidth="1"/>
    <col min="11" max="11" width="18.453125" customWidth="1"/>
    <col min="12" max="12" width="18.1796875" customWidth="1"/>
    <col min="13" max="13" width="19.26953125" customWidth="1"/>
    <col min="14" max="14" width="25.26953125" customWidth="1"/>
    <col min="15" max="15" width="16.54296875" customWidth="1"/>
    <col min="16" max="16" width="110" customWidth="1"/>
    <col min="17" max="17" width="31" customWidth="1"/>
    <col min="18" max="18" width="21" hidden="1" customWidth="1"/>
    <col min="19" max="19" width="30.453125" hidden="1" customWidth="1"/>
  </cols>
  <sheetData>
    <row r="2" spans="3:19" ht="77.5" customHeight="1">
      <c r="C2" s="770" t="s">
        <v>1553</v>
      </c>
      <c r="D2" s="770" t="s">
        <v>1554</v>
      </c>
      <c r="E2" s="771" t="s">
        <v>1555</v>
      </c>
      <c r="F2" s="776" t="s">
        <v>1556</v>
      </c>
      <c r="G2" s="777"/>
      <c r="H2" s="777"/>
      <c r="I2" s="777"/>
      <c r="J2" s="614"/>
      <c r="K2" s="614"/>
      <c r="L2" s="614"/>
      <c r="M2" s="614"/>
      <c r="N2" s="773" t="s">
        <v>1557</v>
      </c>
      <c r="O2" s="774"/>
      <c r="P2" s="774"/>
      <c r="Q2" s="774"/>
      <c r="R2" s="774"/>
      <c r="S2" s="775"/>
    </row>
    <row r="3" spans="3:19" ht="83.5" customHeight="1">
      <c r="C3" s="771"/>
      <c r="D3" s="772"/>
      <c r="E3" s="772"/>
      <c r="F3" s="607" t="s">
        <v>1558</v>
      </c>
      <c r="G3" s="607" t="s">
        <v>1559</v>
      </c>
      <c r="H3" s="607" t="s">
        <v>1560</v>
      </c>
      <c r="I3" s="607" t="s">
        <v>1561</v>
      </c>
      <c r="J3" s="607" t="s">
        <v>1562</v>
      </c>
      <c r="K3" s="607" t="s">
        <v>1563</v>
      </c>
      <c r="L3" s="607" t="s">
        <v>496</v>
      </c>
      <c r="M3" s="607" t="s">
        <v>1564</v>
      </c>
      <c r="N3" s="307" t="s">
        <v>1565</v>
      </c>
      <c r="O3" s="307" t="s">
        <v>1566</v>
      </c>
      <c r="P3" s="307" t="s">
        <v>1567</v>
      </c>
      <c r="Q3" s="307" t="s">
        <v>1568</v>
      </c>
      <c r="R3" s="307" t="s">
        <v>1569</v>
      </c>
      <c r="S3" s="307" t="s">
        <v>1570</v>
      </c>
    </row>
    <row r="4" spans="3:19" ht="202.5" customHeight="1">
      <c r="C4" s="308" t="s">
        <v>1571</v>
      </c>
      <c r="D4" s="309" t="s">
        <v>1572</v>
      </c>
      <c r="E4" s="310" t="s">
        <v>1573</v>
      </c>
      <c r="F4" s="311" t="s">
        <v>1574</v>
      </c>
      <c r="G4" s="312" t="s">
        <v>1575</v>
      </c>
      <c r="H4" s="292" t="s">
        <v>1576</v>
      </c>
      <c r="I4" s="238" t="s">
        <v>1577</v>
      </c>
      <c r="J4" s="313" t="s">
        <v>1578</v>
      </c>
      <c r="K4" s="292" t="s">
        <v>1579</v>
      </c>
      <c r="L4" s="314">
        <v>44228</v>
      </c>
      <c r="M4" s="314">
        <v>44545</v>
      </c>
      <c r="N4" s="313" t="s">
        <v>1580</v>
      </c>
      <c r="O4" s="313" t="s">
        <v>1581</v>
      </c>
      <c r="P4" s="311" t="s">
        <v>1582</v>
      </c>
      <c r="Q4" s="303" t="s">
        <v>8</v>
      </c>
      <c r="R4" s="315"/>
      <c r="S4" s="316"/>
    </row>
    <row r="5" spans="3:19" ht="116" customHeight="1">
      <c r="C5" s="317" t="s">
        <v>1571</v>
      </c>
      <c r="D5" s="309" t="s">
        <v>1572</v>
      </c>
      <c r="E5" s="310" t="s">
        <v>1573</v>
      </c>
      <c r="F5" s="311" t="s">
        <v>1574</v>
      </c>
      <c r="G5" s="312" t="s">
        <v>1583</v>
      </c>
      <c r="H5" s="292" t="s">
        <v>1584</v>
      </c>
      <c r="I5" s="238" t="s">
        <v>1585</v>
      </c>
      <c r="J5" s="313" t="s">
        <v>1586</v>
      </c>
      <c r="K5" s="292" t="s">
        <v>1579</v>
      </c>
      <c r="L5" s="314">
        <v>44228</v>
      </c>
      <c r="M5" s="314">
        <v>44545</v>
      </c>
      <c r="N5" s="313" t="s">
        <v>1587</v>
      </c>
      <c r="O5" s="313" t="s">
        <v>1581</v>
      </c>
      <c r="P5" s="778" t="s">
        <v>2022</v>
      </c>
      <c r="Q5" s="303" t="s">
        <v>16</v>
      </c>
      <c r="R5" s="315"/>
      <c r="S5" s="316"/>
    </row>
    <row r="6" spans="3:19" ht="156" customHeight="1">
      <c r="C6" s="317" t="s">
        <v>1571</v>
      </c>
      <c r="D6" s="309" t="s">
        <v>1572</v>
      </c>
      <c r="E6" s="310" t="s">
        <v>1573</v>
      </c>
      <c r="F6" s="311" t="s">
        <v>1574</v>
      </c>
      <c r="G6" s="312" t="s">
        <v>1583</v>
      </c>
      <c r="H6" s="292" t="s">
        <v>1584</v>
      </c>
      <c r="I6" s="238" t="s">
        <v>1585</v>
      </c>
      <c r="J6" s="313" t="s">
        <v>1586</v>
      </c>
      <c r="K6" s="292" t="s">
        <v>1579</v>
      </c>
      <c r="L6" s="314">
        <v>44228</v>
      </c>
      <c r="M6" s="314">
        <v>44545</v>
      </c>
      <c r="N6" s="313" t="s">
        <v>1588</v>
      </c>
      <c r="O6" s="313" t="s">
        <v>1581</v>
      </c>
      <c r="P6" s="318" t="s">
        <v>1589</v>
      </c>
      <c r="Q6" s="303" t="s">
        <v>8</v>
      </c>
      <c r="R6" s="315"/>
      <c r="S6" s="316"/>
    </row>
    <row r="7" spans="3:19" ht="87">
      <c r="C7" s="317" t="s">
        <v>1571</v>
      </c>
      <c r="D7" s="309" t="s">
        <v>1572</v>
      </c>
      <c r="E7" s="310" t="s">
        <v>1573</v>
      </c>
      <c r="F7" s="311" t="s">
        <v>1574</v>
      </c>
      <c r="G7" s="312" t="s">
        <v>1583</v>
      </c>
      <c r="H7" s="292" t="s">
        <v>1584</v>
      </c>
      <c r="I7" s="238" t="s">
        <v>1585</v>
      </c>
      <c r="J7" s="313" t="s">
        <v>1586</v>
      </c>
      <c r="K7" s="292" t="s">
        <v>1579</v>
      </c>
      <c r="L7" s="314">
        <v>44228</v>
      </c>
      <c r="M7" s="314">
        <v>44545</v>
      </c>
      <c r="N7" s="313" t="s">
        <v>1590</v>
      </c>
      <c r="O7" s="313" t="s">
        <v>1581</v>
      </c>
      <c r="P7" s="778" t="s">
        <v>1972</v>
      </c>
      <c r="Q7" s="303" t="s">
        <v>8</v>
      </c>
      <c r="R7" s="315"/>
      <c r="S7" s="316"/>
    </row>
    <row r="8" spans="3:19" ht="333.5">
      <c r="C8" s="317" t="s">
        <v>1021</v>
      </c>
      <c r="D8" s="240" t="s">
        <v>1591</v>
      </c>
      <c r="E8" s="312" t="s">
        <v>1592</v>
      </c>
      <c r="F8" s="311" t="s">
        <v>1593</v>
      </c>
      <c r="G8" s="319" t="s">
        <v>1594</v>
      </c>
      <c r="H8" s="319" t="s">
        <v>1595</v>
      </c>
      <c r="I8" s="292" t="s">
        <v>1596</v>
      </c>
      <c r="J8" s="313" t="s">
        <v>1578</v>
      </c>
      <c r="K8" s="241" t="s">
        <v>1597</v>
      </c>
      <c r="L8" s="314">
        <v>44228</v>
      </c>
      <c r="M8" s="297">
        <v>44545</v>
      </c>
      <c r="N8" s="313" t="s">
        <v>1580</v>
      </c>
      <c r="O8" s="313" t="s">
        <v>1581</v>
      </c>
      <c r="P8" s="311" t="s">
        <v>2017</v>
      </c>
      <c r="Q8" s="303" t="s">
        <v>8</v>
      </c>
      <c r="R8" s="315"/>
      <c r="S8" s="316"/>
    </row>
    <row r="9" spans="3:19" ht="130.5">
      <c r="C9" s="317" t="s">
        <v>1021</v>
      </c>
      <c r="D9" s="240" t="s">
        <v>1591</v>
      </c>
      <c r="E9" s="312" t="s">
        <v>1592</v>
      </c>
      <c r="F9" s="311" t="s">
        <v>1593</v>
      </c>
      <c r="G9" s="320" t="s">
        <v>1598</v>
      </c>
      <c r="H9" s="319" t="s">
        <v>1599</v>
      </c>
      <c r="I9" s="292" t="s">
        <v>1596</v>
      </c>
      <c r="J9" s="313" t="s">
        <v>1578</v>
      </c>
      <c r="K9" s="241" t="s">
        <v>1597</v>
      </c>
      <c r="L9" s="314">
        <v>44197</v>
      </c>
      <c r="M9" s="297">
        <v>44545</v>
      </c>
      <c r="N9" s="313" t="s">
        <v>1580</v>
      </c>
      <c r="O9" s="313" t="s">
        <v>1581</v>
      </c>
      <c r="P9" s="340" t="s">
        <v>2018</v>
      </c>
      <c r="Q9" s="303" t="s">
        <v>10</v>
      </c>
      <c r="R9" s="315"/>
      <c r="S9" s="316"/>
    </row>
    <row r="10" spans="3:19" ht="211" customHeight="1">
      <c r="C10" s="317" t="s">
        <v>1021</v>
      </c>
      <c r="D10" s="309" t="s">
        <v>1600</v>
      </c>
      <c r="E10" s="312" t="s">
        <v>1601</v>
      </c>
      <c r="F10" s="311" t="s">
        <v>1602</v>
      </c>
      <c r="G10" s="319" t="s">
        <v>1603</v>
      </c>
      <c r="H10" s="319" t="s">
        <v>1604</v>
      </c>
      <c r="I10" s="319" t="s">
        <v>1605</v>
      </c>
      <c r="J10" s="313" t="s">
        <v>1578</v>
      </c>
      <c r="K10" s="241" t="s">
        <v>1597</v>
      </c>
      <c r="L10" s="322">
        <v>44228</v>
      </c>
      <c r="M10" s="322" t="s">
        <v>1606</v>
      </c>
      <c r="N10" s="313" t="s">
        <v>1580</v>
      </c>
      <c r="O10" s="313" t="s">
        <v>1581</v>
      </c>
      <c r="P10" s="340" t="s">
        <v>1607</v>
      </c>
      <c r="Q10" s="781" t="s">
        <v>8</v>
      </c>
      <c r="R10" s="315"/>
      <c r="S10" s="316"/>
    </row>
    <row r="11" spans="3:19" ht="173.5" customHeight="1">
      <c r="C11" s="317" t="s">
        <v>1021</v>
      </c>
      <c r="D11" s="309" t="s">
        <v>1600</v>
      </c>
      <c r="E11" s="312" t="s">
        <v>1601</v>
      </c>
      <c r="F11" s="311" t="s">
        <v>1602</v>
      </c>
      <c r="G11" s="615" t="s">
        <v>1608</v>
      </c>
      <c r="H11" s="616" t="s">
        <v>1609</v>
      </c>
      <c r="I11" s="319" t="s">
        <v>1610</v>
      </c>
      <c r="J11" s="323" t="s">
        <v>1586</v>
      </c>
      <c r="K11" s="324" t="s">
        <v>1611</v>
      </c>
      <c r="L11" s="322">
        <v>44228</v>
      </c>
      <c r="M11" s="322">
        <v>44545</v>
      </c>
      <c r="N11" s="313" t="s">
        <v>1612</v>
      </c>
      <c r="O11" s="313" t="s">
        <v>1581</v>
      </c>
      <c r="P11" s="340" t="s">
        <v>1613</v>
      </c>
      <c r="Q11" s="303" t="s">
        <v>8</v>
      </c>
      <c r="R11" s="315"/>
      <c r="S11" s="316"/>
    </row>
    <row r="12" spans="3:19" ht="72.5">
      <c r="C12" s="317" t="s">
        <v>1021</v>
      </c>
      <c r="D12" s="309" t="s">
        <v>1600</v>
      </c>
      <c r="E12" s="312" t="s">
        <v>1601</v>
      </c>
      <c r="F12" s="311" t="s">
        <v>1602</v>
      </c>
      <c r="G12" s="615" t="s">
        <v>1608</v>
      </c>
      <c r="H12" s="616" t="s">
        <v>1609</v>
      </c>
      <c r="I12" s="319" t="s">
        <v>1610</v>
      </c>
      <c r="J12" s="323" t="s">
        <v>1586</v>
      </c>
      <c r="K12" s="324" t="s">
        <v>1611</v>
      </c>
      <c r="L12" s="322">
        <v>44228</v>
      </c>
      <c r="M12" s="322">
        <v>44545</v>
      </c>
      <c r="N12" s="313" t="s">
        <v>1588</v>
      </c>
      <c r="O12" s="313" t="s">
        <v>1581</v>
      </c>
      <c r="P12" s="318" t="s">
        <v>1614</v>
      </c>
      <c r="Q12" s="303" t="s">
        <v>8</v>
      </c>
      <c r="R12" s="315"/>
      <c r="S12" s="316"/>
    </row>
    <row r="13" spans="3:19" ht="84" customHeight="1">
      <c r="C13" s="317" t="s">
        <v>1021</v>
      </c>
      <c r="D13" s="309" t="s">
        <v>1600</v>
      </c>
      <c r="E13" s="312" t="s">
        <v>1601</v>
      </c>
      <c r="F13" s="311" t="s">
        <v>1602</v>
      </c>
      <c r="G13" s="615" t="s">
        <v>1608</v>
      </c>
      <c r="H13" s="616" t="s">
        <v>1609</v>
      </c>
      <c r="I13" s="319" t="s">
        <v>1610</v>
      </c>
      <c r="J13" s="323" t="s">
        <v>1586</v>
      </c>
      <c r="K13" s="324" t="s">
        <v>1611</v>
      </c>
      <c r="L13" s="322">
        <v>44228</v>
      </c>
      <c r="M13" s="322">
        <v>44545</v>
      </c>
      <c r="N13" s="313" t="s">
        <v>1590</v>
      </c>
      <c r="O13" s="313" t="s">
        <v>1581</v>
      </c>
      <c r="P13" s="778" t="s">
        <v>2016</v>
      </c>
      <c r="Q13" s="303" t="s">
        <v>16</v>
      </c>
      <c r="R13" s="315"/>
      <c r="S13" s="316"/>
    </row>
    <row r="14" spans="3:19" ht="98">
      <c r="C14" s="317" t="s">
        <v>1021</v>
      </c>
      <c r="D14" s="325" t="s">
        <v>1615</v>
      </c>
      <c r="E14" s="312" t="s">
        <v>1616</v>
      </c>
      <c r="F14" s="311" t="s">
        <v>1617</v>
      </c>
      <c r="G14" s="615" t="s">
        <v>1618</v>
      </c>
      <c r="H14" s="616" t="s">
        <v>1609</v>
      </c>
      <c r="I14" s="238" t="s">
        <v>1619</v>
      </c>
      <c r="J14" s="323" t="s">
        <v>1578</v>
      </c>
      <c r="K14" s="324" t="s">
        <v>1597</v>
      </c>
      <c r="L14" s="238">
        <v>44256</v>
      </c>
      <c r="M14" s="238">
        <v>44545</v>
      </c>
      <c r="N14" s="313" t="s">
        <v>1580</v>
      </c>
      <c r="O14" s="313" t="s">
        <v>1581</v>
      </c>
      <c r="P14" s="340" t="s">
        <v>1620</v>
      </c>
      <c r="Q14" s="303" t="s">
        <v>8</v>
      </c>
      <c r="R14" s="315"/>
      <c r="S14" s="316"/>
    </row>
    <row r="15" spans="3:19" ht="98">
      <c r="C15" s="317" t="s">
        <v>1021</v>
      </c>
      <c r="D15" s="325" t="s">
        <v>1615</v>
      </c>
      <c r="E15" s="312" t="s">
        <v>1616</v>
      </c>
      <c r="F15" s="311" t="s">
        <v>1617</v>
      </c>
      <c r="G15" s="615" t="s">
        <v>1621</v>
      </c>
      <c r="H15" s="617" t="s">
        <v>1609</v>
      </c>
      <c r="I15" s="238" t="s">
        <v>1610</v>
      </c>
      <c r="J15" s="323" t="s">
        <v>1586</v>
      </c>
      <c r="K15" s="324" t="s">
        <v>1597</v>
      </c>
      <c r="L15" s="238">
        <v>44256</v>
      </c>
      <c r="M15" s="238">
        <v>44545</v>
      </c>
      <c r="N15" s="313" t="s">
        <v>1612</v>
      </c>
      <c r="O15" s="313" t="s">
        <v>1581</v>
      </c>
      <c r="P15" s="340" t="s">
        <v>1622</v>
      </c>
      <c r="Q15" s="303" t="s">
        <v>8</v>
      </c>
      <c r="R15" s="315"/>
      <c r="S15" s="316"/>
    </row>
    <row r="16" spans="3:19" ht="98">
      <c r="C16" s="317" t="s">
        <v>1021</v>
      </c>
      <c r="D16" s="325" t="s">
        <v>1615</v>
      </c>
      <c r="E16" s="312" t="s">
        <v>1616</v>
      </c>
      <c r="F16" s="311" t="s">
        <v>1617</v>
      </c>
      <c r="G16" s="615" t="s">
        <v>1621</v>
      </c>
      <c r="H16" s="617" t="s">
        <v>1609</v>
      </c>
      <c r="I16" s="238" t="s">
        <v>1610</v>
      </c>
      <c r="J16" s="323" t="s">
        <v>1586</v>
      </c>
      <c r="K16" s="324" t="s">
        <v>1597</v>
      </c>
      <c r="L16" s="238">
        <v>44256</v>
      </c>
      <c r="M16" s="238">
        <v>44545</v>
      </c>
      <c r="N16" s="313" t="s">
        <v>1588</v>
      </c>
      <c r="O16" s="313" t="s">
        <v>1581</v>
      </c>
      <c r="P16" s="340" t="s">
        <v>1623</v>
      </c>
      <c r="Q16" s="303" t="s">
        <v>8</v>
      </c>
      <c r="R16" s="315"/>
      <c r="S16" s="316"/>
    </row>
    <row r="17" spans="3:19" ht="98">
      <c r="C17" s="317" t="s">
        <v>1021</v>
      </c>
      <c r="D17" s="325" t="s">
        <v>1615</v>
      </c>
      <c r="E17" s="312" t="s">
        <v>1616</v>
      </c>
      <c r="F17" s="311" t="s">
        <v>1617</v>
      </c>
      <c r="G17" s="615" t="s">
        <v>1621</v>
      </c>
      <c r="H17" s="617" t="s">
        <v>1609</v>
      </c>
      <c r="I17" s="238" t="s">
        <v>1610</v>
      </c>
      <c r="J17" s="323" t="s">
        <v>1586</v>
      </c>
      <c r="K17" s="324" t="s">
        <v>1597</v>
      </c>
      <c r="L17" s="238">
        <v>44256</v>
      </c>
      <c r="M17" s="238">
        <v>44545</v>
      </c>
      <c r="N17" s="313" t="s">
        <v>1590</v>
      </c>
      <c r="O17" s="313" t="s">
        <v>1581</v>
      </c>
      <c r="P17" s="778" t="s">
        <v>1973</v>
      </c>
      <c r="Q17" s="303" t="s">
        <v>1969</v>
      </c>
      <c r="R17" s="315"/>
      <c r="S17" s="316"/>
    </row>
    <row r="18" spans="3:19" ht="246.5">
      <c r="C18" s="317" t="s">
        <v>1624</v>
      </c>
      <c r="D18" s="326" t="s">
        <v>1625</v>
      </c>
      <c r="E18" s="292" t="s">
        <v>1626</v>
      </c>
      <c r="F18" s="326" t="s">
        <v>1627</v>
      </c>
      <c r="G18" s="618" t="s">
        <v>1628</v>
      </c>
      <c r="H18" s="619" t="s">
        <v>1629</v>
      </c>
      <c r="I18" s="121" t="s">
        <v>1630</v>
      </c>
      <c r="J18" s="313" t="s">
        <v>1578</v>
      </c>
      <c r="K18" s="241" t="s">
        <v>1579</v>
      </c>
      <c r="L18" s="327">
        <v>44211</v>
      </c>
      <c r="M18" s="327">
        <v>44545</v>
      </c>
      <c r="N18" s="292" t="s">
        <v>1631</v>
      </c>
      <c r="O18" s="292" t="s">
        <v>657</v>
      </c>
      <c r="P18" s="601" t="s">
        <v>1632</v>
      </c>
      <c r="Q18" s="303" t="s">
        <v>8</v>
      </c>
      <c r="R18" s="315"/>
      <c r="S18" s="316"/>
    </row>
    <row r="19" spans="3:19" ht="203">
      <c r="C19" s="317" t="s">
        <v>1624</v>
      </c>
      <c r="D19" s="326" t="s">
        <v>1625</v>
      </c>
      <c r="E19" s="292" t="s">
        <v>1626</v>
      </c>
      <c r="F19" s="326" t="s">
        <v>1627</v>
      </c>
      <c r="G19" s="152" t="s">
        <v>1633</v>
      </c>
      <c r="H19" s="151" t="s">
        <v>1634</v>
      </c>
      <c r="I19" s="121" t="s">
        <v>1630</v>
      </c>
      <c r="J19" s="313" t="s">
        <v>1578</v>
      </c>
      <c r="K19" s="241" t="s">
        <v>1579</v>
      </c>
      <c r="L19" s="327">
        <v>44377</v>
      </c>
      <c r="M19" s="327">
        <v>44560</v>
      </c>
      <c r="N19" s="292" t="s">
        <v>1631</v>
      </c>
      <c r="O19" s="292" t="s">
        <v>657</v>
      </c>
      <c r="P19" s="604" t="s">
        <v>1635</v>
      </c>
      <c r="Q19" s="303" t="s">
        <v>8</v>
      </c>
      <c r="R19" s="315"/>
      <c r="S19" s="316"/>
    </row>
    <row r="20" spans="3:19" ht="217">
      <c r="C20" s="317" t="s">
        <v>1636</v>
      </c>
      <c r="D20" s="326" t="s">
        <v>1625</v>
      </c>
      <c r="E20" s="292" t="s">
        <v>1626</v>
      </c>
      <c r="F20" s="326" t="s">
        <v>1627</v>
      </c>
      <c r="G20" s="152" t="s">
        <v>1637</v>
      </c>
      <c r="H20" s="151" t="s">
        <v>1638</v>
      </c>
      <c r="I20" s="121" t="s">
        <v>752</v>
      </c>
      <c r="J20" s="313" t="s">
        <v>1586</v>
      </c>
      <c r="K20" s="241" t="s">
        <v>1579</v>
      </c>
      <c r="L20" s="133">
        <v>44211</v>
      </c>
      <c r="M20" s="133">
        <v>44545</v>
      </c>
      <c r="N20" s="292" t="s">
        <v>1587</v>
      </c>
      <c r="O20" s="292" t="s">
        <v>657</v>
      </c>
      <c r="P20" s="782" t="s">
        <v>2002</v>
      </c>
      <c r="Q20" s="781" t="s">
        <v>8</v>
      </c>
      <c r="R20" s="315"/>
      <c r="S20" s="316"/>
    </row>
    <row r="21" spans="3:19" ht="217.5">
      <c r="C21" s="317" t="s">
        <v>1636</v>
      </c>
      <c r="D21" s="326" t="s">
        <v>1625</v>
      </c>
      <c r="E21" s="292" t="s">
        <v>1626</v>
      </c>
      <c r="F21" s="326" t="s">
        <v>1627</v>
      </c>
      <c r="G21" s="152" t="s">
        <v>1637</v>
      </c>
      <c r="H21" s="151" t="s">
        <v>1638</v>
      </c>
      <c r="I21" s="121" t="s">
        <v>752</v>
      </c>
      <c r="J21" s="313" t="s">
        <v>1586</v>
      </c>
      <c r="K21" s="241" t="s">
        <v>1579</v>
      </c>
      <c r="L21" s="133">
        <v>44211</v>
      </c>
      <c r="M21" s="133">
        <v>44545</v>
      </c>
      <c r="N21" s="313" t="s">
        <v>1588</v>
      </c>
      <c r="O21" s="292" t="s">
        <v>657</v>
      </c>
      <c r="P21" s="602" t="s">
        <v>1639</v>
      </c>
      <c r="Q21" s="303" t="s">
        <v>8</v>
      </c>
      <c r="R21" s="315"/>
      <c r="S21" s="316"/>
    </row>
    <row r="22" spans="3:19" ht="368" customHeight="1">
      <c r="C22" s="317" t="s">
        <v>1636</v>
      </c>
      <c r="D22" s="326" t="s">
        <v>1625</v>
      </c>
      <c r="E22" s="292" t="s">
        <v>1626</v>
      </c>
      <c r="F22" s="326" t="s">
        <v>1627</v>
      </c>
      <c r="G22" s="152" t="s">
        <v>1637</v>
      </c>
      <c r="H22" s="151" t="s">
        <v>1638</v>
      </c>
      <c r="I22" s="121" t="s">
        <v>752</v>
      </c>
      <c r="J22" s="313" t="s">
        <v>1586</v>
      </c>
      <c r="K22" s="241" t="s">
        <v>1579</v>
      </c>
      <c r="L22" s="133">
        <v>44211</v>
      </c>
      <c r="M22" s="133">
        <v>44545</v>
      </c>
      <c r="N22" s="313" t="s">
        <v>1590</v>
      </c>
      <c r="O22" s="292" t="s">
        <v>657</v>
      </c>
      <c r="P22" s="782" t="s">
        <v>2006</v>
      </c>
      <c r="Q22" s="783" t="s">
        <v>8</v>
      </c>
      <c r="R22" s="315"/>
      <c r="S22" s="316"/>
    </row>
    <row r="23" spans="3:19" ht="154">
      <c r="C23" s="317" t="s">
        <v>1636</v>
      </c>
      <c r="D23" s="326" t="s">
        <v>1625</v>
      </c>
      <c r="E23" s="292" t="s">
        <v>1626</v>
      </c>
      <c r="F23" s="326" t="s">
        <v>1627</v>
      </c>
      <c r="G23" s="152" t="s">
        <v>1633</v>
      </c>
      <c r="H23" s="151" t="s">
        <v>1640</v>
      </c>
      <c r="I23" s="121" t="s">
        <v>752</v>
      </c>
      <c r="J23" s="313" t="s">
        <v>1586</v>
      </c>
      <c r="K23" s="241" t="s">
        <v>1579</v>
      </c>
      <c r="L23" s="327">
        <v>44377</v>
      </c>
      <c r="M23" s="327">
        <v>44560</v>
      </c>
      <c r="N23" s="292" t="s">
        <v>1587</v>
      </c>
      <c r="O23" s="292" t="s">
        <v>657</v>
      </c>
      <c r="P23" s="784" t="s">
        <v>2003</v>
      </c>
      <c r="Q23" s="783" t="s">
        <v>8</v>
      </c>
      <c r="R23" s="315"/>
      <c r="S23" s="316"/>
    </row>
    <row r="24" spans="3:19" ht="154">
      <c r="C24" s="317" t="s">
        <v>1636</v>
      </c>
      <c r="D24" s="326" t="s">
        <v>1625</v>
      </c>
      <c r="E24" s="292" t="s">
        <v>1626</v>
      </c>
      <c r="F24" s="326" t="s">
        <v>1627</v>
      </c>
      <c r="G24" s="152" t="s">
        <v>1633</v>
      </c>
      <c r="H24" s="151" t="s">
        <v>1640</v>
      </c>
      <c r="I24" s="121" t="s">
        <v>752</v>
      </c>
      <c r="J24" s="313" t="s">
        <v>1586</v>
      </c>
      <c r="K24" s="241" t="s">
        <v>1579</v>
      </c>
      <c r="L24" s="327">
        <v>44377</v>
      </c>
      <c r="M24" s="327">
        <v>44560</v>
      </c>
      <c r="N24" s="313" t="s">
        <v>1588</v>
      </c>
      <c r="O24" s="292" t="s">
        <v>657</v>
      </c>
      <c r="P24" s="602" t="s">
        <v>2005</v>
      </c>
      <c r="Q24" s="303" t="s">
        <v>8</v>
      </c>
      <c r="R24" s="315"/>
      <c r="S24" s="316"/>
    </row>
    <row r="25" spans="3:19" ht="338.15" customHeight="1">
      <c r="C25" s="317" t="s">
        <v>1636</v>
      </c>
      <c r="D25" s="326" t="s">
        <v>1625</v>
      </c>
      <c r="E25" s="292" t="s">
        <v>1626</v>
      </c>
      <c r="F25" s="326" t="s">
        <v>1627</v>
      </c>
      <c r="G25" s="152" t="s">
        <v>1633</v>
      </c>
      <c r="H25" s="151" t="s">
        <v>1640</v>
      </c>
      <c r="I25" s="121" t="s">
        <v>752</v>
      </c>
      <c r="J25" s="313" t="s">
        <v>1586</v>
      </c>
      <c r="K25" s="241" t="s">
        <v>1579</v>
      </c>
      <c r="L25" s="327">
        <v>44377</v>
      </c>
      <c r="M25" s="327">
        <v>44560</v>
      </c>
      <c r="N25" s="313" t="s">
        <v>1590</v>
      </c>
      <c r="O25" s="292" t="s">
        <v>657</v>
      </c>
      <c r="P25" s="784" t="s">
        <v>2007</v>
      </c>
      <c r="Q25" s="783" t="s">
        <v>8</v>
      </c>
      <c r="R25" s="315"/>
      <c r="S25" s="316"/>
    </row>
    <row r="26" spans="3:19" ht="98">
      <c r="C26" s="317" t="s">
        <v>1641</v>
      </c>
      <c r="D26" s="326" t="s">
        <v>1642</v>
      </c>
      <c r="E26" s="312" t="s">
        <v>1643</v>
      </c>
      <c r="F26" s="326" t="s">
        <v>1644</v>
      </c>
      <c r="G26" s="326" t="s">
        <v>1645</v>
      </c>
      <c r="H26" s="326" t="s">
        <v>1646</v>
      </c>
      <c r="I26" s="326" t="s">
        <v>1647</v>
      </c>
      <c r="J26" s="313" t="s">
        <v>1578</v>
      </c>
      <c r="K26" s="295" t="s">
        <v>1579</v>
      </c>
      <c r="L26" s="296">
        <v>44211</v>
      </c>
      <c r="M26" s="296">
        <v>44545</v>
      </c>
      <c r="N26" s="313" t="s">
        <v>1580</v>
      </c>
      <c r="O26" s="313" t="s">
        <v>1581</v>
      </c>
      <c r="P26" s="340" t="s">
        <v>1648</v>
      </c>
      <c r="Q26" s="303" t="s">
        <v>8</v>
      </c>
      <c r="R26" s="315"/>
      <c r="S26" s="316"/>
    </row>
    <row r="27" spans="3:19" ht="87">
      <c r="C27" s="317" t="s">
        <v>1641</v>
      </c>
      <c r="D27" s="240" t="s">
        <v>1649</v>
      </c>
      <c r="E27" s="312" t="s">
        <v>1650</v>
      </c>
      <c r="F27" s="295" t="s">
        <v>1651</v>
      </c>
      <c r="G27" s="295" t="s">
        <v>1652</v>
      </c>
      <c r="H27" s="298" t="s">
        <v>1646</v>
      </c>
      <c r="I27" s="298" t="s">
        <v>1647</v>
      </c>
      <c r="J27" s="328" t="s">
        <v>1578</v>
      </c>
      <c r="K27" s="295" t="s">
        <v>1579</v>
      </c>
      <c r="L27" s="296">
        <v>44211</v>
      </c>
      <c r="M27" s="296">
        <v>44545</v>
      </c>
      <c r="N27" s="313" t="s">
        <v>1580</v>
      </c>
      <c r="O27" s="313" t="s">
        <v>1581</v>
      </c>
      <c r="P27" s="340" t="s">
        <v>1653</v>
      </c>
      <c r="Q27" s="303" t="s">
        <v>8</v>
      </c>
      <c r="R27" s="315"/>
      <c r="S27" s="316"/>
    </row>
    <row r="28" spans="3:19" ht="232">
      <c r="C28" s="317" t="s">
        <v>1654</v>
      </c>
      <c r="D28" s="326" t="s">
        <v>1655</v>
      </c>
      <c r="E28" s="292" t="s">
        <v>1656</v>
      </c>
      <c r="F28" s="326" t="s">
        <v>1657</v>
      </c>
      <c r="G28" s="242" t="s">
        <v>1658</v>
      </c>
      <c r="H28" s="295" t="s">
        <v>1659</v>
      </c>
      <c r="I28" s="295" t="s">
        <v>358</v>
      </c>
      <c r="J28" s="295" t="s">
        <v>1578</v>
      </c>
      <c r="K28" s="295" t="s">
        <v>1611</v>
      </c>
      <c r="L28" s="297">
        <v>44197</v>
      </c>
      <c r="M28" s="297">
        <v>44545</v>
      </c>
      <c r="N28" s="292" t="s">
        <v>358</v>
      </c>
      <c r="O28" s="292" t="s">
        <v>657</v>
      </c>
      <c r="P28" s="602" t="s">
        <v>1660</v>
      </c>
      <c r="Q28" s="303" t="s">
        <v>8</v>
      </c>
      <c r="R28" s="315"/>
      <c r="S28" s="316"/>
    </row>
    <row r="29" spans="3:19" ht="348">
      <c r="C29" s="317" t="s">
        <v>1654</v>
      </c>
      <c r="D29" s="326" t="s">
        <v>1655</v>
      </c>
      <c r="E29" s="292" t="s">
        <v>1656</v>
      </c>
      <c r="F29" s="326" t="s">
        <v>1657</v>
      </c>
      <c r="G29" s="295" t="s">
        <v>1661</v>
      </c>
      <c r="H29" s="295" t="s">
        <v>1662</v>
      </c>
      <c r="I29" s="295" t="s">
        <v>1663</v>
      </c>
      <c r="J29" s="295" t="s">
        <v>1578</v>
      </c>
      <c r="K29" s="616" t="s">
        <v>1597</v>
      </c>
      <c r="L29" s="297">
        <v>44197</v>
      </c>
      <c r="M29" s="297">
        <v>44545</v>
      </c>
      <c r="N29" s="292" t="s">
        <v>358</v>
      </c>
      <c r="O29" s="292" t="s">
        <v>657</v>
      </c>
      <c r="P29" s="602" t="s">
        <v>1664</v>
      </c>
      <c r="Q29" s="303" t="s">
        <v>8</v>
      </c>
      <c r="R29" s="315"/>
      <c r="S29" s="316"/>
    </row>
    <row r="30" spans="3:19" ht="172" customHeight="1">
      <c r="C30" s="317" t="s">
        <v>1665</v>
      </c>
      <c r="D30" s="326" t="s">
        <v>1655</v>
      </c>
      <c r="E30" s="292" t="s">
        <v>1656</v>
      </c>
      <c r="F30" s="326" t="s">
        <v>1657</v>
      </c>
      <c r="G30" s="295" t="s">
        <v>1666</v>
      </c>
      <c r="H30" s="243" t="s">
        <v>1667</v>
      </c>
      <c r="I30" s="295" t="s">
        <v>1668</v>
      </c>
      <c r="J30" s="295" t="s">
        <v>1586</v>
      </c>
      <c r="K30" s="616" t="s">
        <v>1611</v>
      </c>
      <c r="L30" s="297">
        <v>44197</v>
      </c>
      <c r="M30" s="297">
        <v>44545</v>
      </c>
      <c r="N30" s="292" t="s">
        <v>1587</v>
      </c>
      <c r="O30" s="292" t="s">
        <v>657</v>
      </c>
      <c r="P30" s="602" t="s">
        <v>1669</v>
      </c>
      <c r="Q30" s="303" t="s">
        <v>8</v>
      </c>
      <c r="R30" s="315"/>
      <c r="S30" s="316"/>
    </row>
    <row r="31" spans="3:19" ht="172" customHeight="1">
      <c r="C31" s="317" t="s">
        <v>1665</v>
      </c>
      <c r="D31" s="326" t="s">
        <v>1655</v>
      </c>
      <c r="E31" s="292" t="s">
        <v>1656</v>
      </c>
      <c r="F31" s="326" t="s">
        <v>1657</v>
      </c>
      <c r="G31" s="295" t="s">
        <v>1666</v>
      </c>
      <c r="H31" s="243" t="s">
        <v>1667</v>
      </c>
      <c r="I31" s="295" t="s">
        <v>1668</v>
      </c>
      <c r="J31" s="295" t="s">
        <v>1586</v>
      </c>
      <c r="K31" s="616" t="s">
        <v>1611</v>
      </c>
      <c r="L31" s="297">
        <v>44197</v>
      </c>
      <c r="M31" s="297">
        <v>44545</v>
      </c>
      <c r="N31" s="292" t="s">
        <v>1588</v>
      </c>
      <c r="O31" s="292" t="s">
        <v>657</v>
      </c>
      <c r="P31" s="602" t="s">
        <v>1670</v>
      </c>
      <c r="Q31" s="303" t="s">
        <v>8</v>
      </c>
      <c r="R31" s="315"/>
      <c r="S31" s="316"/>
    </row>
    <row r="32" spans="3:19" ht="172" customHeight="1">
      <c r="C32" s="317" t="s">
        <v>1665</v>
      </c>
      <c r="D32" s="326" t="s">
        <v>1655</v>
      </c>
      <c r="E32" s="292" t="s">
        <v>1656</v>
      </c>
      <c r="F32" s="326" t="s">
        <v>1657</v>
      </c>
      <c r="G32" s="295" t="s">
        <v>1666</v>
      </c>
      <c r="H32" s="243" t="s">
        <v>1667</v>
      </c>
      <c r="I32" s="295" t="s">
        <v>1668</v>
      </c>
      <c r="J32" s="295" t="s">
        <v>1586</v>
      </c>
      <c r="K32" s="616" t="s">
        <v>1611</v>
      </c>
      <c r="L32" s="297">
        <v>44197</v>
      </c>
      <c r="M32" s="297">
        <v>44545</v>
      </c>
      <c r="N32" s="292" t="s">
        <v>1590</v>
      </c>
      <c r="O32" s="292" t="s">
        <v>657</v>
      </c>
      <c r="P32" s="602" t="s">
        <v>1671</v>
      </c>
      <c r="Q32" s="303" t="s">
        <v>8</v>
      </c>
      <c r="R32" s="315"/>
      <c r="S32" s="316"/>
    </row>
    <row r="33" spans="3:19" ht="145">
      <c r="C33" s="317" t="s">
        <v>1665</v>
      </c>
      <c r="D33" s="326" t="s">
        <v>1655</v>
      </c>
      <c r="E33" s="292" t="s">
        <v>1656</v>
      </c>
      <c r="F33" s="326" t="s">
        <v>1657</v>
      </c>
      <c r="G33" s="295" t="s">
        <v>1666</v>
      </c>
      <c r="H33" s="295" t="s">
        <v>1672</v>
      </c>
      <c r="I33" s="295" t="s">
        <v>1668</v>
      </c>
      <c r="J33" s="295" t="s">
        <v>1586</v>
      </c>
      <c r="K33" s="616" t="s">
        <v>1611</v>
      </c>
      <c r="L33" s="297">
        <v>44197</v>
      </c>
      <c r="M33" s="297">
        <v>44545</v>
      </c>
      <c r="N33" s="292" t="s">
        <v>1588</v>
      </c>
      <c r="O33" s="292" t="s">
        <v>657</v>
      </c>
      <c r="P33" s="602" t="s">
        <v>1673</v>
      </c>
      <c r="Q33" s="303" t="s">
        <v>8</v>
      </c>
      <c r="R33" s="315"/>
      <c r="S33" s="316"/>
    </row>
    <row r="34" spans="3:19" ht="220" customHeight="1">
      <c r="C34" s="317" t="s">
        <v>1665</v>
      </c>
      <c r="D34" s="326" t="s">
        <v>1655</v>
      </c>
      <c r="E34" s="292" t="s">
        <v>1656</v>
      </c>
      <c r="F34" s="326" t="s">
        <v>1657</v>
      </c>
      <c r="G34" s="295" t="s">
        <v>1666</v>
      </c>
      <c r="H34" s="295" t="s">
        <v>1672</v>
      </c>
      <c r="I34" s="295" t="s">
        <v>1668</v>
      </c>
      <c r="J34" s="295" t="s">
        <v>1586</v>
      </c>
      <c r="K34" s="616" t="s">
        <v>1611</v>
      </c>
      <c r="L34" s="297">
        <v>44197</v>
      </c>
      <c r="M34" s="297">
        <v>44545</v>
      </c>
      <c r="N34" s="292" t="s">
        <v>1587</v>
      </c>
      <c r="O34" s="292" t="s">
        <v>657</v>
      </c>
      <c r="P34" s="602" t="s">
        <v>1674</v>
      </c>
      <c r="Q34" s="303" t="s">
        <v>8</v>
      </c>
      <c r="R34" s="315"/>
      <c r="S34" s="316"/>
    </row>
    <row r="35" spans="3:19" ht="195.5" customHeight="1">
      <c r="C35" s="317" t="s">
        <v>1665</v>
      </c>
      <c r="D35" s="326" t="s">
        <v>1655</v>
      </c>
      <c r="E35" s="292" t="s">
        <v>1656</v>
      </c>
      <c r="F35" s="326" t="s">
        <v>1657</v>
      </c>
      <c r="G35" s="295" t="s">
        <v>1666</v>
      </c>
      <c r="H35" s="295" t="s">
        <v>1672</v>
      </c>
      <c r="I35" s="295" t="s">
        <v>1668</v>
      </c>
      <c r="J35" s="295" t="s">
        <v>1586</v>
      </c>
      <c r="K35" s="616" t="s">
        <v>1611</v>
      </c>
      <c r="L35" s="297">
        <v>44197</v>
      </c>
      <c r="M35" s="297">
        <v>44545</v>
      </c>
      <c r="N35" s="292" t="s">
        <v>1590</v>
      </c>
      <c r="O35" s="292" t="s">
        <v>657</v>
      </c>
      <c r="P35" s="602" t="s">
        <v>2008</v>
      </c>
      <c r="Q35" s="303" t="s">
        <v>8</v>
      </c>
      <c r="R35" s="315"/>
      <c r="S35" s="316"/>
    </row>
    <row r="36" spans="3:19" ht="195.5" customHeight="1">
      <c r="C36" s="785" t="s">
        <v>1665</v>
      </c>
      <c r="D36" s="786" t="s">
        <v>2009</v>
      </c>
      <c r="E36" s="787" t="s">
        <v>1656</v>
      </c>
      <c r="F36" s="786" t="s">
        <v>1657</v>
      </c>
      <c r="G36" s="786" t="s">
        <v>2010</v>
      </c>
      <c r="H36" s="786" t="s">
        <v>1672</v>
      </c>
      <c r="I36" s="788" t="s">
        <v>2011</v>
      </c>
      <c r="J36" s="789" t="s">
        <v>1586</v>
      </c>
      <c r="K36" s="295" t="s">
        <v>1611</v>
      </c>
      <c r="L36" s="297">
        <v>44197</v>
      </c>
      <c r="M36" s="297">
        <v>44545</v>
      </c>
      <c r="N36" s="292" t="s">
        <v>1588</v>
      </c>
      <c r="O36" s="292" t="s">
        <v>657</v>
      </c>
      <c r="P36" s="602" t="s">
        <v>1673</v>
      </c>
      <c r="Q36" s="783" t="s">
        <v>8</v>
      </c>
      <c r="R36" s="315"/>
      <c r="S36" s="316"/>
    </row>
    <row r="37" spans="3:19" ht="195.5" customHeight="1">
      <c r="C37" s="785" t="s">
        <v>1665</v>
      </c>
      <c r="D37" s="786" t="s">
        <v>2009</v>
      </c>
      <c r="E37" s="787" t="s">
        <v>1656</v>
      </c>
      <c r="F37" s="786" t="s">
        <v>1657</v>
      </c>
      <c r="G37" s="786" t="s">
        <v>2010</v>
      </c>
      <c r="H37" s="786" t="s">
        <v>1672</v>
      </c>
      <c r="I37" s="788" t="s">
        <v>2011</v>
      </c>
      <c r="J37" s="789" t="s">
        <v>1586</v>
      </c>
      <c r="K37" s="295" t="s">
        <v>1611</v>
      </c>
      <c r="L37" s="297">
        <v>44197</v>
      </c>
      <c r="M37" s="297">
        <v>44545</v>
      </c>
      <c r="N37" s="292" t="s">
        <v>1587</v>
      </c>
      <c r="O37" s="292" t="s">
        <v>657</v>
      </c>
      <c r="P37" s="602" t="s">
        <v>2012</v>
      </c>
      <c r="Q37" s="783" t="s">
        <v>8</v>
      </c>
      <c r="R37" s="315"/>
      <c r="S37" s="316"/>
    </row>
    <row r="38" spans="3:19" ht="195.5" customHeight="1">
      <c r="C38" s="785" t="s">
        <v>1665</v>
      </c>
      <c r="D38" s="786" t="s">
        <v>2009</v>
      </c>
      <c r="E38" s="787" t="s">
        <v>1656</v>
      </c>
      <c r="F38" s="786" t="s">
        <v>1657</v>
      </c>
      <c r="G38" s="786" t="s">
        <v>2010</v>
      </c>
      <c r="H38" s="786" t="s">
        <v>1672</v>
      </c>
      <c r="I38" s="788" t="s">
        <v>2011</v>
      </c>
      <c r="J38" s="789" t="s">
        <v>1586</v>
      </c>
      <c r="K38" s="616" t="s">
        <v>1611</v>
      </c>
      <c r="L38" s="790">
        <v>44197</v>
      </c>
      <c r="M38" s="790">
        <v>44545</v>
      </c>
      <c r="N38" s="620" t="s">
        <v>1590</v>
      </c>
      <c r="O38" s="620" t="s">
        <v>657</v>
      </c>
      <c r="P38" s="784" t="s">
        <v>2013</v>
      </c>
      <c r="Q38" s="781" t="s">
        <v>8</v>
      </c>
      <c r="R38" s="315"/>
      <c r="S38" s="316"/>
    </row>
    <row r="39" spans="3:19" ht="409.6" customHeight="1">
      <c r="C39" s="317" t="s">
        <v>1654</v>
      </c>
      <c r="D39" s="326" t="s">
        <v>1655</v>
      </c>
      <c r="E39" s="292" t="s">
        <v>1656</v>
      </c>
      <c r="F39" s="326" t="s">
        <v>1657</v>
      </c>
      <c r="G39" s="295" t="s">
        <v>1675</v>
      </c>
      <c r="H39" s="295" t="s">
        <v>1676</v>
      </c>
      <c r="I39" s="295" t="s">
        <v>1677</v>
      </c>
      <c r="J39" s="295" t="s">
        <v>1578</v>
      </c>
      <c r="K39" s="616" t="s">
        <v>1579</v>
      </c>
      <c r="L39" s="297">
        <v>44211</v>
      </c>
      <c r="M39" s="297">
        <v>44545</v>
      </c>
      <c r="N39" s="292" t="s">
        <v>1678</v>
      </c>
      <c r="O39" s="292" t="s">
        <v>657</v>
      </c>
      <c r="P39" s="784" t="s">
        <v>2021</v>
      </c>
      <c r="Q39" s="781" t="s">
        <v>8</v>
      </c>
      <c r="R39" s="315"/>
      <c r="S39" s="316"/>
    </row>
    <row r="40" spans="3:19" ht="101.5">
      <c r="C40" s="317" t="s">
        <v>1654</v>
      </c>
      <c r="D40" s="326" t="s">
        <v>1655</v>
      </c>
      <c r="E40" s="292" t="s">
        <v>1656</v>
      </c>
      <c r="F40" s="326" t="s">
        <v>1657</v>
      </c>
      <c r="G40" s="295" t="s">
        <v>1679</v>
      </c>
      <c r="H40" s="295" t="s">
        <v>1680</v>
      </c>
      <c r="I40" s="295" t="s">
        <v>1681</v>
      </c>
      <c r="J40" s="295" t="s">
        <v>1578</v>
      </c>
      <c r="K40" s="616" t="s">
        <v>1579</v>
      </c>
      <c r="L40" s="297">
        <v>44211</v>
      </c>
      <c r="M40" s="297">
        <v>44545</v>
      </c>
      <c r="N40" s="292" t="s">
        <v>1678</v>
      </c>
      <c r="O40" s="292" t="s">
        <v>657</v>
      </c>
      <c r="P40" s="602" t="s">
        <v>1682</v>
      </c>
      <c r="Q40" s="303" t="s">
        <v>8</v>
      </c>
      <c r="R40" s="315"/>
      <c r="S40" s="316"/>
    </row>
    <row r="41" spans="3:19" ht="116">
      <c r="C41" s="317" t="s">
        <v>1654</v>
      </c>
      <c r="D41" s="326" t="s">
        <v>1655</v>
      </c>
      <c r="E41" s="292" t="s">
        <v>1656</v>
      </c>
      <c r="F41" s="326" t="s">
        <v>1657</v>
      </c>
      <c r="G41" s="295" t="s">
        <v>1683</v>
      </c>
      <c r="H41" s="295" t="s">
        <v>1684</v>
      </c>
      <c r="I41" s="295" t="s">
        <v>1677</v>
      </c>
      <c r="J41" s="295" t="s">
        <v>1578</v>
      </c>
      <c r="K41" s="616" t="s">
        <v>1579</v>
      </c>
      <c r="L41" s="297">
        <v>44211</v>
      </c>
      <c r="M41" s="297">
        <v>44545</v>
      </c>
      <c r="N41" s="292" t="s">
        <v>1678</v>
      </c>
      <c r="O41" s="292" t="s">
        <v>657</v>
      </c>
      <c r="P41" s="602" t="s">
        <v>1685</v>
      </c>
      <c r="Q41" s="303" t="s">
        <v>8</v>
      </c>
      <c r="R41" s="315"/>
      <c r="S41" s="316"/>
    </row>
    <row r="42" spans="3:19" ht="328.5" customHeight="1">
      <c r="C42" s="317" t="s">
        <v>1686</v>
      </c>
      <c r="D42" s="326" t="s">
        <v>1687</v>
      </c>
      <c r="E42" s="292" t="s">
        <v>1688</v>
      </c>
      <c r="F42" s="326" t="s">
        <v>1689</v>
      </c>
      <c r="G42" s="319" t="s">
        <v>1690</v>
      </c>
      <c r="H42" s="295" t="s">
        <v>1691</v>
      </c>
      <c r="I42" s="329" t="s">
        <v>1692</v>
      </c>
      <c r="J42" s="328" t="s">
        <v>1578</v>
      </c>
      <c r="K42" s="620" t="s">
        <v>1693</v>
      </c>
      <c r="L42" s="314">
        <v>44228</v>
      </c>
      <c r="M42" s="314">
        <v>44545</v>
      </c>
      <c r="N42" s="292" t="s">
        <v>1694</v>
      </c>
      <c r="O42" s="292" t="s">
        <v>657</v>
      </c>
      <c r="P42" s="602" t="s">
        <v>1695</v>
      </c>
      <c r="Q42" s="303" t="s">
        <v>8</v>
      </c>
      <c r="R42" s="315"/>
      <c r="S42" s="315"/>
    </row>
    <row r="43" spans="3:19" ht="217.5">
      <c r="C43" s="317" t="s">
        <v>1686</v>
      </c>
      <c r="D43" s="326" t="s">
        <v>1687</v>
      </c>
      <c r="E43" s="292" t="s">
        <v>1688</v>
      </c>
      <c r="F43" s="326" t="s">
        <v>1689</v>
      </c>
      <c r="G43" s="319" t="s">
        <v>1696</v>
      </c>
      <c r="H43" s="295" t="s">
        <v>1697</v>
      </c>
      <c r="I43" s="329" t="s">
        <v>1698</v>
      </c>
      <c r="J43" s="328" t="s">
        <v>1578</v>
      </c>
      <c r="K43" s="620" t="s">
        <v>1693</v>
      </c>
      <c r="L43" s="314">
        <v>44228</v>
      </c>
      <c r="M43" s="314">
        <v>44545</v>
      </c>
      <c r="N43" s="292" t="s">
        <v>1694</v>
      </c>
      <c r="O43" s="292" t="s">
        <v>657</v>
      </c>
      <c r="P43" s="602" t="s">
        <v>1699</v>
      </c>
      <c r="Q43" s="303" t="s">
        <v>8</v>
      </c>
      <c r="R43" s="315"/>
      <c r="S43" s="315"/>
    </row>
    <row r="44" spans="3:19" ht="353.15" customHeight="1">
      <c r="C44" s="317" t="s">
        <v>1686</v>
      </c>
      <c r="D44" s="326" t="s">
        <v>1687</v>
      </c>
      <c r="E44" s="292" t="s">
        <v>1688</v>
      </c>
      <c r="F44" s="326" t="s">
        <v>1689</v>
      </c>
      <c r="G44" s="319" t="s">
        <v>1700</v>
      </c>
      <c r="H44" s="295" t="s">
        <v>1701</v>
      </c>
      <c r="I44" s="329" t="s">
        <v>1702</v>
      </c>
      <c r="J44" s="328" t="s">
        <v>1578</v>
      </c>
      <c r="K44" s="620" t="s">
        <v>1597</v>
      </c>
      <c r="L44" s="314">
        <v>44228</v>
      </c>
      <c r="M44" s="314">
        <v>44545</v>
      </c>
      <c r="N44" s="292" t="s">
        <v>1694</v>
      </c>
      <c r="O44" s="292" t="s">
        <v>657</v>
      </c>
      <c r="P44" s="602" t="s">
        <v>1703</v>
      </c>
      <c r="Q44" s="303" t="s">
        <v>8</v>
      </c>
      <c r="R44" s="315"/>
      <c r="S44" s="315"/>
    </row>
    <row r="45" spans="3:19" ht="180" customHeight="1">
      <c r="C45" s="317" t="s">
        <v>1686</v>
      </c>
      <c r="D45" s="326" t="s">
        <v>1687</v>
      </c>
      <c r="E45" s="292" t="s">
        <v>1688</v>
      </c>
      <c r="F45" s="326" t="s">
        <v>1689</v>
      </c>
      <c r="G45" s="319" t="s">
        <v>1704</v>
      </c>
      <c r="H45" s="295" t="s">
        <v>1705</v>
      </c>
      <c r="I45" s="329" t="s">
        <v>1706</v>
      </c>
      <c r="J45" s="328" t="s">
        <v>1578</v>
      </c>
      <c r="K45" s="292" t="s">
        <v>1611</v>
      </c>
      <c r="L45" s="314">
        <v>44228</v>
      </c>
      <c r="M45" s="314">
        <v>44545</v>
      </c>
      <c r="N45" s="292" t="s">
        <v>1694</v>
      </c>
      <c r="O45" s="292" t="s">
        <v>657</v>
      </c>
      <c r="P45" s="602" t="s">
        <v>1707</v>
      </c>
      <c r="Q45" s="303" t="s">
        <v>8</v>
      </c>
      <c r="R45" s="315"/>
      <c r="S45" s="315"/>
    </row>
    <row r="46" spans="3:19" ht="197.5" customHeight="1">
      <c r="C46" s="317" t="s">
        <v>1708</v>
      </c>
      <c r="D46" s="309" t="s">
        <v>1709</v>
      </c>
      <c r="E46" s="312" t="s">
        <v>1710</v>
      </c>
      <c r="F46" s="311" t="s">
        <v>1711</v>
      </c>
      <c r="G46" s="330" t="s">
        <v>1712</v>
      </c>
      <c r="H46" s="295" t="s">
        <v>1713</v>
      </c>
      <c r="I46" s="292" t="s">
        <v>1714</v>
      </c>
      <c r="J46" s="328" t="s">
        <v>1578</v>
      </c>
      <c r="K46" s="240" t="s">
        <v>1579</v>
      </c>
      <c r="L46" s="239">
        <v>44198</v>
      </c>
      <c r="M46" s="239">
        <v>44545</v>
      </c>
      <c r="N46" s="292" t="s">
        <v>1580</v>
      </c>
      <c r="O46" s="313" t="s">
        <v>1581</v>
      </c>
      <c r="P46" s="340" t="s">
        <v>1715</v>
      </c>
      <c r="Q46" s="303" t="s">
        <v>8</v>
      </c>
      <c r="R46" s="315"/>
      <c r="S46" s="315"/>
    </row>
    <row r="47" spans="3:19" ht="197.5" customHeight="1">
      <c r="C47" s="317" t="s">
        <v>1708</v>
      </c>
      <c r="D47" s="309" t="s">
        <v>1709</v>
      </c>
      <c r="E47" s="312" t="s">
        <v>1710</v>
      </c>
      <c r="F47" s="311" t="s">
        <v>1711</v>
      </c>
      <c r="G47" s="244" t="s">
        <v>1716</v>
      </c>
      <c r="H47" s="295" t="s">
        <v>1717</v>
      </c>
      <c r="I47" s="292" t="s">
        <v>1714</v>
      </c>
      <c r="J47" s="328" t="s">
        <v>1578</v>
      </c>
      <c r="K47" s="240" t="s">
        <v>1718</v>
      </c>
      <c r="L47" s="239">
        <v>44198</v>
      </c>
      <c r="M47" s="239">
        <v>44545</v>
      </c>
      <c r="N47" s="292" t="s">
        <v>1580</v>
      </c>
      <c r="O47" s="313" t="s">
        <v>1581</v>
      </c>
      <c r="P47" s="792" t="s">
        <v>2023</v>
      </c>
      <c r="Q47" s="303" t="s">
        <v>8</v>
      </c>
      <c r="R47" s="315"/>
      <c r="S47" s="315"/>
    </row>
    <row r="48" spans="3:19" ht="197.5" customHeight="1">
      <c r="C48" s="317" t="s">
        <v>1708</v>
      </c>
      <c r="D48" s="309" t="s">
        <v>1709</v>
      </c>
      <c r="E48" s="312" t="s">
        <v>1710</v>
      </c>
      <c r="F48" s="311" t="s">
        <v>1711</v>
      </c>
      <c r="G48" s="295" t="s">
        <v>1719</v>
      </c>
      <c r="H48" s="295" t="s">
        <v>1720</v>
      </c>
      <c r="I48" s="292" t="s">
        <v>1721</v>
      </c>
      <c r="J48" s="328" t="s">
        <v>1586</v>
      </c>
      <c r="K48" s="240" t="s">
        <v>1579</v>
      </c>
      <c r="L48" s="239">
        <v>44198</v>
      </c>
      <c r="M48" s="239">
        <v>44545</v>
      </c>
      <c r="N48" s="313" t="s">
        <v>1612</v>
      </c>
      <c r="O48" s="313" t="s">
        <v>1581</v>
      </c>
      <c r="P48" s="340" t="s">
        <v>1722</v>
      </c>
      <c r="Q48" s="303" t="s">
        <v>10</v>
      </c>
      <c r="R48" s="315"/>
      <c r="S48" s="315"/>
    </row>
    <row r="49" spans="3:19" ht="192.65" customHeight="1">
      <c r="C49" s="317" t="s">
        <v>1708</v>
      </c>
      <c r="D49" s="309" t="s">
        <v>1709</v>
      </c>
      <c r="E49" s="312" t="s">
        <v>1710</v>
      </c>
      <c r="F49" s="311" t="s">
        <v>1711</v>
      </c>
      <c r="G49" s="295" t="s">
        <v>1719</v>
      </c>
      <c r="H49" s="295" t="s">
        <v>1720</v>
      </c>
      <c r="I49" s="292" t="s">
        <v>1721</v>
      </c>
      <c r="J49" s="328" t="s">
        <v>1586</v>
      </c>
      <c r="K49" s="240" t="s">
        <v>1579</v>
      </c>
      <c r="L49" s="239">
        <v>44198</v>
      </c>
      <c r="M49" s="239">
        <v>44545</v>
      </c>
      <c r="N49" s="313" t="s">
        <v>1588</v>
      </c>
      <c r="O49" s="313" t="s">
        <v>1581</v>
      </c>
      <c r="P49" s="311" t="s">
        <v>1723</v>
      </c>
      <c r="Q49" s="303" t="s">
        <v>8</v>
      </c>
      <c r="R49" s="315"/>
      <c r="S49" s="316"/>
    </row>
    <row r="50" spans="3:19" ht="58">
      <c r="C50" s="317" t="s">
        <v>1708</v>
      </c>
      <c r="D50" s="309" t="s">
        <v>1709</v>
      </c>
      <c r="E50" s="312" t="s">
        <v>1710</v>
      </c>
      <c r="F50" s="311" t="s">
        <v>1711</v>
      </c>
      <c r="G50" s="295" t="s">
        <v>1719</v>
      </c>
      <c r="H50" s="295" t="s">
        <v>1720</v>
      </c>
      <c r="I50" s="292" t="s">
        <v>1721</v>
      </c>
      <c r="J50" s="328" t="s">
        <v>1586</v>
      </c>
      <c r="K50" s="240" t="s">
        <v>1579</v>
      </c>
      <c r="L50" s="239">
        <v>44198</v>
      </c>
      <c r="M50" s="239">
        <v>44545</v>
      </c>
      <c r="N50" s="313" t="s">
        <v>1590</v>
      </c>
      <c r="O50" s="313" t="s">
        <v>1581</v>
      </c>
      <c r="P50" s="311" t="s">
        <v>1965</v>
      </c>
      <c r="Q50" s="303" t="s">
        <v>8</v>
      </c>
      <c r="R50" s="315"/>
      <c r="S50" s="316"/>
    </row>
    <row r="51" spans="3:19" ht="166.5" customHeight="1">
      <c r="C51" s="317" t="s">
        <v>1708</v>
      </c>
      <c r="D51" s="309" t="s">
        <v>1709</v>
      </c>
      <c r="E51" s="312" t="s">
        <v>1710</v>
      </c>
      <c r="F51" s="311" t="s">
        <v>1711</v>
      </c>
      <c r="G51" s="295" t="s">
        <v>1724</v>
      </c>
      <c r="H51" s="295" t="s">
        <v>1725</v>
      </c>
      <c r="I51" s="292" t="s">
        <v>1721</v>
      </c>
      <c r="J51" s="328" t="s">
        <v>1586</v>
      </c>
      <c r="K51" s="240" t="s">
        <v>1611</v>
      </c>
      <c r="L51" s="239">
        <v>44198</v>
      </c>
      <c r="M51" s="239">
        <v>44545</v>
      </c>
      <c r="N51" s="313" t="s">
        <v>1612</v>
      </c>
      <c r="O51" s="313" t="s">
        <v>1581</v>
      </c>
      <c r="P51" s="340" t="s">
        <v>1726</v>
      </c>
      <c r="Q51" s="303" t="s">
        <v>8</v>
      </c>
      <c r="R51" s="315"/>
      <c r="S51" s="315"/>
    </row>
    <row r="52" spans="3:19" ht="166.5" customHeight="1">
      <c r="C52" s="317" t="s">
        <v>1708</v>
      </c>
      <c r="D52" s="309" t="s">
        <v>1709</v>
      </c>
      <c r="E52" s="312" t="s">
        <v>1710</v>
      </c>
      <c r="F52" s="311" t="s">
        <v>1711</v>
      </c>
      <c r="G52" s="295" t="s">
        <v>1724</v>
      </c>
      <c r="H52" s="295" t="s">
        <v>1725</v>
      </c>
      <c r="I52" s="292" t="s">
        <v>1721</v>
      </c>
      <c r="J52" s="328" t="s">
        <v>1586</v>
      </c>
      <c r="K52" s="240" t="s">
        <v>1611</v>
      </c>
      <c r="L52" s="239">
        <v>44198</v>
      </c>
      <c r="M52" s="239">
        <v>44545</v>
      </c>
      <c r="N52" s="313" t="s">
        <v>1588</v>
      </c>
      <c r="O52" s="313" t="s">
        <v>1581</v>
      </c>
      <c r="P52" s="613" t="s">
        <v>1980</v>
      </c>
      <c r="Q52" s="303" t="s">
        <v>8</v>
      </c>
      <c r="R52" s="315"/>
      <c r="S52" s="316"/>
    </row>
    <row r="53" spans="3:19" ht="56">
      <c r="C53" s="317" t="s">
        <v>1708</v>
      </c>
      <c r="D53" s="309" t="s">
        <v>1709</v>
      </c>
      <c r="E53" s="312" t="s">
        <v>1710</v>
      </c>
      <c r="F53" s="311" t="s">
        <v>1711</v>
      </c>
      <c r="G53" s="295" t="s">
        <v>1724</v>
      </c>
      <c r="H53" s="295" t="s">
        <v>1725</v>
      </c>
      <c r="I53" s="292" t="s">
        <v>1721</v>
      </c>
      <c r="J53" s="328" t="s">
        <v>1586</v>
      </c>
      <c r="K53" s="240" t="s">
        <v>1611</v>
      </c>
      <c r="L53" s="239">
        <v>44198</v>
      </c>
      <c r="M53" s="239">
        <v>44545</v>
      </c>
      <c r="N53" s="313" t="s">
        <v>1590</v>
      </c>
      <c r="O53" s="313" t="s">
        <v>1581</v>
      </c>
      <c r="P53" s="330" t="s">
        <v>1974</v>
      </c>
      <c r="Q53" s="303" t="s">
        <v>16</v>
      </c>
      <c r="R53" s="315"/>
      <c r="S53" s="316"/>
    </row>
    <row r="54" spans="3:19" ht="101.5">
      <c r="C54" s="317" t="s">
        <v>1708</v>
      </c>
      <c r="D54" s="309" t="s">
        <v>1709</v>
      </c>
      <c r="E54" s="312" t="s">
        <v>1710</v>
      </c>
      <c r="F54" s="311" t="s">
        <v>1711</v>
      </c>
      <c r="G54" s="295" t="s">
        <v>1727</v>
      </c>
      <c r="H54" s="295" t="s">
        <v>1728</v>
      </c>
      <c r="I54" s="292" t="s">
        <v>1721</v>
      </c>
      <c r="J54" s="328" t="s">
        <v>1586</v>
      </c>
      <c r="K54" s="240" t="s">
        <v>1611</v>
      </c>
      <c r="L54" s="239">
        <v>44198</v>
      </c>
      <c r="M54" s="239">
        <v>44545</v>
      </c>
      <c r="N54" s="313" t="s">
        <v>1612</v>
      </c>
      <c r="O54" s="313" t="s">
        <v>1581</v>
      </c>
      <c r="P54" s="340" t="s">
        <v>1729</v>
      </c>
      <c r="Q54" s="303" t="s">
        <v>10</v>
      </c>
      <c r="R54" s="315"/>
      <c r="S54" s="315"/>
    </row>
    <row r="55" spans="3:19" ht="58">
      <c r="C55" s="317" t="s">
        <v>1708</v>
      </c>
      <c r="D55" s="309" t="s">
        <v>1709</v>
      </c>
      <c r="E55" s="312" t="s">
        <v>1710</v>
      </c>
      <c r="F55" s="311" t="s">
        <v>1711</v>
      </c>
      <c r="G55" s="295" t="s">
        <v>1727</v>
      </c>
      <c r="H55" s="295" t="s">
        <v>1728</v>
      </c>
      <c r="I55" s="292" t="s">
        <v>1721</v>
      </c>
      <c r="J55" s="328" t="s">
        <v>1586</v>
      </c>
      <c r="K55" s="240" t="s">
        <v>1611</v>
      </c>
      <c r="L55" s="239">
        <v>44198</v>
      </c>
      <c r="M55" s="239">
        <v>44545</v>
      </c>
      <c r="N55" s="313" t="s">
        <v>1588</v>
      </c>
      <c r="O55" s="313" t="s">
        <v>1581</v>
      </c>
      <c r="P55" s="600" t="s">
        <v>1981</v>
      </c>
      <c r="Q55" s="303" t="s">
        <v>8</v>
      </c>
      <c r="R55" s="315"/>
      <c r="S55" s="316"/>
    </row>
    <row r="56" spans="3:19" ht="56">
      <c r="C56" s="317" t="s">
        <v>1708</v>
      </c>
      <c r="D56" s="309" t="s">
        <v>1709</v>
      </c>
      <c r="E56" s="312" t="s">
        <v>1710</v>
      </c>
      <c r="F56" s="311" t="s">
        <v>1711</v>
      </c>
      <c r="G56" s="295" t="s">
        <v>1727</v>
      </c>
      <c r="H56" s="295" t="s">
        <v>1728</v>
      </c>
      <c r="I56" s="292" t="s">
        <v>1721</v>
      </c>
      <c r="J56" s="328" t="s">
        <v>1586</v>
      </c>
      <c r="K56" s="240" t="s">
        <v>1611</v>
      </c>
      <c r="L56" s="239">
        <v>44198</v>
      </c>
      <c r="M56" s="239">
        <v>44545</v>
      </c>
      <c r="N56" s="313" t="s">
        <v>1590</v>
      </c>
      <c r="O56" s="313" t="s">
        <v>1581</v>
      </c>
      <c r="P56" s="330" t="s">
        <v>1975</v>
      </c>
      <c r="Q56" s="303" t="s">
        <v>16</v>
      </c>
      <c r="R56" s="315"/>
      <c r="S56" s="316"/>
    </row>
    <row r="57" spans="3:19" ht="84">
      <c r="C57" s="317" t="s">
        <v>1708</v>
      </c>
      <c r="D57" s="329" t="s">
        <v>1730</v>
      </c>
      <c r="E57" s="312" t="s">
        <v>1731</v>
      </c>
      <c r="F57" s="311" t="s">
        <v>1732</v>
      </c>
      <c r="G57" s="295" t="s">
        <v>1733</v>
      </c>
      <c r="H57" s="295" t="s">
        <v>1734</v>
      </c>
      <c r="I57" s="295" t="s">
        <v>1735</v>
      </c>
      <c r="J57" s="328" t="s">
        <v>1578</v>
      </c>
      <c r="K57" s="240" t="s">
        <v>1579</v>
      </c>
      <c r="L57" s="239">
        <v>44287</v>
      </c>
      <c r="M57" s="239">
        <v>44545</v>
      </c>
      <c r="N57" s="292" t="s">
        <v>1580</v>
      </c>
      <c r="O57" s="313" t="s">
        <v>1581</v>
      </c>
      <c r="P57" s="340" t="s">
        <v>1736</v>
      </c>
      <c r="Q57" s="303" t="s">
        <v>8</v>
      </c>
      <c r="R57" s="315"/>
      <c r="S57" s="315"/>
    </row>
    <row r="58" spans="3:19" ht="223.5" customHeight="1">
      <c r="C58" s="317" t="s">
        <v>1708</v>
      </c>
      <c r="D58" s="329" t="s">
        <v>1730</v>
      </c>
      <c r="E58" s="312" t="s">
        <v>1731</v>
      </c>
      <c r="F58" s="311" t="s">
        <v>1732</v>
      </c>
      <c r="G58" s="295" t="s">
        <v>1737</v>
      </c>
      <c r="H58" s="295" t="s">
        <v>1738</v>
      </c>
      <c r="I58" s="295" t="s">
        <v>1735</v>
      </c>
      <c r="J58" s="328" t="s">
        <v>1578</v>
      </c>
      <c r="K58" s="240" t="s">
        <v>1718</v>
      </c>
      <c r="L58" s="239">
        <v>44287</v>
      </c>
      <c r="M58" s="239">
        <v>44545</v>
      </c>
      <c r="N58" s="292" t="s">
        <v>1580</v>
      </c>
      <c r="O58" s="313" t="s">
        <v>1581</v>
      </c>
      <c r="P58" s="340" t="s">
        <v>1739</v>
      </c>
      <c r="Q58" s="303" t="s">
        <v>10</v>
      </c>
      <c r="R58" s="315"/>
      <c r="S58" s="315"/>
    </row>
    <row r="59" spans="3:19" ht="118" customHeight="1">
      <c r="C59" s="317" t="s">
        <v>1708</v>
      </c>
      <c r="D59" s="329" t="s">
        <v>1730</v>
      </c>
      <c r="E59" s="312" t="s">
        <v>1731</v>
      </c>
      <c r="F59" s="311" t="s">
        <v>1732</v>
      </c>
      <c r="G59" s="295" t="s">
        <v>1733</v>
      </c>
      <c r="H59" s="295" t="s">
        <v>1740</v>
      </c>
      <c r="I59" s="295" t="s">
        <v>1741</v>
      </c>
      <c r="J59" s="328" t="s">
        <v>1586</v>
      </c>
      <c r="K59" s="240" t="s">
        <v>1611</v>
      </c>
      <c r="L59" s="239">
        <v>44228</v>
      </c>
      <c r="M59" s="239">
        <v>44545</v>
      </c>
      <c r="N59" s="313" t="s">
        <v>1612</v>
      </c>
      <c r="O59" s="313" t="s">
        <v>1581</v>
      </c>
      <c r="P59" s="331" t="s">
        <v>1742</v>
      </c>
      <c r="Q59" s="303" t="s">
        <v>8</v>
      </c>
      <c r="R59" s="315"/>
      <c r="S59" s="315"/>
    </row>
    <row r="60" spans="3:19" ht="84">
      <c r="C60" s="317" t="s">
        <v>1708</v>
      </c>
      <c r="D60" s="329" t="s">
        <v>1730</v>
      </c>
      <c r="E60" s="312" t="s">
        <v>1731</v>
      </c>
      <c r="F60" s="311" t="s">
        <v>1732</v>
      </c>
      <c r="G60" s="295" t="s">
        <v>1733</v>
      </c>
      <c r="H60" s="295" t="s">
        <v>1740</v>
      </c>
      <c r="I60" s="295" t="s">
        <v>1741</v>
      </c>
      <c r="J60" s="328" t="s">
        <v>1586</v>
      </c>
      <c r="K60" s="240" t="s">
        <v>1611</v>
      </c>
      <c r="L60" s="239">
        <v>44228</v>
      </c>
      <c r="M60" s="239">
        <v>44545</v>
      </c>
      <c r="N60" s="313" t="s">
        <v>1588</v>
      </c>
      <c r="O60" s="313" t="s">
        <v>1581</v>
      </c>
      <c r="P60" s="318" t="s">
        <v>1743</v>
      </c>
      <c r="Q60" s="303" t="s">
        <v>8</v>
      </c>
      <c r="R60" s="315"/>
      <c r="S60" s="316"/>
    </row>
    <row r="61" spans="3:19" ht="84">
      <c r="C61" s="317" t="s">
        <v>1708</v>
      </c>
      <c r="D61" s="329" t="s">
        <v>1730</v>
      </c>
      <c r="E61" s="312" t="s">
        <v>1731</v>
      </c>
      <c r="F61" s="311" t="s">
        <v>1732</v>
      </c>
      <c r="G61" s="295" t="s">
        <v>1733</v>
      </c>
      <c r="H61" s="295" t="s">
        <v>1740</v>
      </c>
      <c r="I61" s="295" t="s">
        <v>1741</v>
      </c>
      <c r="J61" s="328" t="s">
        <v>1586</v>
      </c>
      <c r="K61" s="240" t="s">
        <v>1611</v>
      </c>
      <c r="L61" s="239">
        <v>44228</v>
      </c>
      <c r="M61" s="239">
        <v>44545</v>
      </c>
      <c r="N61" s="313" t="s">
        <v>1590</v>
      </c>
      <c r="O61" s="313" t="s">
        <v>1581</v>
      </c>
      <c r="P61" s="318" t="s">
        <v>1977</v>
      </c>
      <c r="Q61" s="303" t="s">
        <v>8</v>
      </c>
      <c r="R61" s="315"/>
      <c r="S61" s="316"/>
    </row>
    <row r="62" spans="3:19" ht="116.15" customHeight="1">
      <c r="C62" s="317" t="s">
        <v>1708</v>
      </c>
      <c r="D62" s="329" t="s">
        <v>1730</v>
      </c>
      <c r="E62" s="312" t="s">
        <v>1731</v>
      </c>
      <c r="F62" s="311" t="s">
        <v>1732</v>
      </c>
      <c r="G62" s="295" t="s">
        <v>1737</v>
      </c>
      <c r="H62" s="295" t="s">
        <v>1738</v>
      </c>
      <c r="I62" s="295" t="s">
        <v>1741</v>
      </c>
      <c r="J62" s="328" t="s">
        <v>1586</v>
      </c>
      <c r="K62" s="240" t="s">
        <v>1611</v>
      </c>
      <c r="L62" s="239">
        <v>44228</v>
      </c>
      <c r="M62" s="239">
        <v>44545</v>
      </c>
      <c r="N62" s="313" t="s">
        <v>1612</v>
      </c>
      <c r="O62" s="313" t="s">
        <v>1581</v>
      </c>
      <c r="P62" s="340" t="s">
        <v>1744</v>
      </c>
      <c r="Q62" s="303" t="s">
        <v>8</v>
      </c>
      <c r="R62" s="315"/>
      <c r="S62" s="315"/>
    </row>
    <row r="63" spans="3:19" ht="116.15" customHeight="1">
      <c r="C63" s="317" t="s">
        <v>1708</v>
      </c>
      <c r="D63" s="329" t="s">
        <v>1730</v>
      </c>
      <c r="E63" s="312" t="s">
        <v>1731</v>
      </c>
      <c r="F63" s="311" t="s">
        <v>1732</v>
      </c>
      <c r="G63" s="295" t="s">
        <v>1737</v>
      </c>
      <c r="H63" s="295" t="s">
        <v>1738</v>
      </c>
      <c r="I63" s="295" t="s">
        <v>1741</v>
      </c>
      <c r="J63" s="328" t="s">
        <v>1586</v>
      </c>
      <c r="K63" s="240" t="s">
        <v>1611</v>
      </c>
      <c r="L63" s="239">
        <v>44228</v>
      </c>
      <c r="M63" s="239">
        <v>44545</v>
      </c>
      <c r="N63" s="313" t="s">
        <v>1588</v>
      </c>
      <c r="O63" s="313" t="s">
        <v>1581</v>
      </c>
      <c r="P63" s="613" t="s">
        <v>1980</v>
      </c>
      <c r="Q63" s="303" t="s">
        <v>8</v>
      </c>
      <c r="R63" s="315"/>
      <c r="S63" s="316"/>
    </row>
    <row r="64" spans="3:19" ht="84">
      <c r="C64" s="317" t="s">
        <v>1708</v>
      </c>
      <c r="D64" s="329" t="s">
        <v>1730</v>
      </c>
      <c r="E64" s="312" t="s">
        <v>1731</v>
      </c>
      <c r="F64" s="311" t="s">
        <v>1732</v>
      </c>
      <c r="G64" s="295" t="s">
        <v>1737</v>
      </c>
      <c r="H64" s="295" t="s">
        <v>1738</v>
      </c>
      <c r="I64" s="295" t="s">
        <v>1741</v>
      </c>
      <c r="J64" s="328" t="s">
        <v>1586</v>
      </c>
      <c r="K64" s="240" t="s">
        <v>1611</v>
      </c>
      <c r="L64" s="239">
        <v>44228</v>
      </c>
      <c r="M64" s="239">
        <v>44545</v>
      </c>
      <c r="N64" s="313" t="s">
        <v>1590</v>
      </c>
      <c r="O64" s="313" t="s">
        <v>1581</v>
      </c>
      <c r="P64" s="318" t="s">
        <v>1976</v>
      </c>
      <c r="Q64" s="303" t="s">
        <v>8</v>
      </c>
      <c r="R64" s="315"/>
      <c r="S64" s="316"/>
    </row>
    <row r="65" spans="3:19" ht="84">
      <c r="C65" s="317" t="s">
        <v>1708</v>
      </c>
      <c r="D65" s="329" t="s">
        <v>1730</v>
      </c>
      <c r="E65" s="312" t="s">
        <v>1731</v>
      </c>
      <c r="F65" s="311" t="s">
        <v>1732</v>
      </c>
      <c r="G65" s="295" t="s">
        <v>1745</v>
      </c>
      <c r="H65" s="295" t="s">
        <v>1746</v>
      </c>
      <c r="I65" s="295" t="s">
        <v>1741</v>
      </c>
      <c r="J65" s="328" t="s">
        <v>1586</v>
      </c>
      <c r="K65" s="240" t="s">
        <v>1579</v>
      </c>
      <c r="L65" s="239">
        <v>44228</v>
      </c>
      <c r="M65" s="239">
        <v>44545</v>
      </c>
      <c r="N65" s="313" t="s">
        <v>1612</v>
      </c>
      <c r="O65" s="313" t="s">
        <v>1581</v>
      </c>
      <c r="P65" s="605" t="s">
        <v>1747</v>
      </c>
      <c r="Q65" s="303" t="s">
        <v>8</v>
      </c>
      <c r="R65" s="315"/>
      <c r="S65" s="315"/>
    </row>
    <row r="66" spans="3:19" ht="147" customHeight="1">
      <c r="C66" s="317" t="s">
        <v>1708</v>
      </c>
      <c r="D66" s="329" t="s">
        <v>1730</v>
      </c>
      <c r="E66" s="312" t="s">
        <v>1731</v>
      </c>
      <c r="F66" s="311" t="s">
        <v>1732</v>
      </c>
      <c r="G66" s="295" t="s">
        <v>1745</v>
      </c>
      <c r="H66" s="295" t="s">
        <v>1746</v>
      </c>
      <c r="I66" s="295" t="s">
        <v>1741</v>
      </c>
      <c r="J66" s="328" t="s">
        <v>1586</v>
      </c>
      <c r="K66" s="240" t="s">
        <v>1579</v>
      </c>
      <c r="L66" s="239">
        <v>44228</v>
      </c>
      <c r="M66" s="239">
        <v>44545</v>
      </c>
      <c r="N66" s="313" t="s">
        <v>1588</v>
      </c>
      <c r="O66" s="313" t="s">
        <v>1581</v>
      </c>
      <c r="P66" s="778" t="s">
        <v>1982</v>
      </c>
      <c r="Q66" s="303" t="s">
        <v>8</v>
      </c>
      <c r="R66" s="315"/>
      <c r="S66" s="316"/>
    </row>
    <row r="67" spans="3:19" ht="84">
      <c r="C67" s="317" t="s">
        <v>1708</v>
      </c>
      <c r="D67" s="329" t="s">
        <v>1730</v>
      </c>
      <c r="E67" s="312" t="s">
        <v>1731</v>
      </c>
      <c r="F67" s="311" t="s">
        <v>1732</v>
      </c>
      <c r="G67" s="295" t="s">
        <v>1745</v>
      </c>
      <c r="H67" s="295" t="s">
        <v>1746</v>
      </c>
      <c r="I67" s="295" t="s">
        <v>1741</v>
      </c>
      <c r="J67" s="328" t="s">
        <v>1586</v>
      </c>
      <c r="K67" s="240" t="s">
        <v>1579</v>
      </c>
      <c r="L67" s="239">
        <v>44228</v>
      </c>
      <c r="M67" s="239">
        <v>44545</v>
      </c>
      <c r="N67" s="313" t="s">
        <v>1590</v>
      </c>
      <c r="O67" s="313" t="s">
        <v>1581</v>
      </c>
      <c r="P67" s="318" t="s">
        <v>1966</v>
      </c>
      <c r="Q67" s="303" t="s">
        <v>8</v>
      </c>
      <c r="R67" s="315"/>
      <c r="S67" s="316"/>
    </row>
    <row r="68" spans="3:19" ht="58">
      <c r="C68" s="317" t="s">
        <v>1748</v>
      </c>
      <c r="D68" s="240" t="s">
        <v>1749</v>
      </c>
      <c r="E68" s="312" t="s">
        <v>1750</v>
      </c>
      <c r="F68" s="291" t="s">
        <v>1751</v>
      </c>
      <c r="G68" s="291" t="s">
        <v>1751</v>
      </c>
      <c r="H68" s="291" t="s">
        <v>1752</v>
      </c>
      <c r="I68" s="295" t="s">
        <v>1753</v>
      </c>
      <c r="J68" s="328" t="s">
        <v>1578</v>
      </c>
      <c r="K68" s="291" t="s">
        <v>1579</v>
      </c>
      <c r="L68" s="290">
        <v>44242</v>
      </c>
      <c r="M68" s="290">
        <v>44545</v>
      </c>
      <c r="N68" s="292" t="s">
        <v>1580</v>
      </c>
      <c r="O68" s="313" t="s">
        <v>1581</v>
      </c>
      <c r="P68" s="340" t="s">
        <v>1754</v>
      </c>
      <c r="Q68" s="303" t="s">
        <v>8</v>
      </c>
      <c r="R68" s="315"/>
      <c r="S68" s="315"/>
    </row>
    <row r="69" spans="3:19" ht="251.5" customHeight="1">
      <c r="C69" s="317" t="s">
        <v>1748</v>
      </c>
      <c r="D69" s="240" t="s">
        <v>1749</v>
      </c>
      <c r="E69" s="312" t="s">
        <v>1750</v>
      </c>
      <c r="F69" s="291" t="s">
        <v>1755</v>
      </c>
      <c r="G69" s="291" t="s">
        <v>1755</v>
      </c>
      <c r="H69" s="291" t="s">
        <v>1756</v>
      </c>
      <c r="I69" s="295" t="s">
        <v>1753</v>
      </c>
      <c r="J69" s="328" t="s">
        <v>1578</v>
      </c>
      <c r="K69" s="291" t="s">
        <v>1597</v>
      </c>
      <c r="L69" s="290">
        <v>44229</v>
      </c>
      <c r="M69" s="290">
        <v>44545</v>
      </c>
      <c r="N69" s="292" t="s">
        <v>1580</v>
      </c>
      <c r="O69" s="313" t="s">
        <v>1581</v>
      </c>
      <c r="P69" s="340" t="s">
        <v>1757</v>
      </c>
      <c r="Q69" s="303" t="s">
        <v>8</v>
      </c>
      <c r="R69" s="315"/>
      <c r="S69" s="315"/>
    </row>
    <row r="70" spans="3:19" ht="251.5" customHeight="1">
      <c r="C70" s="317" t="s">
        <v>1748</v>
      </c>
      <c r="D70" s="240" t="s">
        <v>1749</v>
      </c>
      <c r="E70" s="312" t="s">
        <v>1750</v>
      </c>
      <c r="F70" s="332" t="s">
        <v>1758</v>
      </c>
      <c r="G70" s="291" t="s">
        <v>1759</v>
      </c>
      <c r="H70" s="291" t="s">
        <v>1752</v>
      </c>
      <c r="I70" s="295" t="s">
        <v>1753</v>
      </c>
      <c r="J70" s="328" t="s">
        <v>1578</v>
      </c>
      <c r="K70" s="291" t="s">
        <v>1579</v>
      </c>
      <c r="L70" s="290">
        <v>44242</v>
      </c>
      <c r="M70" s="290">
        <v>44545</v>
      </c>
      <c r="N70" s="292" t="s">
        <v>1580</v>
      </c>
      <c r="O70" s="313" t="s">
        <v>1581</v>
      </c>
      <c r="P70" s="340" t="s">
        <v>1760</v>
      </c>
      <c r="Q70" s="303" t="s">
        <v>8</v>
      </c>
      <c r="R70" s="315"/>
      <c r="S70" s="315"/>
    </row>
    <row r="71" spans="3:19" ht="149.5" customHeight="1">
      <c r="C71" s="317" t="s">
        <v>1748</v>
      </c>
      <c r="D71" s="240" t="s">
        <v>1749</v>
      </c>
      <c r="E71" s="312" t="s">
        <v>1750</v>
      </c>
      <c r="F71" s="332" t="s">
        <v>1758</v>
      </c>
      <c r="G71" s="291" t="s">
        <v>1761</v>
      </c>
      <c r="H71" s="295" t="s">
        <v>1752</v>
      </c>
      <c r="I71" s="295" t="s">
        <v>1762</v>
      </c>
      <c r="J71" s="328" t="s">
        <v>1586</v>
      </c>
      <c r="K71" s="295" t="s">
        <v>1579</v>
      </c>
      <c r="L71" s="297">
        <v>44242</v>
      </c>
      <c r="M71" s="297">
        <v>44545</v>
      </c>
      <c r="N71" s="313" t="s">
        <v>1612</v>
      </c>
      <c r="O71" s="313" t="s">
        <v>1581</v>
      </c>
      <c r="P71" s="340" t="s">
        <v>1763</v>
      </c>
      <c r="Q71" s="303" t="s">
        <v>10</v>
      </c>
      <c r="R71" s="315"/>
      <c r="S71" s="315"/>
    </row>
    <row r="72" spans="3:19" ht="72.5">
      <c r="C72" s="317" t="s">
        <v>1748</v>
      </c>
      <c r="D72" s="240" t="s">
        <v>1749</v>
      </c>
      <c r="E72" s="312" t="s">
        <v>1750</v>
      </c>
      <c r="F72" s="332" t="s">
        <v>1758</v>
      </c>
      <c r="G72" s="291" t="s">
        <v>1761</v>
      </c>
      <c r="H72" s="295" t="s">
        <v>1752</v>
      </c>
      <c r="I72" s="295" t="s">
        <v>1762</v>
      </c>
      <c r="J72" s="328" t="s">
        <v>1586</v>
      </c>
      <c r="K72" s="295" t="s">
        <v>1579</v>
      </c>
      <c r="L72" s="297">
        <v>44242</v>
      </c>
      <c r="M72" s="297">
        <v>44545</v>
      </c>
      <c r="N72" s="313" t="s">
        <v>1588</v>
      </c>
      <c r="O72" s="313" t="s">
        <v>1581</v>
      </c>
      <c r="P72" s="778" t="s">
        <v>1764</v>
      </c>
      <c r="Q72" s="303" t="s">
        <v>16</v>
      </c>
      <c r="R72" s="315"/>
      <c r="S72" s="316"/>
    </row>
    <row r="73" spans="3:19" ht="72.5">
      <c r="C73" s="317" t="s">
        <v>1748</v>
      </c>
      <c r="D73" s="240" t="s">
        <v>1749</v>
      </c>
      <c r="E73" s="312" t="s">
        <v>1750</v>
      </c>
      <c r="F73" s="332" t="s">
        <v>1758</v>
      </c>
      <c r="G73" s="291" t="s">
        <v>1761</v>
      </c>
      <c r="H73" s="295" t="s">
        <v>1752</v>
      </c>
      <c r="I73" s="295" t="s">
        <v>1762</v>
      </c>
      <c r="J73" s="328" t="s">
        <v>1586</v>
      </c>
      <c r="K73" s="295" t="s">
        <v>1579</v>
      </c>
      <c r="L73" s="297">
        <v>44242</v>
      </c>
      <c r="M73" s="297">
        <v>44545</v>
      </c>
      <c r="N73" s="313" t="s">
        <v>1590</v>
      </c>
      <c r="O73" s="313" t="s">
        <v>1581</v>
      </c>
      <c r="P73" s="318" t="s">
        <v>1967</v>
      </c>
      <c r="Q73" s="303" t="s">
        <v>8</v>
      </c>
      <c r="R73" s="315"/>
      <c r="S73" s="316"/>
    </row>
    <row r="74" spans="3:19" ht="72.5">
      <c r="C74" s="317" t="s">
        <v>1748</v>
      </c>
      <c r="D74" s="240" t="s">
        <v>1749</v>
      </c>
      <c r="E74" s="312" t="s">
        <v>1750</v>
      </c>
      <c r="F74" s="332" t="s">
        <v>1758</v>
      </c>
      <c r="G74" s="291" t="s">
        <v>1765</v>
      </c>
      <c r="H74" s="295" t="s">
        <v>1752</v>
      </c>
      <c r="I74" s="295" t="s">
        <v>1762</v>
      </c>
      <c r="J74" s="328" t="s">
        <v>1586</v>
      </c>
      <c r="K74" s="295" t="s">
        <v>1579</v>
      </c>
      <c r="L74" s="297">
        <v>44242</v>
      </c>
      <c r="M74" s="297">
        <v>44545</v>
      </c>
      <c r="N74" s="313" t="s">
        <v>1612</v>
      </c>
      <c r="O74" s="313" t="s">
        <v>1581</v>
      </c>
      <c r="P74" s="340" t="s">
        <v>1766</v>
      </c>
      <c r="Q74" s="303" t="s">
        <v>8</v>
      </c>
      <c r="R74" s="315"/>
      <c r="S74" s="315"/>
    </row>
    <row r="75" spans="3:19" ht="72.5">
      <c r="C75" s="317" t="s">
        <v>1748</v>
      </c>
      <c r="D75" s="240" t="s">
        <v>1749</v>
      </c>
      <c r="E75" s="312" t="s">
        <v>1750</v>
      </c>
      <c r="F75" s="332" t="s">
        <v>1758</v>
      </c>
      <c r="G75" s="291" t="s">
        <v>1765</v>
      </c>
      <c r="H75" s="295" t="s">
        <v>1752</v>
      </c>
      <c r="I75" s="295" t="s">
        <v>1762</v>
      </c>
      <c r="J75" s="328" t="s">
        <v>1586</v>
      </c>
      <c r="K75" s="295" t="s">
        <v>1579</v>
      </c>
      <c r="L75" s="297">
        <v>44242</v>
      </c>
      <c r="M75" s="297">
        <v>44545</v>
      </c>
      <c r="N75" s="313" t="s">
        <v>1588</v>
      </c>
      <c r="O75" s="313" t="s">
        <v>1581</v>
      </c>
      <c r="P75" s="778" t="s">
        <v>1764</v>
      </c>
      <c r="Q75" s="303" t="s">
        <v>16</v>
      </c>
      <c r="R75" s="315"/>
      <c r="S75" s="316"/>
    </row>
    <row r="76" spans="3:19" ht="72.5">
      <c r="C76" s="317" t="s">
        <v>1748</v>
      </c>
      <c r="D76" s="240" t="s">
        <v>1749</v>
      </c>
      <c r="E76" s="312" t="s">
        <v>1750</v>
      </c>
      <c r="F76" s="332" t="s">
        <v>1758</v>
      </c>
      <c r="G76" s="291" t="s">
        <v>1765</v>
      </c>
      <c r="H76" s="295" t="s">
        <v>1752</v>
      </c>
      <c r="I76" s="295" t="s">
        <v>1762</v>
      </c>
      <c r="J76" s="328" t="s">
        <v>1586</v>
      </c>
      <c r="K76" s="295" t="s">
        <v>1579</v>
      </c>
      <c r="L76" s="297">
        <v>44242</v>
      </c>
      <c r="M76" s="297">
        <v>44545</v>
      </c>
      <c r="N76" s="313" t="s">
        <v>1590</v>
      </c>
      <c r="O76" s="313" t="s">
        <v>1581</v>
      </c>
      <c r="P76" s="318" t="s">
        <v>1967</v>
      </c>
      <c r="Q76" s="303" t="s">
        <v>8</v>
      </c>
      <c r="R76" s="315"/>
      <c r="S76" s="316"/>
    </row>
    <row r="77" spans="3:19" ht="142.5" customHeight="1">
      <c r="C77" s="317" t="s">
        <v>1748</v>
      </c>
      <c r="D77" s="240" t="s">
        <v>1749</v>
      </c>
      <c r="E77" s="312" t="s">
        <v>1750</v>
      </c>
      <c r="F77" s="332" t="s">
        <v>1758</v>
      </c>
      <c r="G77" s="291" t="s">
        <v>1767</v>
      </c>
      <c r="H77" s="333" t="s">
        <v>1667</v>
      </c>
      <c r="I77" s="295" t="s">
        <v>1768</v>
      </c>
      <c r="J77" s="328" t="s">
        <v>1769</v>
      </c>
      <c r="K77" s="295" t="s">
        <v>1579</v>
      </c>
      <c r="L77" s="297">
        <v>44242</v>
      </c>
      <c r="M77" s="297">
        <v>44545</v>
      </c>
      <c r="N77" s="292" t="s">
        <v>1612</v>
      </c>
      <c r="O77" s="292" t="s">
        <v>1770</v>
      </c>
      <c r="P77" s="340" t="s">
        <v>1771</v>
      </c>
      <c r="Q77" s="303" t="s">
        <v>8</v>
      </c>
      <c r="R77" s="315"/>
      <c r="S77" s="315"/>
    </row>
    <row r="78" spans="3:19" ht="72.5">
      <c r="C78" s="317" t="s">
        <v>1748</v>
      </c>
      <c r="D78" s="240" t="s">
        <v>1749</v>
      </c>
      <c r="E78" s="312" t="s">
        <v>1750</v>
      </c>
      <c r="F78" s="332" t="s">
        <v>1758</v>
      </c>
      <c r="G78" s="291" t="s">
        <v>1767</v>
      </c>
      <c r="H78" s="333" t="s">
        <v>1667</v>
      </c>
      <c r="I78" s="295" t="s">
        <v>1768</v>
      </c>
      <c r="J78" s="328" t="s">
        <v>1769</v>
      </c>
      <c r="K78" s="295" t="s">
        <v>1579</v>
      </c>
      <c r="L78" s="297">
        <v>44242</v>
      </c>
      <c r="M78" s="297">
        <v>44545</v>
      </c>
      <c r="N78" s="313" t="s">
        <v>1588</v>
      </c>
      <c r="O78" s="313" t="s">
        <v>1772</v>
      </c>
      <c r="P78" s="778" t="s">
        <v>1764</v>
      </c>
      <c r="Q78" s="303" t="s">
        <v>16</v>
      </c>
      <c r="R78" s="315"/>
      <c r="S78" s="316"/>
    </row>
    <row r="79" spans="3:19" ht="72.5">
      <c r="C79" s="317" t="s">
        <v>1748</v>
      </c>
      <c r="D79" s="240" t="s">
        <v>1749</v>
      </c>
      <c r="E79" s="312" t="s">
        <v>1750</v>
      </c>
      <c r="F79" s="332" t="s">
        <v>1758</v>
      </c>
      <c r="G79" s="291" t="s">
        <v>1767</v>
      </c>
      <c r="H79" s="333" t="s">
        <v>1667</v>
      </c>
      <c r="I79" s="295" t="s">
        <v>1768</v>
      </c>
      <c r="J79" s="328" t="s">
        <v>1769</v>
      </c>
      <c r="K79" s="295" t="s">
        <v>1579</v>
      </c>
      <c r="L79" s="297">
        <v>44242</v>
      </c>
      <c r="M79" s="297">
        <v>44545</v>
      </c>
      <c r="N79" s="313" t="s">
        <v>1588</v>
      </c>
      <c r="O79" s="313" t="s">
        <v>1773</v>
      </c>
      <c r="P79" s="778" t="s">
        <v>1764</v>
      </c>
      <c r="Q79" s="303" t="s">
        <v>16</v>
      </c>
      <c r="R79" s="315"/>
      <c r="S79" s="316"/>
    </row>
    <row r="80" spans="3:19" ht="72.5">
      <c r="C80" s="317" t="s">
        <v>1748</v>
      </c>
      <c r="D80" s="240" t="s">
        <v>1749</v>
      </c>
      <c r="E80" s="312" t="s">
        <v>1750</v>
      </c>
      <c r="F80" s="332" t="s">
        <v>1758</v>
      </c>
      <c r="G80" s="291" t="s">
        <v>1767</v>
      </c>
      <c r="H80" s="333" t="s">
        <v>1667</v>
      </c>
      <c r="I80" s="295" t="s">
        <v>1768</v>
      </c>
      <c r="J80" s="328" t="s">
        <v>1769</v>
      </c>
      <c r="K80" s="295" t="s">
        <v>1579</v>
      </c>
      <c r="L80" s="297">
        <v>44242</v>
      </c>
      <c r="M80" s="297">
        <v>44545</v>
      </c>
      <c r="N80" s="313" t="s">
        <v>1588</v>
      </c>
      <c r="O80" s="313" t="s">
        <v>1774</v>
      </c>
      <c r="P80" s="778" t="s">
        <v>1764</v>
      </c>
      <c r="Q80" s="303" t="s">
        <v>16</v>
      </c>
      <c r="R80" s="315"/>
      <c r="S80" s="316"/>
    </row>
    <row r="81" spans="3:19" ht="72.5">
      <c r="C81" s="317" t="s">
        <v>1748</v>
      </c>
      <c r="D81" s="240" t="s">
        <v>1749</v>
      </c>
      <c r="E81" s="312" t="s">
        <v>1750</v>
      </c>
      <c r="F81" s="332" t="s">
        <v>1758</v>
      </c>
      <c r="G81" s="291" t="s">
        <v>1767</v>
      </c>
      <c r="H81" s="333" t="s">
        <v>1667</v>
      </c>
      <c r="I81" s="295" t="s">
        <v>1768</v>
      </c>
      <c r="J81" s="328" t="s">
        <v>1769</v>
      </c>
      <c r="K81" s="295" t="s">
        <v>1579</v>
      </c>
      <c r="L81" s="297">
        <v>44242</v>
      </c>
      <c r="M81" s="297">
        <v>44545</v>
      </c>
      <c r="N81" s="313" t="s">
        <v>1590</v>
      </c>
      <c r="O81" s="313" t="s">
        <v>1775</v>
      </c>
      <c r="P81" s="318" t="s">
        <v>1967</v>
      </c>
      <c r="Q81" s="303" t="s">
        <v>8</v>
      </c>
      <c r="R81" s="315"/>
      <c r="S81" s="316"/>
    </row>
    <row r="82" spans="3:19" ht="87">
      <c r="C82" s="317" t="s">
        <v>1748</v>
      </c>
      <c r="D82" s="240" t="s">
        <v>1749</v>
      </c>
      <c r="E82" s="312" t="s">
        <v>1750</v>
      </c>
      <c r="F82" s="332" t="s">
        <v>1758</v>
      </c>
      <c r="G82" s="294" t="s">
        <v>1776</v>
      </c>
      <c r="H82" s="333" t="s">
        <v>1667</v>
      </c>
      <c r="I82" s="295" t="s">
        <v>1768</v>
      </c>
      <c r="J82" s="328" t="s">
        <v>1769</v>
      </c>
      <c r="K82" s="295" t="s">
        <v>1579</v>
      </c>
      <c r="L82" s="297">
        <v>44242</v>
      </c>
      <c r="M82" s="334">
        <v>44545</v>
      </c>
      <c r="N82" s="292" t="s">
        <v>1612</v>
      </c>
      <c r="O82" s="292" t="s">
        <v>1770</v>
      </c>
      <c r="P82" s="340" t="s">
        <v>1777</v>
      </c>
      <c r="Q82" s="303" t="s">
        <v>8</v>
      </c>
      <c r="R82" s="315"/>
      <c r="S82" s="315"/>
    </row>
    <row r="83" spans="3:19" ht="72.5">
      <c r="C83" s="317" t="s">
        <v>1748</v>
      </c>
      <c r="D83" s="240" t="s">
        <v>1749</v>
      </c>
      <c r="E83" s="312" t="s">
        <v>1750</v>
      </c>
      <c r="F83" s="332" t="s">
        <v>1758</v>
      </c>
      <c r="G83" s="294" t="s">
        <v>1776</v>
      </c>
      <c r="H83" s="333" t="s">
        <v>1667</v>
      </c>
      <c r="I83" s="295" t="s">
        <v>1768</v>
      </c>
      <c r="J83" s="328" t="s">
        <v>1769</v>
      </c>
      <c r="K83" s="295" t="s">
        <v>1579</v>
      </c>
      <c r="L83" s="297">
        <v>44242</v>
      </c>
      <c r="M83" s="334">
        <v>44545</v>
      </c>
      <c r="N83" s="313" t="s">
        <v>1588</v>
      </c>
      <c r="O83" s="313" t="s">
        <v>1772</v>
      </c>
      <c r="P83" s="778" t="s">
        <v>1764</v>
      </c>
      <c r="Q83" s="303" t="s">
        <v>16</v>
      </c>
      <c r="R83" s="315"/>
      <c r="S83" s="316"/>
    </row>
    <row r="84" spans="3:19" ht="72.5">
      <c r="C84" s="317" t="s">
        <v>1748</v>
      </c>
      <c r="D84" s="240" t="s">
        <v>1749</v>
      </c>
      <c r="E84" s="312" t="s">
        <v>1750</v>
      </c>
      <c r="F84" s="332" t="s">
        <v>1758</v>
      </c>
      <c r="G84" s="294" t="s">
        <v>1776</v>
      </c>
      <c r="H84" s="333" t="s">
        <v>1667</v>
      </c>
      <c r="I84" s="295" t="s">
        <v>1768</v>
      </c>
      <c r="J84" s="328" t="s">
        <v>1769</v>
      </c>
      <c r="K84" s="295" t="s">
        <v>1579</v>
      </c>
      <c r="L84" s="297">
        <v>44242</v>
      </c>
      <c r="M84" s="334">
        <v>44545</v>
      </c>
      <c r="N84" s="313" t="s">
        <v>1588</v>
      </c>
      <c r="O84" s="313" t="s">
        <v>1773</v>
      </c>
      <c r="P84" s="778" t="s">
        <v>1764</v>
      </c>
      <c r="Q84" s="303" t="s">
        <v>16</v>
      </c>
      <c r="R84" s="315"/>
      <c r="S84" s="316"/>
    </row>
    <row r="85" spans="3:19" ht="72.5">
      <c r="C85" s="317" t="s">
        <v>1748</v>
      </c>
      <c r="D85" s="240" t="s">
        <v>1749</v>
      </c>
      <c r="E85" s="312" t="s">
        <v>1750</v>
      </c>
      <c r="F85" s="332" t="s">
        <v>1758</v>
      </c>
      <c r="G85" s="294" t="s">
        <v>1776</v>
      </c>
      <c r="H85" s="333" t="s">
        <v>1667</v>
      </c>
      <c r="I85" s="295" t="s">
        <v>1768</v>
      </c>
      <c r="J85" s="328" t="s">
        <v>1769</v>
      </c>
      <c r="K85" s="295" t="s">
        <v>1579</v>
      </c>
      <c r="L85" s="297">
        <v>44242</v>
      </c>
      <c r="M85" s="334">
        <v>44545</v>
      </c>
      <c r="N85" s="313" t="s">
        <v>1588</v>
      </c>
      <c r="O85" s="313" t="s">
        <v>1774</v>
      </c>
      <c r="P85" s="778" t="s">
        <v>1764</v>
      </c>
      <c r="Q85" s="303" t="s">
        <v>16</v>
      </c>
      <c r="R85" s="315"/>
      <c r="S85" s="316"/>
    </row>
    <row r="86" spans="3:19" ht="72.5">
      <c r="C86" s="317" t="s">
        <v>1748</v>
      </c>
      <c r="D86" s="240" t="s">
        <v>1749</v>
      </c>
      <c r="E86" s="312" t="s">
        <v>1750</v>
      </c>
      <c r="F86" s="332" t="s">
        <v>1758</v>
      </c>
      <c r="G86" s="294" t="s">
        <v>1776</v>
      </c>
      <c r="H86" s="333" t="s">
        <v>1667</v>
      </c>
      <c r="I86" s="295" t="s">
        <v>1768</v>
      </c>
      <c r="J86" s="328" t="s">
        <v>1769</v>
      </c>
      <c r="K86" s="295" t="s">
        <v>1579</v>
      </c>
      <c r="L86" s="297">
        <v>44242</v>
      </c>
      <c r="M86" s="334">
        <v>44545</v>
      </c>
      <c r="N86" s="313" t="s">
        <v>1590</v>
      </c>
      <c r="O86" s="313" t="s">
        <v>1775</v>
      </c>
      <c r="P86" s="318" t="s">
        <v>1967</v>
      </c>
      <c r="Q86" s="303" t="s">
        <v>8</v>
      </c>
      <c r="R86" s="315"/>
      <c r="S86" s="316"/>
    </row>
    <row r="87" spans="3:19" ht="135" customHeight="1">
      <c r="C87" s="317" t="s">
        <v>1748</v>
      </c>
      <c r="D87" s="240" t="s">
        <v>1749</v>
      </c>
      <c r="E87" s="312" t="s">
        <v>1750</v>
      </c>
      <c r="F87" s="332" t="s">
        <v>1758</v>
      </c>
      <c r="G87" s="291" t="s">
        <v>1767</v>
      </c>
      <c r="H87" s="333" t="s">
        <v>1667</v>
      </c>
      <c r="I87" s="295" t="s">
        <v>1768</v>
      </c>
      <c r="J87" s="328" t="s">
        <v>1769</v>
      </c>
      <c r="K87" s="295" t="s">
        <v>1579</v>
      </c>
      <c r="L87" s="297">
        <v>44242</v>
      </c>
      <c r="M87" s="297">
        <v>44545</v>
      </c>
      <c r="N87" s="292" t="s">
        <v>1612</v>
      </c>
      <c r="O87" s="292" t="s">
        <v>1778</v>
      </c>
      <c r="P87" s="340" t="s">
        <v>1779</v>
      </c>
      <c r="Q87" s="303" t="s">
        <v>8</v>
      </c>
      <c r="R87" s="315"/>
      <c r="S87" s="315"/>
    </row>
    <row r="88" spans="3:19" ht="135" customHeight="1">
      <c r="C88" s="317" t="s">
        <v>1748</v>
      </c>
      <c r="D88" s="240" t="s">
        <v>1749</v>
      </c>
      <c r="E88" s="312" t="s">
        <v>1750</v>
      </c>
      <c r="F88" s="332" t="s">
        <v>1758</v>
      </c>
      <c r="G88" s="294" t="s">
        <v>1776</v>
      </c>
      <c r="H88" s="333" t="s">
        <v>1667</v>
      </c>
      <c r="I88" s="295" t="s">
        <v>1768</v>
      </c>
      <c r="J88" s="328" t="s">
        <v>1769</v>
      </c>
      <c r="K88" s="295" t="s">
        <v>1579</v>
      </c>
      <c r="L88" s="297">
        <v>44242</v>
      </c>
      <c r="M88" s="334">
        <v>44545</v>
      </c>
      <c r="N88" s="292" t="s">
        <v>1612</v>
      </c>
      <c r="O88" s="292" t="s">
        <v>1778</v>
      </c>
      <c r="P88" s="340" t="s">
        <v>1779</v>
      </c>
      <c r="Q88" s="303" t="s">
        <v>8</v>
      </c>
      <c r="R88" s="315"/>
      <c r="S88" s="315"/>
    </row>
    <row r="89" spans="3:19" ht="164.5" customHeight="1">
      <c r="C89" s="317" t="s">
        <v>1748</v>
      </c>
      <c r="D89" s="240" t="s">
        <v>1749</v>
      </c>
      <c r="E89" s="312" t="s">
        <v>1750</v>
      </c>
      <c r="F89" s="332" t="s">
        <v>1758</v>
      </c>
      <c r="G89" s="291" t="s">
        <v>1767</v>
      </c>
      <c r="H89" s="333" t="s">
        <v>1667</v>
      </c>
      <c r="I89" s="295" t="s">
        <v>1768</v>
      </c>
      <c r="J89" s="328" t="s">
        <v>1769</v>
      </c>
      <c r="K89" s="295" t="s">
        <v>1579</v>
      </c>
      <c r="L89" s="297">
        <v>44242</v>
      </c>
      <c r="M89" s="297">
        <v>44545</v>
      </c>
      <c r="N89" s="292" t="s">
        <v>1612</v>
      </c>
      <c r="O89" s="292" t="s">
        <v>1780</v>
      </c>
      <c r="P89" s="340" t="s">
        <v>1781</v>
      </c>
      <c r="Q89" s="303" t="s">
        <v>8</v>
      </c>
      <c r="R89" s="315"/>
      <c r="S89" s="315"/>
    </row>
    <row r="90" spans="3:19" ht="87">
      <c r="C90" s="317" t="s">
        <v>1748</v>
      </c>
      <c r="D90" s="240" t="s">
        <v>1749</v>
      </c>
      <c r="E90" s="312" t="s">
        <v>1750</v>
      </c>
      <c r="F90" s="332" t="s">
        <v>1758</v>
      </c>
      <c r="G90" s="294" t="s">
        <v>1776</v>
      </c>
      <c r="H90" s="333" t="s">
        <v>1667</v>
      </c>
      <c r="I90" s="295" t="s">
        <v>1768</v>
      </c>
      <c r="J90" s="328" t="s">
        <v>1769</v>
      </c>
      <c r="K90" s="295" t="s">
        <v>1579</v>
      </c>
      <c r="L90" s="297">
        <v>44242</v>
      </c>
      <c r="M90" s="334">
        <v>44545</v>
      </c>
      <c r="N90" s="292" t="s">
        <v>1612</v>
      </c>
      <c r="O90" s="292" t="s">
        <v>1780</v>
      </c>
      <c r="P90" s="321" t="s">
        <v>1782</v>
      </c>
      <c r="Q90" s="303" t="s">
        <v>8</v>
      </c>
      <c r="R90" s="315"/>
      <c r="S90" s="315"/>
    </row>
    <row r="91" spans="3:19" ht="72.5">
      <c r="C91" s="317" t="s">
        <v>1748</v>
      </c>
      <c r="D91" s="240" t="s">
        <v>1749</v>
      </c>
      <c r="E91" s="312" t="s">
        <v>1750</v>
      </c>
      <c r="F91" s="332" t="s">
        <v>1758</v>
      </c>
      <c r="G91" s="291" t="s">
        <v>1767</v>
      </c>
      <c r="H91" s="333" t="s">
        <v>1667</v>
      </c>
      <c r="I91" s="295" t="s">
        <v>1768</v>
      </c>
      <c r="J91" s="328" t="s">
        <v>1769</v>
      </c>
      <c r="K91" s="295" t="s">
        <v>1579</v>
      </c>
      <c r="L91" s="297">
        <v>44242</v>
      </c>
      <c r="M91" s="297">
        <v>44545</v>
      </c>
      <c r="N91" s="292" t="s">
        <v>1612</v>
      </c>
      <c r="O91" s="292" t="s">
        <v>1783</v>
      </c>
      <c r="P91" s="340" t="s">
        <v>1784</v>
      </c>
      <c r="Q91" s="303" t="s">
        <v>8</v>
      </c>
      <c r="R91" s="315"/>
      <c r="S91" s="315"/>
    </row>
    <row r="92" spans="3:19" ht="72.5">
      <c r="C92" s="317" t="s">
        <v>1748</v>
      </c>
      <c r="D92" s="240" t="s">
        <v>1749</v>
      </c>
      <c r="E92" s="312" t="s">
        <v>1750</v>
      </c>
      <c r="F92" s="332" t="s">
        <v>1758</v>
      </c>
      <c r="G92" s="294" t="s">
        <v>1776</v>
      </c>
      <c r="H92" s="333" t="s">
        <v>1667</v>
      </c>
      <c r="I92" s="295" t="s">
        <v>1768</v>
      </c>
      <c r="J92" s="328" t="s">
        <v>1769</v>
      </c>
      <c r="K92" s="295" t="s">
        <v>1579</v>
      </c>
      <c r="L92" s="297">
        <v>44242</v>
      </c>
      <c r="M92" s="334">
        <v>44545</v>
      </c>
      <c r="N92" s="292" t="s">
        <v>1612</v>
      </c>
      <c r="O92" s="292" t="s">
        <v>1783</v>
      </c>
      <c r="P92" s="340" t="s">
        <v>1785</v>
      </c>
      <c r="Q92" s="303" t="s">
        <v>8</v>
      </c>
      <c r="R92" s="315"/>
      <c r="S92" s="315"/>
    </row>
    <row r="93" spans="3:19" ht="72.5">
      <c r="C93" s="317" t="s">
        <v>1748</v>
      </c>
      <c r="D93" s="240" t="s">
        <v>1749</v>
      </c>
      <c r="E93" s="312" t="s">
        <v>1750</v>
      </c>
      <c r="F93" s="332" t="s">
        <v>1758</v>
      </c>
      <c r="G93" s="291" t="s">
        <v>1767</v>
      </c>
      <c r="H93" s="333" t="s">
        <v>1667</v>
      </c>
      <c r="I93" s="295" t="s">
        <v>1768</v>
      </c>
      <c r="J93" s="328" t="s">
        <v>1769</v>
      </c>
      <c r="K93" s="295" t="s">
        <v>1579</v>
      </c>
      <c r="L93" s="297">
        <v>44242</v>
      </c>
      <c r="M93" s="297">
        <v>44545</v>
      </c>
      <c r="N93" s="292" t="s">
        <v>1612</v>
      </c>
      <c r="O93" s="292" t="s">
        <v>1786</v>
      </c>
      <c r="P93" s="312" t="s">
        <v>1787</v>
      </c>
      <c r="Q93" s="303" t="s">
        <v>8</v>
      </c>
      <c r="R93" s="315"/>
      <c r="S93" s="315"/>
    </row>
    <row r="94" spans="3:19" ht="72.5">
      <c r="C94" s="317" t="s">
        <v>1748</v>
      </c>
      <c r="D94" s="240" t="s">
        <v>1749</v>
      </c>
      <c r="E94" s="312" t="s">
        <v>1750</v>
      </c>
      <c r="F94" s="332" t="s">
        <v>1758</v>
      </c>
      <c r="G94" s="294" t="s">
        <v>1776</v>
      </c>
      <c r="H94" s="333" t="s">
        <v>1667</v>
      </c>
      <c r="I94" s="295" t="s">
        <v>1768</v>
      </c>
      <c r="J94" s="328" t="s">
        <v>1769</v>
      </c>
      <c r="K94" s="295" t="s">
        <v>1579</v>
      </c>
      <c r="L94" s="297">
        <v>44242</v>
      </c>
      <c r="M94" s="334">
        <v>44545</v>
      </c>
      <c r="N94" s="292" t="s">
        <v>1612</v>
      </c>
      <c r="O94" s="292" t="s">
        <v>1786</v>
      </c>
      <c r="P94" s="340" t="s">
        <v>1788</v>
      </c>
      <c r="Q94" s="303" t="s">
        <v>8</v>
      </c>
      <c r="R94" s="315"/>
      <c r="S94" s="315"/>
    </row>
    <row r="95" spans="3:19" ht="203.15" customHeight="1">
      <c r="C95" s="317" t="s">
        <v>1789</v>
      </c>
      <c r="D95" s="335" t="s">
        <v>1790</v>
      </c>
      <c r="E95" s="310" t="s">
        <v>1791</v>
      </c>
      <c r="F95" s="292" t="s">
        <v>1792</v>
      </c>
      <c r="G95" s="295" t="s">
        <v>1793</v>
      </c>
      <c r="H95" s="295" t="s">
        <v>1794</v>
      </c>
      <c r="I95" s="311" t="s">
        <v>1795</v>
      </c>
      <c r="J95" s="328" t="s">
        <v>1578</v>
      </c>
      <c r="K95" s="240" t="s">
        <v>1597</v>
      </c>
      <c r="L95" s="246">
        <v>44228</v>
      </c>
      <c r="M95" s="246">
        <v>44545</v>
      </c>
      <c r="N95" s="292" t="s">
        <v>1580</v>
      </c>
      <c r="O95" s="313" t="s">
        <v>1581</v>
      </c>
      <c r="P95" s="340" t="s">
        <v>1796</v>
      </c>
      <c r="Q95" s="303" t="s">
        <v>8</v>
      </c>
      <c r="R95" s="315"/>
      <c r="S95" s="316"/>
    </row>
    <row r="96" spans="3:19" ht="70">
      <c r="C96" s="317" t="s">
        <v>1789</v>
      </c>
      <c r="D96" s="335" t="s">
        <v>1790</v>
      </c>
      <c r="E96" s="310" t="s">
        <v>1791</v>
      </c>
      <c r="F96" s="245" t="s">
        <v>1792</v>
      </c>
      <c r="G96" s="295" t="s">
        <v>1797</v>
      </c>
      <c r="H96" s="295" t="s">
        <v>1798</v>
      </c>
      <c r="I96" s="311" t="s">
        <v>1795</v>
      </c>
      <c r="J96" s="328" t="s">
        <v>1578</v>
      </c>
      <c r="K96" s="240" t="s">
        <v>1597</v>
      </c>
      <c r="L96" s="246">
        <v>44228</v>
      </c>
      <c r="M96" s="246">
        <v>44545</v>
      </c>
      <c r="N96" s="292" t="s">
        <v>1580</v>
      </c>
      <c r="O96" s="313" t="s">
        <v>1581</v>
      </c>
      <c r="P96" s="340" t="s">
        <v>1799</v>
      </c>
      <c r="Q96" s="303" t="s">
        <v>8</v>
      </c>
      <c r="R96" s="315"/>
      <c r="S96" s="316"/>
    </row>
    <row r="97" spans="3:19" ht="128.15" customHeight="1">
      <c r="C97" s="317" t="s">
        <v>1789</v>
      </c>
      <c r="D97" s="335" t="s">
        <v>1790</v>
      </c>
      <c r="E97" s="310" t="s">
        <v>1791</v>
      </c>
      <c r="F97" s="245" t="s">
        <v>1792</v>
      </c>
      <c r="G97" s="295" t="s">
        <v>1800</v>
      </c>
      <c r="H97" s="295" t="s">
        <v>1801</v>
      </c>
      <c r="I97" s="311" t="s">
        <v>1795</v>
      </c>
      <c r="J97" s="328" t="s">
        <v>1578</v>
      </c>
      <c r="K97" s="240" t="s">
        <v>1597</v>
      </c>
      <c r="L97" s="246">
        <v>44256</v>
      </c>
      <c r="M97" s="246">
        <v>44545</v>
      </c>
      <c r="N97" s="292" t="s">
        <v>1580</v>
      </c>
      <c r="O97" s="313" t="s">
        <v>1581</v>
      </c>
      <c r="P97" s="340" t="s">
        <v>1802</v>
      </c>
      <c r="Q97" s="303" t="s">
        <v>8</v>
      </c>
      <c r="R97" s="315"/>
      <c r="S97" s="316"/>
    </row>
    <row r="98" spans="3:19" ht="128.15" customHeight="1">
      <c r="C98" s="317" t="s">
        <v>1789</v>
      </c>
      <c r="D98" s="335" t="s">
        <v>1790</v>
      </c>
      <c r="E98" s="310" t="s">
        <v>1791</v>
      </c>
      <c r="F98" s="245" t="s">
        <v>1792</v>
      </c>
      <c r="G98" s="295" t="s">
        <v>1803</v>
      </c>
      <c r="H98" s="295" t="s">
        <v>1804</v>
      </c>
      <c r="I98" s="311" t="s">
        <v>1795</v>
      </c>
      <c r="J98" s="328" t="s">
        <v>1586</v>
      </c>
      <c r="K98" s="240" t="s">
        <v>1597</v>
      </c>
      <c r="L98" s="246">
        <v>44256</v>
      </c>
      <c r="M98" s="246">
        <v>44545</v>
      </c>
      <c r="N98" s="313" t="s">
        <v>1612</v>
      </c>
      <c r="O98" s="313" t="s">
        <v>1581</v>
      </c>
      <c r="P98" s="340" t="s">
        <v>1805</v>
      </c>
      <c r="Q98" s="303" t="s">
        <v>8</v>
      </c>
      <c r="R98" s="315"/>
      <c r="S98" s="316"/>
    </row>
    <row r="99" spans="3:19" ht="70">
      <c r="C99" s="317" t="s">
        <v>1789</v>
      </c>
      <c r="D99" s="335" t="s">
        <v>1790</v>
      </c>
      <c r="E99" s="310" t="s">
        <v>1791</v>
      </c>
      <c r="F99" s="245" t="s">
        <v>1792</v>
      </c>
      <c r="G99" s="295" t="s">
        <v>1803</v>
      </c>
      <c r="H99" s="295" t="s">
        <v>1804</v>
      </c>
      <c r="I99" s="311" t="s">
        <v>1795</v>
      </c>
      <c r="J99" s="328" t="s">
        <v>1586</v>
      </c>
      <c r="K99" s="240" t="s">
        <v>1597</v>
      </c>
      <c r="L99" s="246">
        <v>44256</v>
      </c>
      <c r="M99" s="246">
        <v>44545</v>
      </c>
      <c r="N99" s="313" t="s">
        <v>1588</v>
      </c>
      <c r="O99" s="313" t="s">
        <v>1581</v>
      </c>
      <c r="P99" s="778" t="s">
        <v>1806</v>
      </c>
      <c r="Q99" s="303" t="s">
        <v>16</v>
      </c>
      <c r="R99" s="315"/>
      <c r="S99" s="316"/>
    </row>
    <row r="100" spans="3:19" ht="87">
      <c r="C100" s="317" t="s">
        <v>1789</v>
      </c>
      <c r="D100" s="335" t="s">
        <v>1790</v>
      </c>
      <c r="E100" s="310" t="s">
        <v>1791</v>
      </c>
      <c r="F100" s="245" t="s">
        <v>1792</v>
      </c>
      <c r="G100" s="295" t="s">
        <v>1803</v>
      </c>
      <c r="H100" s="295" t="s">
        <v>1804</v>
      </c>
      <c r="I100" s="311" t="s">
        <v>1795</v>
      </c>
      <c r="J100" s="328" t="s">
        <v>1586</v>
      </c>
      <c r="K100" s="240" t="s">
        <v>1597</v>
      </c>
      <c r="L100" s="246">
        <v>44256</v>
      </c>
      <c r="M100" s="246">
        <v>44545</v>
      </c>
      <c r="N100" s="313" t="s">
        <v>1590</v>
      </c>
      <c r="O100" s="313" t="s">
        <v>1581</v>
      </c>
      <c r="P100" s="318" t="s">
        <v>2015</v>
      </c>
      <c r="Q100" s="303" t="s">
        <v>8</v>
      </c>
      <c r="R100" s="315"/>
      <c r="S100" s="316"/>
    </row>
    <row r="101" spans="3:19" ht="72.5">
      <c r="C101" s="317" t="s">
        <v>1789</v>
      </c>
      <c r="D101" s="335" t="s">
        <v>1790</v>
      </c>
      <c r="E101" s="310" t="s">
        <v>1791</v>
      </c>
      <c r="F101" s="245" t="s">
        <v>1792</v>
      </c>
      <c r="G101" s="295" t="s">
        <v>1807</v>
      </c>
      <c r="H101" s="295" t="s">
        <v>1804</v>
      </c>
      <c r="I101" s="311" t="s">
        <v>1795</v>
      </c>
      <c r="J101" s="328" t="s">
        <v>1769</v>
      </c>
      <c r="K101" s="240" t="s">
        <v>1597</v>
      </c>
      <c r="L101" s="246">
        <v>44256</v>
      </c>
      <c r="M101" s="246">
        <v>44545</v>
      </c>
      <c r="N101" s="292" t="s">
        <v>1612</v>
      </c>
      <c r="O101" s="292" t="s">
        <v>1770</v>
      </c>
      <c r="P101" s="340" t="s">
        <v>2001</v>
      </c>
      <c r="Q101" s="303" t="s">
        <v>8</v>
      </c>
      <c r="R101" s="315"/>
      <c r="S101" s="316"/>
    </row>
    <row r="102" spans="3:19" ht="211" customHeight="1">
      <c r="C102" s="317" t="s">
        <v>1789</v>
      </c>
      <c r="D102" s="335" t="s">
        <v>1790</v>
      </c>
      <c r="E102" s="310" t="s">
        <v>1791</v>
      </c>
      <c r="F102" s="245" t="s">
        <v>1792</v>
      </c>
      <c r="G102" s="295" t="s">
        <v>1807</v>
      </c>
      <c r="H102" s="295" t="s">
        <v>1804</v>
      </c>
      <c r="I102" s="311" t="s">
        <v>1795</v>
      </c>
      <c r="J102" s="328" t="s">
        <v>1769</v>
      </c>
      <c r="K102" s="240" t="s">
        <v>1597</v>
      </c>
      <c r="L102" s="246">
        <v>44256</v>
      </c>
      <c r="M102" s="246">
        <v>44545</v>
      </c>
      <c r="N102" s="292" t="s">
        <v>1612</v>
      </c>
      <c r="O102" s="292" t="s">
        <v>1778</v>
      </c>
      <c r="P102" s="321" t="s">
        <v>1808</v>
      </c>
      <c r="Q102" s="303" t="s">
        <v>8</v>
      </c>
      <c r="R102" s="315"/>
      <c r="S102" s="316"/>
    </row>
    <row r="103" spans="3:19" ht="70">
      <c r="C103" s="317" t="s">
        <v>1789</v>
      </c>
      <c r="D103" s="335" t="s">
        <v>1790</v>
      </c>
      <c r="E103" s="310" t="s">
        <v>1791</v>
      </c>
      <c r="F103" s="245" t="s">
        <v>1792</v>
      </c>
      <c r="G103" s="295" t="s">
        <v>1807</v>
      </c>
      <c r="H103" s="295" t="s">
        <v>1804</v>
      </c>
      <c r="I103" s="311" t="s">
        <v>1795</v>
      </c>
      <c r="J103" s="328" t="s">
        <v>1769</v>
      </c>
      <c r="K103" s="240" t="s">
        <v>1597</v>
      </c>
      <c r="L103" s="246">
        <v>44256</v>
      </c>
      <c r="M103" s="246">
        <v>44545</v>
      </c>
      <c r="N103" s="292" t="s">
        <v>1612</v>
      </c>
      <c r="O103" s="292" t="s">
        <v>1780</v>
      </c>
      <c r="P103" s="340" t="s">
        <v>1809</v>
      </c>
      <c r="Q103" s="303" t="s">
        <v>8</v>
      </c>
      <c r="R103" s="315"/>
      <c r="S103" s="316"/>
    </row>
    <row r="104" spans="3:19" ht="70">
      <c r="C104" s="317" t="s">
        <v>1789</v>
      </c>
      <c r="D104" s="335" t="s">
        <v>1790</v>
      </c>
      <c r="E104" s="310" t="s">
        <v>1791</v>
      </c>
      <c r="F104" s="245" t="s">
        <v>1792</v>
      </c>
      <c r="G104" s="295" t="s">
        <v>1807</v>
      </c>
      <c r="H104" s="295" t="s">
        <v>1804</v>
      </c>
      <c r="I104" s="311" t="s">
        <v>1795</v>
      </c>
      <c r="J104" s="328" t="s">
        <v>1769</v>
      </c>
      <c r="K104" s="240" t="s">
        <v>1597</v>
      </c>
      <c r="L104" s="246">
        <v>44256</v>
      </c>
      <c r="M104" s="246">
        <v>44545</v>
      </c>
      <c r="N104" s="292" t="s">
        <v>1612</v>
      </c>
      <c r="O104" s="292" t="s">
        <v>1810</v>
      </c>
      <c r="P104" s="340" t="s">
        <v>1811</v>
      </c>
      <c r="Q104" s="303" t="s">
        <v>8</v>
      </c>
      <c r="R104" s="315"/>
      <c r="S104" s="316"/>
    </row>
    <row r="105" spans="3:19" ht="70">
      <c r="C105" s="317" t="s">
        <v>1789</v>
      </c>
      <c r="D105" s="335" t="s">
        <v>1790</v>
      </c>
      <c r="E105" s="310" t="s">
        <v>1791</v>
      </c>
      <c r="F105" s="245" t="s">
        <v>1792</v>
      </c>
      <c r="G105" s="295" t="s">
        <v>1807</v>
      </c>
      <c r="H105" s="295" t="s">
        <v>1804</v>
      </c>
      <c r="I105" s="311" t="s">
        <v>1795</v>
      </c>
      <c r="J105" s="328" t="s">
        <v>1769</v>
      </c>
      <c r="K105" s="240" t="s">
        <v>1597</v>
      </c>
      <c r="L105" s="246">
        <v>44256</v>
      </c>
      <c r="M105" s="246">
        <v>44545</v>
      </c>
      <c r="N105" s="292" t="s">
        <v>1612</v>
      </c>
      <c r="O105" s="292" t="s">
        <v>1786</v>
      </c>
      <c r="P105" s="340" t="s">
        <v>1812</v>
      </c>
      <c r="Q105" s="303" t="s">
        <v>6</v>
      </c>
      <c r="R105" s="315"/>
      <c r="S105" s="316"/>
    </row>
    <row r="106" spans="3:19" ht="70">
      <c r="C106" s="317" t="s">
        <v>1789</v>
      </c>
      <c r="D106" s="335" t="s">
        <v>1790</v>
      </c>
      <c r="E106" s="310" t="s">
        <v>1791</v>
      </c>
      <c r="F106" s="245" t="s">
        <v>1792</v>
      </c>
      <c r="G106" s="295" t="s">
        <v>1807</v>
      </c>
      <c r="H106" s="295" t="s">
        <v>1804</v>
      </c>
      <c r="I106" s="311" t="s">
        <v>1795</v>
      </c>
      <c r="J106" s="328" t="s">
        <v>1769</v>
      </c>
      <c r="K106" s="240" t="s">
        <v>1597</v>
      </c>
      <c r="L106" s="246">
        <v>44256</v>
      </c>
      <c r="M106" s="246">
        <v>44545</v>
      </c>
      <c r="N106" s="313" t="s">
        <v>1588</v>
      </c>
      <c r="O106" s="313" t="s">
        <v>1772</v>
      </c>
      <c r="P106" s="793" t="s">
        <v>1806</v>
      </c>
      <c r="Q106" s="303" t="s">
        <v>16</v>
      </c>
      <c r="R106" s="315"/>
      <c r="S106" s="316"/>
    </row>
    <row r="107" spans="3:19" ht="70">
      <c r="C107" s="317" t="s">
        <v>1789</v>
      </c>
      <c r="D107" s="335" t="s">
        <v>1790</v>
      </c>
      <c r="E107" s="310" t="s">
        <v>1791</v>
      </c>
      <c r="F107" s="245" t="s">
        <v>1792</v>
      </c>
      <c r="G107" s="295" t="s">
        <v>1807</v>
      </c>
      <c r="H107" s="295" t="s">
        <v>1804</v>
      </c>
      <c r="I107" s="311" t="s">
        <v>1795</v>
      </c>
      <c r="J107" s="328" t="s">
        <v>1769</v>
      </c>
      <c r="K107" s="240" t="s">
        <v>1597</v>
      </c>
      <c r="L107" s="246">
        <v>44256</v>
      </c>
      <c r="M107" s="246">
        <v>44545</v>
      </c>
      <c r="N107" s="313" t="s">
        <v>1588</v>
      </c>
      <c r="O107" s="313" t="s">
        <v>1773</v>
      </c>
      <c r="P107" s="793" t="s">
        <v>1806</v>
      </c>
      <c r="Q107" s="303" t="s">
        <v>16</v>
      </c>
      <c r="R107" s="315"/>
      <c r="S107" s="316"/>
    </row>
    <row r="108" spans="3:19" ht="70">
      <c r="C108" s="317" t="s">
        <v>1789</v>
      </c>
      <c r="D108" s="335" t="s">
        <v>1790</v>
      </c>
      <c r="E108" s="310" t="s">
        <v>1791</v>
      </c>
      <c r="F108" s="245" t="s">
        <v>1792</v>
      </c>
      <c r="G108" s="295" t="s">
        <v>1807</v>
      </c>
      <c r="H108" s="295" t="s">
        <v>1804</v>
      </c>
      <c r="I108" s="311" t="s">
        <v>1795</v>
      </c>
      <c r="J108" s="328" t="s">
        <v>1769</v>
      </c>
      <c r="K108" s="240" t="s">
        <v>1597</v>
      </c>
      <c r="L108" s="246">
        <v>44256</v>
      </c>
      <c r="M108" s="246">
        <v>44545</v>
      </c>
      <c r="N108" s="313" t="s">
        <v>1588</v>
      </c>
      <c r="O108" s="313" t="s">
        <v>1774</v>
      </c>
      <c r="P108" s="793" t="s">
        <v>1806</v>
      </c>
      <c r="Q108" s="303" t="s">
        <v>16</v>
      </c>
      <c r="R108" s="315"/>
      <c r="S108" s="316"/>
    </row>
    <row r="109" spans="3:19" ht="87">
      <c r="C109" s="317" t="s">
        <v>1789</v>
      </c>
      <c r="D109" s="335" t="s">
        <v>1790</v>
      </c>
      <c r="E109" s="310" t="s">
        <v>1791</v>
      </c>
      <c r="F109" s="245" t="s">
        <v>1792</v>
      </c>
      <c r="G109" s="295" t="s">
        <v>1807</v>
      </c>
      <c r="H109" s="295" t="s">
        <v>1804</v>
      </c>
      <c r="I109" s="311" t="s">
        <v>1795</v>
      </c>
      <c r="J109" s="328" t="s">
        <v>1769</v>
      </c>
      <c r="K109" s="240" t="s">
        <v>1597</v>
      </c>
      <c r="L109" s="246">
        <v>44256</v>
      </c>
      <c r="M109" s="246">
        <v>44545</v>
      </c>
      <c r="N109" s="313" t="s">
        <v>1590</v>
      </c>
      <c r="O109" s="313" t="s">
        <v>1775</v>
      </c>
      <c r="P109" s="318" t="s">
        <v>2015</v>
      </c>
      <c r="Q109" s="303" t="s">
        <v>8</v>
      </c>
      <c r="R109" s="315"/>
      <c r="S109" s="316"/>
    </row>
    <row r="110" spans="3:19" ht="271" customHeight="1">
      <c r="C110" s="317" t="s">
        <v>1789</v>
      </c>
      <c r="D110" s="335" t="s">
        <v>1790</v>
      </c>
      <c r="E110" s="310" t="s">
        <v>1791</v>
      </c>
      <c r="F110" s="245" t="s">
        <v>1813</v>
      </c>
      <c r="G110" s="319" t="s">
        <v>1814</v>
      </c>
      <c r="H110" s="295" t="s">
        <v>1815</v>
      </c>
      <c r="I110" s="311" t="s">
        <v>1816</v>
      </c>
      <c r="J110" s="328" t="s">
        <v>1578</v>
      </c>
      <c r="K110" s="241" t="s">
        <v>1597</v>
      </c>
      <c r="L110" s="247">
        <v>44211</v>
      </c>
      <c r="M110" s="247">
        <v>44545</v>
      </c>
      <c r="N110" s="292" t="s">
        <v>1580</v>
      </c>
      <c r="O110" s="313" t="s">
        <v>1581</v>
      </c>
      <c r="P110" s="340" t="s">
        <v>1817</v>
      </c>
      <c r="Q110" s="303" t="s">
        <v>8</v>
      </c>
      <c r="R110" s="315"/>
      <c r="S110" s="316"/>
    </row>
    <row r="111" spans="3:19" ht="166.5" customHeight="1">
      <c r="C111" s="317" t="s">
        <v>1789</v>
      </c>
      <c r="D111" s="335" t="s">
        <v>1790</v>
      </c>
      <c r="E111" s="310" t="s">
        <v>1791</v>
      </c>
      <c r="F111" s="245" t="s">
        <v>1818</v>
      </c>
      <c r="G111" s="319" t="s">
        <v>1819</v>
      </c>
      <c r="H111" s="292" t="s">
        <v>1820</v>
      </c>
      <c r="I111" s="292" t="s">
        <v>1821</v>
      </c>
      <c r="J111" s="328" t="s">
        <v>1578</v>
      </c>
      <c r="K111" s="241" t="s">
        <v>1718</v>
      </c>
      <c r="L111" s="336">
        <v>44330</v>
      </c>
      <c r="M111" s="336">
        <v>44454</v>
      </c>
      <c r="N111" s="292" t="s">
        <v>1580</v>
      </c>
      <c r="O111" s="313" t="s">
        <v>1581</v>
      </c>
      <c r="P111" s="340" t="s">
        <v>1822</v>
      </c>
      <c r="Q111" s="303" t="s">
        <v>8</v>
      </c>
      <c r="R111" s="315"/>
      <c r="S111" s="316"/>
    </row>
    <row r="112" spans="3:19" ht="199" customHeight="1">
      <c r="C112" s="317" t="s">
        <v>1789</v>
      </c>
      <c r="D112" s="335" t="s">
        <v>1790</v>
      </c>
      <c r="E112" s="310" t="s">
        <v>1791</v>
      </c>
      <c r="F112" s="245" t="s">
        <v>1818</v>
      </c>
      <c r="G112" s="319" t="s">
        <v>1823</v>
      </c>
      <c r="H112" s="292" t="s">
        <v>1824</v>
      </c>
      <c r="I112" s="321" t="s">
        <v>1821</v>
      </c>
      <c r="J112" s="328" t="s">
        <v>1578</v>
      </c>
      <c r="K112" s="241" t="s">
        <v>1611</v>
      </c>
      <c r="L112" s="336">
        <v>44348</v>
      </c>
      <c r="M112" s="336">
        <v>44545</v>
      </c>
      <c r="N112" s="292" t="s">
        <v>1580</v>
      </c>
      <c r="O112" s="313" t="s">
        <v>1581</v>
      </c>
      <c r="P112" s="340" t="s">
        <v>1825</v>
      </c>
      <c r="Q112" s="303" t="s">
        <v>16</v>
      </c>
      <c r="R112" s="315"/>
      <c r="S112" s="316"/>
    </row>
    <row r="113" spans="3:19" ht="87">
      <c r="C113" s="317" t="s">
        <v>1789</v>
      </c>
      <c r="D113" s="335" t="s">
        <v>1790</v>
      </c>
      <c r="E113" s="310" t="s">
        <v>1791</v>
      </c>
      <c r="F113" s="245" t="s">
        <v>1818</v>
      </c>
      <c r="G113" s="319" t="s">
        <v>1826</v>
      </c>
      <c r="H113" s="292" t="s">
        <v>1827</v>
      </c>
      <c r="I113" s="292" t="s">
        <v>1828</v>
      </c>
      <c r="J113" s="328" t="s">
        <v>1586</v>
      </c>
      <c r="K113" s="241" t="s">
        <v>1597</v>
      </c>
      <c r="L113" s="336">
        <v>44257</v>
      </c>
      <c r="M113" s="336">
        <v>44530</v>
      </c>
      <c r="N113" s="313" t="s">
        <v>1612</v>
      </c>
      <c r="O113" s="313" t="s">
        <v>1581</v>
      </c>
      <c r="P113" s="605" t="s">
        <v>1829</v>
      </c>
      <c r="Q113" s="303" t="s">
        <v>8</v>
      </c>
      <c r="R113" s="315"/>
      <c r="S113" s="316"/>
    </row>
    <row r="114" spans="3:19" ht="87">
      <c r="C114" s="317" t="s">
        <v>1789</v>
      </c>
      <c r="D114" s="335" t="s">
        <v>1790</v>
      </c>
      <c r="E114" s="310" t="s">
        <v>1791</v>
      </c>
      <c r="F114" s="245" t="s">
        <v>1818</v>
      </c>
      <c r="G114" s="319" t="s">
        <v>1826</v>
      </c>
      <c r="H114" s="292" t="s">
        <v>1827</v>
      </c>
      <c r="I114" s="292" t="s">
        <v>1828</v>
      </c>
      <c r="J114" s="328" t="s">
        <v>1586</v>
      </c>
      <c r="K114" s="241" t="s">
        <v>1597</v>
      </c>
      <c r="L114" s="336">
        <v>44257</v>
      </c>
      <c r="M114" s="336">
        <v>44530</v>
      </c>
      <c r="N114" s="313" t="s">
        <v>1588</v>
      </c>
      <c r="O114" s="313" t="s">
        <v>1581</v>
      </c>
      <c r="P114" s="778" t="s">
        <v>1830</v>
      </c>
      <c r="Q114" s="303" t="s">
        <v>16</v>
      </c>
      <c r="R114" s="315"/>
      <c r="S114" s="316"/>
    </row>
    <row r="115" spans="3:19" ht="87">
      <c r="C115" s="317" t="s">
        <v>1789</v>
      </c>
      <c r="D115" s="335" t="s">
        <v>1790</v>
      </c>
      <c r="E115" s="310" t="s">
        <v>1791</v>
      </c>
      <c r="F115" s="245" t="s">
        <v>1818</v>
      </c>
      <c r="G115" s="319" t="s">
        <v>1826</v>
      </c>
      <c r="H115" s="292" t="s">
        <v>1827</v>
      </c>
      <c r="I115" s="292" t="s">
        <v>1828</v>
      </c>
      <c r="J115" s="328" t="s">
        <v>1586</v>
      </c>
      <c r="K115" s="241" t="s">
        <v>1597</v>
      </c>
      <c r="L115" s="336">
        <v>44257</v>
      </c>
      <c r="M115" s="336">
        <v>44530</v>
      </c>
      <c r="N115" s="313" t="s">
        <v>1590</v>
      </c>
      <c r="O115" s="313" t="s">
        <v>1581</v>
      </c>
      <c r="P115" s="318" t="s">
        <v>1978</v>
      </c>
      <c r="Q115" s="303" t="s">
        <v>6</v>
      </c>
      <c r="R115" s="315"/>
      <c r="S115" s="316"/>
    </row>
    <row r="116" spans="3:19" ht="157.5" customHeight="1">
      <c r="C116" s="317" t="s">
        <v>1789</v>
      </c>
      <c r="D116" s="335" t="s">
        <v>1790</v>
      </c>
      <c r="E116" s="310" t="s">
        <v>1791</v>
      </c>
      <c r="F116" s="245" t="s">
        <v>1818</v>
      </c>
      <c r="G116" s="319" t="s">
        <v>1823</v>
      </c>
      <c r="H116" s="292" t="s">
        <v>1831</v>
      </c>
      <c r="I116" s="292" t="s">
        <v>1828</v>
      </c>
      <c r="J116" s="328" t="s">
        <v>1586</v>
      </c>
      <c r="K116" s="241" t="s">
        <v>1597</v>
      </c>
      <c r="L116" s="336">
        <v>44348</v>
      </c>
      <c r="M116" s="336">
        <v>44545</v>
      </c>
      <c r="N116" s="313" t="s">
        <v>1612</v>
      </c>
      <c r="O116" s="313" t="s">
        <v>1581</v>
      </c>
      <c r="P116" s="340" t="s">
        <v>1832</v>
      </c>
      <c r="Q116" s="303" t="s">
        <v>8</v>
      </c>
      <c r="R116" s="315"/>
      <c r="S116" s="316"/>
    </row>
    <row r="117" spans="3:19" ht="87">
      <c r="C117" s="317" t="s">
        <v>1789</v>
      </c>
      <c r="D117" s="335" t="s">
        <v>1790</v>
      </c>
      <c r="E117" s="310" t="s">
        <v>1791</v>
      </c>
      <c r="F117" s="245" t="s">
        <v>1818</v>
      </c>
      <c r="G117" s="319" t="s">
        <v>1823</v>
      </c>
      <c r="H117" s="292" t="s">
        <v>1831</v>
      </c>
      <c r="I117" s="292" t="s">
        <v>1828</v>
      </c>
      <c r="J117" s="328" t="s">
        <v>1586</v>
      </c>
      <c r="K117" s="241" t="s">
        <v>1597</v>
      </c>
      <c r="L117" s="336">
        <v>44348</v>
      </c>
      <c r="M117" s="336">
        <v>44545</v>
      </c>
      <c r="N117" s="313" t="s">
        <v>1588</v>
      </c>
      <c r="O117" s="313" t="s">
        <v>1581</v>
      </c>
      <c r="P117" s="778" t="s">
        <v>1983</v>
      </c>
      <c r="Q117" s="303" t="s">
        <v>8</v>
      </c>
      <c r="R117" s="315"/>
      <c r="S117" s="316"/>
    </row>
    <row r="118" spans="3:19" ht="87">
      <c r="C118" s="317" t="s">
        <v>1789</v>
      </c>
      <c r="D118" s="335" t="s">
        <v>1790</v>
      </c>
      <c r="E118" s="310" t="s">
        <v>1791</v>
      </c>
      <c r="F118" s="245" t="s">
        <v>1818</v>
      </c>
      <c r="G118" s="319" t="s">
        <v>1823</v>
      </c>
      <c r="H118" s="292" t="s">
        <v>1831</v>
      </c>
      <c r="I118" s="292" t="s">
        <v>1828</v>
      </c>
      <c r="J118" s="328" t="s">
        <v>1586</v>
      </c>
      <c r="K118" s="241" t="s">
        <v>1597</v>
      </c>
      <c r="L118" s="336">
        <v>44348</v>
      </c>
      <c r="M118" s="336">
        <v>44545</v>
      </c>
      <c r="N118" s="313" t="s">
        <v>1590</v>
      </c>
      <c r="O118" s="313" t="s">
        <v>1581</v>
      </c>
      <c r="P118" s="318" t="s">
        <v>1978</v>
      </c>
      <c r="Q118" s="303" t="s">
        <v>6</v>
      </c>
      <c r="R118" s="315"/>
      <c r="S118" s="316"/>
    </row>
    <row r="119" spans="3:19" ht="70">
      <c r="C119" s="317" t="s">
        <v>1789</v>
      </c>
      <c r="D119" s="335" t="s">
        <v>1790</v>
      </c>
      <c r="E119" s="310" t="s">
        <v>1791</v>
      </c>
      <c r="F119" s="245" t="s">
        <v>1818</v>
      </c>
      <c r="G119" s="292" t="s">
        <v>1823</v>
      </c>
      <c r="H119" s="292" t="s">
        <v>1833</v>
      </c>
      <c r="I119" s="292" t="s">
        <v>1834</v>
      </c>
      <c r="J119" s="328" t="s">
        <v>1769</v>
      </c>
      <c r="K119" s="241" t="s">
        <v>1597</v>
      </c>
      <c r="L119" s="336">
        <v>44348</v>
      </c>
      <c r="M119" s="336">
        <v>44545</v>
      </c>
      <c r="N119" s="292" t="s">
        <v>1612</v>
      </c>
      <c r="O119" s="292" t="s">
        <v>1770</v>
      </c>
      <c r="P119" s="312" t="s">
        <v>1835</v>
      </c>
      <c r="Q119" s="303" t="s">
        <v>6</v>
      </c>
      <c r="R119" s="315"/>
      <c r="S119" s="316"/>
    </row>
    <row r="120" spans="3:19" ht="70">
      <c r="C120" s="317" t="s">
        <v>1789</v>
      </c>
      <c r="D120" s="335" t="s">
        <v>1790</v>
      </c>
      <c r="E120" s="310" t="s">
        <v>1791</v>
      </c>
      <c r="F120" s="245" t="s">
        <v>1818</v>
      </c>
      <c r="G120" s="292" t="s">
        <v>1823</v>
      </c>
      <c r="H120" s="292" t="s">
        <v>1833</v>
      </c>
      <c r="I120" s="292" t="s">
        <v>1834</v>
      </c>
      <c r="J120" s="328" t="s">
        <v>1769</v>
      </c>
      <c r="K120" s="241" t="s">
        <v>1597</v>
      </c>
      <c r="L120" s="336">
        <v>44348</v>
      </c>
      <c r="M120" s="336">
        <v>44545</v>
      </c>
      <c r="N120" s="292" t="s">
        <v>1612</v>
      </c>
      <c r="O120" s="292" t="s">
        <v>1836</v>
      </c>
      <c r="P120" s="321" t="s">
        <v>1837</v>
      </c>
      <c r="Q120" s="303" t="s">
        <v>8</v>
      </c>
      <c r="R120" s="315"/>
      <c r="S120" s="316"/>
    </row>
    <row r="121" spans="3:19" ht="72.5">
      <c r="C121" s="317" t="s">
        <v>1789</v>
      </c>
      <c r="D121" s="335" t="s">
        <v>1790</v>
      </c>
      <c r="E121" s="310" t="s">
        <v>1791</v>
      </c>
      <c r="F121" s="245" t="s">
        <v>1818</v>
      </c>
      <c r="G121" s="292" t="s">
        <v>1823</v>
      </c>
      <c r="H121" s="292" t="s">
        <v>1833</v>
      </c>
      <c r="I121" s="292" t="s">
        <v>1834</v>
      </c>
      <c r="J121" s="328" t="s">
        <v>1769</v>
      </c>
      <c r="K121" s="241" t="s">
        <v>1597</v>
      </c>
      <c r="L121" s="336">
        <v>44348</v>
      </c>
      <c r="M121" s="336">
        <v>44545</v>
      </c>
      <c r="N121" s="292" t="s">
        <v>1612</v>
      </c>
      <c r="O121" s="292" t="s">
        <v>1780</v>
      </c>
      <c r="P121" s="321" t="s">
        <v>1838</v>
      </c>
      <c r="Q121" s="303" t="s">
        <v>8</v>
      </c>
      <c r="R121" s="315"/>
      <c r="S121" s="316"/>
    </row>
    <row r="122" spans="3:19" ht="70">
      <c r="C122" s="317" t="s">
        <v>1789</v>
      </c>
      <c r="D122" s="335" t="s">
        <v>1790</v>
      </c>
      <c r="E122" s="310" t="s">
        <v>1791</v>
      </c>
      <c r="F122" s="245" t="s">
        <v>1818</v>
      </c>
      <c r="G122" s="292" t="s">
        <v>1823</v>
      </c>
      <c r="H122" s="292" t="s">
        <v>1833</v>
      </c>
      <c r="I122" s="292" t="s">
        <v>1834</v>
      </c>
      <c r="J122" s="328" t="s">
        <v>1769</v>
      </c>
      <c r="K122" s="241" t="s">
        <v>1597</v>
      </c>
      <c r="L122" s="336">
        <v>44348</v>
      </c>
      <c r="M122" s="336">
        <v>44545</v>
      </c>
      <c r="N122" s="292" t="s">
        <v>1612</v>
      </c>
      <c r="O122" s="292" t="s">
        <v>1783</v>
      </c>
      <c r="P122" s="340" t="s">
        <v>1839</v>
      </c>
      <c r="Q122" s="303" t="s">
        <v>6</v>
      </c>
      <c r="R122" s="315"/>
      <c r="S122" s="316"/>
    </row>
    <row r="123" spans="3:19" ht="70">
      <c r="C123" s="317" t="s">
        <v>1789</v>
      </c>
      <c r="D123" s="335" t="s">
        <v>1790</v>
      </c>
      <c r="E123" s="310" t="s">
        <v>1791</v>
      </c>
      <c r="F123" s="245" t="s">
        <v>1818</v>
      </c>
      <c r="G123" s="292" t="s">
        <v>1823</v>
      </c>
      <c r="H123" s="292" t="s">
        <v>1833</v>
      </c>
      <c r="I123" s="292" t="s">
        <v>1834</v>
      </c>
      <c r="J123" s="328" t="s">
        <v>1769</v>
      </c>
      <c r="K123" s="241" t="s">
        <v>1597</v>
      </c>
      <c r="L123" s="336">
        <v>44348</v>
      </c>
      <c r="M123" s="336">
        <v>44545</v>
      </c>
      <c r="N123" s="292" t="s">
        <v>1612</v>
      </c>
      <c r="O123" s="292" t="s">
        <v>1786</v>
      </c>
      <c r="P123" s="340" t="s">
        <v>1840</v>
      </c>
      <c r="Q123" s="303" t="s">
        <v>6</v>
      </c>
      <c r="R123" s="315"/>
      <c r="S123" s="316"/>
    </row>
    <row r="124" spans="3:19" ht="70">
      <c r="C124" s="317" t="s">
        <v>1789</v>
      </c>
      <c r="D124" s="335" t="s">
        <v>1790</v>
      </c>
      <c r="E124" s="310" t="s">
        <v>1791</v>
      </c>
      <c r="F124" s="245" t="s">
        <v>1818</v>
      </c>
      <c r="G124" s="292" t="s">
        <v>1823</v>
      </c>
      <c r="H124" s="292" t="s">
        <v>1833</v>
      </c>
      <c r="I124" s="292" t="s">
        <v>1834</v>
      </c>
      <c r="J124" s="328" t="s">
        <v>1769</v>
      </c>
      <c r="K124" s="241" t="s">
        <v>1597</v>
      </c>
      <c r="L124" s="336">
        <v>44348</v>
      </c>
      <c r="M124" s="336">
        <v>44545</v>
      </c>
      <c r="N124" s="313" t="s">
        <v>1588</v>
      </c>
      <c r="O124" s="313" t="s">
        <v>1772</v>
      </c>
      <c r="P124" s="778" t="s">
        <v>1983</v>
      </c>
      <c r="Q124" s="303" t="s">
        <v>8</v>
      </c>
      <c r="R124" s="315"/>
      <c r="S124" s="316"/>
    </row>
    <row r="125" spans="3:19" ht="70">
      <c r="C125" s="317" t="s">
        <v>1789</v>
      </c>
      <c r="D125" s="335" t="s">
        <v>1790</v>
      </c>
      <c r="E125" s="310" t="s">
        <v>1791</v>
      </c>
      <c r="F125" s="245" t="s">
        <v>1818</v>
      </c>
      <c r="G125" s="292" t="s">
        <v>1823</v>
      </c>
      <c r="H125" s="292" t="s">
        <v>1833</v>
      </c>
      <c r="I125" s="292" t="s">
        <v>1834</v>
      </c>
      <c r="J125" s="328" t="s">
        <v>1769</v>
      </c>
      <c r="K125" s="241" t="s">
        <v>1597</v>
      </c>
      <c r="L125" s="336">
        <v>44348</v>
      </c>
      <c r="M125" s="336">
        <v>44545</v>
      </c>
      <c r="N125" s="313" t="s">
        <v>1588</v>
      </c>
      <c r="O125" s="313" t="s">
        <v>1773</v>
      </c>
      <c r="P125" s="778" t="s">
        <v>1983</v>
      </c>
      <c r="Q125" s="303" t="s">
        <v>8</v>
      </c>
      <c r="R125" s="315"/>
      <c r="S125" s="316"/>
    </row>
    <row r="126" spans="3:19" ht="70">
      <c r="C126" s="317" t="s">
        <v>1789</v>
      </c>
      <c r="D126" s="335" t="s">
        <v>1790</v>
      </c>
      <c r="E126" s="310" t="s">
        <v>1791</v>
      </c>
      <c r="F126" s="245" t="s">
        <v>1818</v>
      </c>
      <c r="G126" s="292" t="s">
        <v>1823</v>
      </c>
      <c r="H126" s="292" t="s">
        <v>1833</v>
      </c>
      <c r="I126" s="292" t="s">
        <v>1834</v>
      </c>
      <c r="J126" s="328" t="s">
        <v>1769</v>
      </c>
      <c r="K126" s="241" t="s">
        <v>1597</v>
      </c>
      <c r="L126" s="336">
        <v>44348</v>
      </c>
      <c r="M126" s="336">
        <v>44545</v>
      </c>
      <c r="N126" s="313" t="s">
        <v>1588</v>
      </c>
      <c r="O126" s="313" t="s">
        <v>1774</v>
      </c>
      <c r="P126" s="778" t="s">
        <v>1983</v>
      </c>
      <c r="Q126" s="303" t="s">
        <v>8</v>
      </c>
      <c r="R126" s="315"/>
      <c r="S126" s="316"/>
    </row>
    <row r="127" spans="3:19" ht="70">
      <c r="C127" s="317" t="s">
        <v>1789</v>
      </c>
      <c r="D127" s="335" t="s">
        <v>1790</v>
      </c>
      <c r="E127" s="310" t="s">
        <v>1791</v>
      </c>
      <c r="F127" s="245" t="s">
        <v>1818</v>
      </c>
      <c r="G127" s="292" t="s">
        <v>1823</v>
      </c>
      <c r="H127" s="292" t="s">
        <v>1833</v>
      </c>
      <c r="I127" s="292" t="s">
        <v>1834</v>
      </c>
      <c r="J127" s="328" t="s">
        <v>1769</v>
      </c>
      <c r="K127" s="241" t="s">
        <v>1597</v>
      </c>
      <c r="L127" s="336">
        <v>44348</v>
      </c>
      <c r="M127" s="336">
        <v>44545</v>
      </c>
      <c r="N127" s="313" t="s">
        <v>1590</v>
      </c>
      <c r="O127" s="313" t="s">
        <v>1775</v>
      </c>
      <c r="P127" s="318" t="s">
        <v>1970</v>
      </c>
      <c r="Q127" s="303" t="s">
        <v>1969</v>
      </c>
      <c r="R127" s="315"/>
      <c r="S127" s="316"/>
    </row>
    <row r="128" spans="3:19" ht="72.5">
      <c r="C128" s="317" t="s">
        <v>1789</v>
      </c>
      <c r="D128" s="335" t="s">
        <v>1790</v>
      </c>
      <c r="E128" s="310" t="s">
        <v>1791</v>
      </c>
      <c r="F128" s="245" t="s">
        <v>1841</v>
      </c>
      <c r="G128" s="319" t="s">
        <v>1842</v>
      </c>
      <c r="H128" s="295" t="s">
        <v>1843</v>
      </c>
      <c r="I128" s="292" t="s">
        <v>1207</v>
      </c>
      <c r="J128" s="328" t="s">
        <v>1578</v>
      </c>
      <c r="K128" s="241" t="s">
        <v>1579</v>
      </c>
      <c r="L128" s="336">
        <v>44228</v>
      </c>
      <c r="M128" s="336">
        <v>44377</v>
      </c>
      <c r="N128" s="292" t="s">
        <v>1580</v>
      </c>
      <c r="O128" s="313" t="s">
        <v>1581</v>
      </c>
      <c r="P128" s="340" t="s">
        <v>1844</v>
      </c>
      <c r="Q128" s="303" t="s">
        <v>8</v>
      </c>
      <c r="R128" s="315"/>
      <c r="S128" s="316"/>
    </row>
    <row r="129" spans="3:19" ht="70">
      <c r="C129" s="317" t="s">
        <v>1789</v>
      </c>
      <c r="D129" s="335" t="s">
        <v>1790</v>
      </c>
      <c r="E129" s="310" t="s">
        <v>1791</v>
      </c>
      <c r="F129" s="245" t="s">
        <v>1845</v>
      </c>
      <c r="G129" s="319" t="s">
        <v>1846</v>
      </c>
      <c r="H129" s="295" t="s">
        <v>1847</v>
      </c>
      <c r="I129" s="292" t="s">
        <v>1207</v>
      </c>
      <c r="J129" s="328" t="s">
        <v>1578</v>
      </c>
      <c r="K129" s="241" t="s">
        <v>1579</v>
      </c>
      <c r="L129" s="336">
        <v>44228</v>
      </c>
      <c r="M129" s="336">
        <v>44438</v>
      </c>
      <c r="N129" s="292" t="s">
        <v>1580</v>
      </c>
      <c r="O129" s="313" t="s">
        <v>1581</v>
      </c>
      <c r="P129" s="340" t="s">
        <v>1848</v>
      </c>
      <c r="Q129" s="303" t="s">
        <v>8</v>
      </c>
      <c r="R129" s="315"/>
      <c r="S129" s="316"/>
    </row>
    <row r="130" spans="3:19" ht="218.5" customHeight="1">
      <c r="C130" s="317" t="s">
        <v>1789</v>
      </c>
      <c r="D130" s="335" t="s">
        <v>1790</v>
      </c>
      <c r="E130" s="310" t="s">
        <v>1791</v>
      </c>
      <c r="F130" s="292" t="s">
        <v>1849</v>
      </c>
      <c r="G130" s="319" t="s">
        <v>1850</v>
      </c>
      <c r="H130" s="295" t="s">
        <v>1667</v>
      </c>
      <c r="I130" s="292" t="s">
        <v>1207</v>
      </c>
      <c r="J130" s="328" t="s">
        <v>1578</v>
      </c>
      <c r="K130" s="241" t="s">
        <v>1611</v>
      </c>
      <c r="L130" s="336">
        <v>44287</v>
      </c>
      <c r="M130" s="336">
        <v>44545</v>
      </c>
      <c r="N130" s="292" t="s">
        <v>1580</v>
      </c>
      <c r="O130" s="313" t="s">
        <v>1581</v>
      </c>
      <c r="P130" s="340" t="s">
        <v>1851</v>
      </c>
      <c r="Q130" s="303" t="s">
        <v>10</v>
      </c>
      <c r="R130" s="315"/>
      <c r="S130" s="316"/>
    </row>
    <row r="131" spans="3:19" ht="203.5" customHeight="1">
      <c r="C131" s="317" t="s">
        <v>1789</v>
      </c>
      <c r="D131" s="335" t="s">
        <v>1790</v>
      </c>
      <c r="E131" s="310" t="s">
        <v>1791</v>
      </c>
      <c r="F131" s="292" t="s">
        <v>1852</v>
      </c>
      <c r="G131" s="319" t="s">
        <v>1853</v>
      </c>
      <c r="H131" s="292" t="s">
        <v>1854</v>
      </c>
      <c r="I131" s="292" t="s">
        <v>1855</v>
      </c>
      <c r="J131" s="328" t="s">
        <v>1586</v>
      </c>
      <c r="K131" s="241" t="s">
        <v>1611</v>
      </c>
      <c r="L131" s="247">
        <v>44287</v>
      </c>
      <c r="M131" s="247">
        <v>44545</v>
      </c>
      <c r="N131" s="313" t="s">
        <v>1612</v>
      </c>
      <c r="O131" s="313" t="s">
        <v>1581</v>
      </c>
      <c r="P131" s="340" t="s">
        <v>1856</v>
      </c>
      <c r="Q131" s="303" t="s">
        <v>8</v>
      </c>
      <c r="R131" s="315"/>
      <c r="S131" s="316"/>
    </row>
    <row r="132" spans="3:19" ht="70">
      <c r="C132" s="317" t="s">
        <v>1789</v>
      </c>
      <c r="D132" s="335" t="s">
        <v>1790</v>
      </c>
      <c r="E132" s="310" t="s">
        <v>1791</v>
      </c>
      <c r="F132" s="292" t="s">
        <v>1852</v>
      </c>
      <c r="G132" s="319" t="s">
        <v>1853</v>
      </c>
      <c r="H132" s="292" t="s">
        <v>1854</v>
      </c>
      <c r="I132" s="292" t="s">
        <v>1855</v>
      </c>
      <c r="J132" s="328" t="s">
        <v>1586</v>
      </c>
      <c r="K132" s="241" t="s">
        <v>1611</v>
      </c>
      <c r="L132" s="247">
        <v>44287</v>
      </c>
      <c r="M132" s="247">
        <v>44545</v>
      </c>
      <c r="N132" s="313" t="s">
        <v>1588</v>
      </c>
      <c r="O132" s="313" t="s">
        <v>1581</v>
      </c>
      <c r="P132" s="778" t="s">
        <v>1984</v>
      </c>
      <c r="Q132" s="303" t="s">
        <v>1969</v>
      </c>
      <c r="R132" s="315"/>
      <c r="S132" s="316"/>
    </row>
    <row r="133" spans="3:19" ht="70">
      <c r="C133" s="317" t="s">
        <v>1789</v>
      </c>
      <c r="D133" s="335" t="s">
        <v>1790</v>
      </c>
      <c r="E133" s="310" t="s">
        <v>1791</v>
      </c>
      <c r="F133" s="292" t="s">
        <v>1852</v>
      </c>
      <c r="G133" s="319" t="s">
        <v>1853</v>
      </c>
      <c r="H133" s="292" t="s">
        <v>1854</v>
      </c>
      <c r="I133" s="292" t="s">
        <v>1855</v>
      </c>
      <c r="J133" s="328" t="s">
        <v>1586</v>
      </c>
      <c r="K133" s="241" t="s">
        <v>1611</v>
      </c>
      <c r="L133" s="247">
        <v>44287</v>
      </c>
      <c r="M133" s="247">
        <v>44545</v>
      </c>
      <c r="N133" s="313" t="s">
        <v>1590</v>
      </c>
      <c r="O133" s="313" t="s">
        <v>1581</v>
      </c>
      <c r="P133" s="318" t="s">
        <v>1979</v>
      </c>
      <c r="Q133" s="303" t="s">
        <v>6</v>
      </c>
      <c r="R133" s="315"/>
      <c r="S133" s="316"/>
    </row>
    <row r="134" spans="3:19" ht="70">
      <c r="C134" s="317" t="s">
        <v>1789</v>
      </c>
      <c r="D134" s="335" t="s">
        <v>1790</v>
      </c>
      <c r="E134" s="310" t="s">
        <v>1791</v>
      </c>
      <c r="F134" s="312" t="s">
        <v>1841</v>
      </c>
      <c r="G134" s="292" t="s">
        <v>1853</v>
      </c>
      <c r="H134" s="292" t="s">
        <v>1854</v>
      </c>
      <c r="I134" s="292" t="s">
        <v>1855</v>
      </c>
      <c r="J134" s="328" t="s">
        <v>1769</v>
      </c>
      <c r="K134" s="241" t="s">
        <v>1611</v>
      </c>
      <c r="L134" s="247">
        <v>44287</v>
      </c>
      <c r="M134" s="247">
        <v>44545</v>
      </c>
      <c r="N134" s="292" t="s">
        <v>1612</v>
      </c>
      <c r="O134" s="292" t="s">
        <v>1770</v>
      </c>
      <c r="P134" s="312" t="s">
        <v>1835</v>
      </c>
      <c r="Q134" s="303" t="s">
        <v>6</v>
      </c>
      <c r="R134" s="315"/>
      <c r="S134" s="316"/>
    </row>
    <row r="135" spans="3:19" ht="70">
      <c r="C135" s="317" t="s">
        <v>1789</v>
      </c>
      <c r="D135" s="335" t="s">
        <v>1790</v>
      </c>
      <c r="E135" s="310" t="s">
        <v>1791</v>
      </c>
      <c r="F135" s="312" t="s">
        <v>1841</v>
      </c>
      <c r="G135" s="292" t="s">
        <v>1853</v>
      </c>
      <c r="H135" s="292" t="s">
        <v>1854</v>
      </c>
      <c r="I135" s="292" t="s">
        <v>1855</v>
      </c>
      <c r="J135" s="328" t="s">
        <v>1769</v>
      </c>
      <c r="K135" s="241" t="s">
        <v>1611</v>
      </c>
      <c r="L135" s="247">
        <v>44287</v>
      </c>
      <c r="M135" s="247">
        <v>44545</v>
      </c>
      <c r="N135" s="292" t="s">
        <v>1612</v>
      </c>
      <c r="O135" s="292" t="s">
        <v>1778</v>
      </c>
      <c r="P135" s="312" t="s">
        <v>1857</v>
      </c>
      <c r="Q135" s="303" t="s">
        <v>6</v>
      </c>
      <c r="R135" s="315"/>
      <c r="S135" s="316"/>
    </row>
    <row r="136" spans="3:19" ht="70">
      <c r="C136" s="317" t="s">
        <v>1789</v>
      </c>
      <c r="D136" s="335" t="s">
        <v>1790</v>
      </c>
      <c r="E136" s="310" t="s">
        <v>1791</v>
      </c>
      <c r="F136" s="312" t="s">
        <v>1841</v>
      </c>
      <c r="G136" s="292" t="s">
        <v>1853</v>
      </c>
      <c r="H136" s="292" t="s">
        <v>1854</v>
      </c>
      <c r="I136" s="292" t="s">
        <v>1855</v>
      </c>
      <c r="J136" s="328" t="s">
        <v>1769</v>
      </c>
      <c r="K136" s="241" t="s">
        <v>1611</v>
      </c>
      <c r="L136" s="247">
        <v>44287</v>
      </c>
      <c r="M136" s="247">
        <v>44545</v>
      </c>
      <c r="N136" s="292" t="s">
        <v>1612</v>
      </c>
      <c r="O136" s="292" t="s">
        <v>1780</v>
      </c>
      <c r="P136" s="321" t="s">
        <v>1858</v>
      </c>
      <c r="Q136" s="303" t="s">
        <v>8</v>
      </c>
      <c r="R136" s="315"/>
      <c r="S136" s="316"/>
    </row>
    <row r="137" spans="3:19" ht="70">
      <c r="C137" s="317" t="s">
        <v>1789</v>
      </c>
      <c r="D137" s="335" t="s">
        <v>1790</v>
      </c>
      <c r="E137" s="310" t="s">
        <v>1791</v>
      </c>
      <c r="F137" s="312" t="s">
        <v>1841</v>
      </c>
      <c r="G137" s="292" t="s">
        <v>1853</v>
      </c>
      <c r="H137" s="292" t="s">
        <v>1854</v>
      </c>
      <c r="I137" s="292" t="s">
        <v>1855</v>
      </c>
      <c r="J137" s="328" t="s">
        <v>1769</v>
      </c>
      <c r="K137" s="241" t="s">
        <v>1611</v>
      </c>
      <c r="L137" s="247">
        <v>44287</v>
      </c>
      <c r="M137" s="247">
        <v>44545</v>
      </c>
      <c r="N137" s="292" t="s">
        <v>1612</v>
      </c>
      <c r="O137" s="292" t="s">
        <v>1783</v>
      </c>
      <c r="P137" s="340" t="s">
        <v>1859</v>
      </c>
      <c r="Q137" s="303" t="s">
        <v>8</v>
      </c>
      <c r="R137" s="315"/>
      <c r="S137" s="316"/>
    </row>
    <row r="138" spans="3:19" ht="70">
      <c r="C138" s="317" t="s">
        <v>1789</v>
      </c>
      <c r="D138" s="335" t="s">
        <v>1790</v>
      </c>
      <c r="E138" s="310" t="s">
        <v>1791</v>
      </c>
      <c r="F138" s="312" t="s">
        <v>1841</v>
      </c>
      <c r="G138" s="292" t="s">
        <v>1853</v>
      </c>
      <c r="H138" s="292" t="s">
        <v>1854</v>
      </c>
      <c r="I138" s="292" t="s">
        <v>1855</v>
      </c>
      <c r="J138" s="328" t="s">
        <v>1769</v>
      </c>
      <c r="K138" s="241" t="s">
        <v>1611</v>
      </c>
      <c r="L138" s="247">
        <v>44287</v>
      </c>
      <c r="M138" s="247">
        <v>44545</v>
      </c>
      <c r="N138" s="292" t="s">
        <v>1612</v>
      </c>
      <c r="O138" s="292" t="s">
        <v>1786</v>
      </c>
      <c r="P138" s="340" t="s">
        <v>1860</v>
      </c>
      <c r="Q138" s="303" t="s">
        <v>6</v>
      </c>
      <c r="R138" s="315"/>
      <c r="S138" s="316"/>
    </row>
    <row r="139" spans="3:19" ht="70">
      <c r="C139" s="317" t="s">
        <v>1789</v>
      </c>
      <c r="D139" s="335" t="s">
        <v>1790</v>
      </c>
      <c r="E139" s="310" t="s">
        <v>1791</v>
      </c>
      <c r="F139" s="312" t="s">
        <v>1841</v>
      </c>
      <c r="G139" s="292" t="s">
        <v>1853</v>
      </c>
      <c r="H139" s="292" t="s">
        <v>1854</v>
      </c>
      <c r="I139" s="292" t="s">
        <v>1855</v>
      </c>
      <c r="J139" s="328" t="s">
        <v>1769</v>
      </c>
      <c r="K139" s="241" t="s">
        <v>1611</v>
      </c>
      <c r="L139" s="247">
        <v>44287</v>
      </c>
      <c r="M139" s="247">
        <v>44545</v>
      </c>
      <c r="N139" s="313" t="s">
        <v>1588</v>
      </c>
      <c r="O139" s="313" t="s">
        <v>1772</v>
      </c>
      <c r="P139" s="778" t="s">
        <v>1984</v>
      </c>
      <c r="Q139" s="303" t="s">
        <v>1969</v>
      </c>
      <c r="R139" s="315"/>
      <c r="S139" s="316"/>
    </row>
    <row r="140" spans="3:19" ht="70">
      <c r="C140" s="317" t="s">
        <v>1789</v>
      </c>
      <c r="D140" s="335" t="s">
        <v>1790</v>
      </c>
      <c r="E140" s="310" t="s">
        <v>1791</v>
      </c>
      <c r="F140" s="312" t="s">
        <v>1841</v>
      </c>
      <c r="G140" s="292" t="s">
        <v>1853</v>
      </c>
      <c r="H140" s="292" t="s">
        <v>1854</v>
      </c>
      <c r="I140" s="292" t="s">
        <v>1855</v>
      </c>
      <c r="J140" s="328" t="s">
        <v>1769</v>
      </c>
      <c r="K140" s="241" t="s">
        <v>1611</v>
      </c>
      <c r="L140" s="247">
        <v>44287</v>
      </c>
      <c r="M140" s="247">
        <v>44545</v>
      </c>
      <c r="N140" s="313" t="s">
        <v>1588</v>
      </c>
      <c r="O140" s="313" t="s">
        <v>1773</v>
      </c>
      <c r="P140" s="778" t="s">
        <v>1984</v>
      </c>
      <c r="Q140" s="303" t="s">
        <v>1969</v>
      </c>
      <c r="R140" s="315"/>
      <c r="S140" s="316"/>
    </row>
    <row r="141" spans="3:19" ht="70">
      <c r="C141" s="317" t="s">
        <v>1789</v>
      </c>
      <c r="D141" s="335" t="s">
        <v>1790</v>
      </c>
      <c r="E141" s="310" t="s">
        <v>1791</v>
      </c>
      <c r="F141" s="312" t="s">
        <v>1841</v>
      </c>
      <c r="G141" s="292" t="s">
        <v>1853</v>
      </c>
      <c r="H141" s="292" t="s">
        <v>1854</v>
      </c>
      <c r="I141" s="292" t="s">
        <v>1855</v>
      </c>
      <c r="J141" s="328" t="s">
        <v>1769</v>
      </c>
      <c r="K141" s="241" t="s">
        <v>1611</v>
      </c>
      <c r="L141" s="247">
        <v>44287</v>
      </c>
      <c r="M141" s="247">
        <v>44545</v>
      </c>
      <c r="N141" s="313" t="s">
        <v>1588</v>
      </c>
      <c r="O141" s="313" t="s">
        <v>1774</v>
      </c>
      <c r="P141" s="778" t="s">
        <v>1984</v>
      </c>
      <c r="Q141" s="303" t="s">
        <v>1969</v>
      </c>
      <c r="R141" s="315"/>
      <c r="S141" s="316"/>
    </row>
    <row r="142" spans="3:19" ht="70">
      <c r="C142" s="317" t="s">
        <v>1789</v>
      </c>
      <c r="D142" s="335" t="s">
        <v>1790</v>
      </c>
      <c r="E142" s="310" t="s">
        <v>1791</v>
      </c>
      <c r="F142" s="312" t="s">
        <v>1841</v>
      </c>
      <c r="G142" s="292" t="s">
        <v>1853</v>
      </c>
      <c r="H142" s="292" t="s">
        <v>1854</v>
      </c>
      <c r="I142" s="292" t="s">
        <v>1855</v>
      </c>
      <c r="J142" s="328" t="s">
        <v>1769</v>
      </c>
      <c r="K142" s="241" t="s">
        <v>1611</v>
      </c>
      <c r="L142" s="247">
        <v>44287</v>
      </c>
      <c r="M142" s="247">
        <v>44545</v>
      </c>
      <c r="N142" s="313" t="s">
        <v>1590</v>
      </c>
      <c r="O142" s="313" t="s">
        <v>1775</v>
      </c>
      <c r="P142" s="318" t="s">
        <v>1971</v>
      </c>
      <c r="Q142" s="303" t="s">
        <v>1969</v>
      </c>
      <c r="R142" s="315"/>
      <c r="S142" s="316"/>
    </row>
    <row r="143" spans="3:19" ht="138" customHeight="1">
      <c r="C143" s="337" t="s">
        <v>1861</v>
      </c>
      <c r="D143" s="325" t="s">
        <v>1862</v>
      </c>
      <c r="E143" s="310" t="s">
        <v>1863</v>
      </c>
      <c r="F143" s="311" t="s">
        <v>1864</v>
      </c>
      <c r="G143" s="319" t="s">
        <v>1865</v>
      </c>
      <c r="H143" s="292" t="s">
        <v>1866</v>
      </c>
      <c r="I143" s="338" t="s">
        <v>1867</v>
      </c>
      <c r="J143" s="328" t="s">
        <v>1578</v>
      </c>
      <c r="K143" s="317" t="s">
        <v>1579</v>
      </c>
      <c r="L143" s="239">
        <v>44256</v>
      </c>
      <c r="M143" s="247">
        <v>44545</v>
      </c>
      <c r="N143" s="292" t="s">
        <v>1580</v>
      </c>
      <c r="O143" s="313" t="s">
        <v>1581</v>
      </c>
      <c r="P143" s="340" t="s">
        <v>1868</v>
      </c>
      <c r="Q143" s="303" t="s">
        <v>8</v>
      </c>
      <c r="R143" s="315"/>
      <c r="S143" s="316"/>
    </row>
    <row r="144" spans="3:19" ht="138" customHeight="1">
      <c r="C144" s="317" t="s">
        <v>1861</v>
      </c>
      <c r="D144" s="325" t="s">
        <v>1862</v>
      </c>
      <c r="E144" s="310" t="s">
        <v>1863</v>
      </c>
      <c r="F144" s="311" t="s">
        <v>1864</v>
      </c>
      <c r="G144" s="319" t="s">
        <v>1869</v>
      </c>
      <c r="H144" s="292" t="s">
        <v>1870</v>
      </c>
      <c r="I144" s="339" t="s">
        <v>1871</v>
      </c>
      <c r="J144" s="328" t="s">
        <v>1578</v>
      </c>
      <c r="K144" s="317" t="s">
        <v>1579</v>
      </c>
      <c r="L144" s="239">
        <v>44256</v>
      </c>
      <c r="M144" s="239">
        <v>44540</v>
      </c>
      <c r="N144" s="292" t="s">
        <v>1580</v>
      </c>
      <c r="O144" s="313" t="s">
        <v>1581</v>
      </c>
      <c r="P144" s="340" t="s">
        <v>1872</v>
      </c>
      <c r="Q144" s="303" t="s">
        <v>8</v>
      </c>
      <c r="R144" s="315"/>
      <c r="S144" s="316"/>
    </row>
    <row r="145" spans="3:19" ht="56">
      <c r="C145" s="317" t="s">
        <v>1861</v>
      </c>
      <c r="D145" s="325" t="s">
        <v>1862</v>
      </c>
      <c r="E145" s="310" t="s">
        <v>1863</v>
      </c>
      <c r="F145" s="311" t="s">
        <v>1864</v>
      </c>
      <c r="G145" s="292" t="s">
        <v>1873</v>
      </c>
      <c r="H145" s="292" t="s">
        <v>1866</v>
      </c>
      <c r="I145" s="339" t="s">
        <v>1874</v>
      </c>
      <c r="J145" s="328" t="s">
        <v>1586</v>
      </c>
      <c r="K145" s="317" t="s">
        <v>1579</v>
      </c>
      <c r="L145" s="239">
        <v>44256</v>
      </c>
      <c r="M145" s="239">
        <v>44540</v>
      </c>
      <c r="N145" s="313" t="s">
        <v>1612</v>
      </c>
      <c r="O145" s="313" t="s">
        <v>1581</v>
      </c>
      <c r="P145" s="340" t="s">
        <v>1875</v>
      </c>
      <c r="Q145" s="303" t="s">
        <v>10</v>
      </c>
      <c r="R145" s="315"/>
      <c r="S145" s="316"/>
    </row>
    <row r="146" spans="3:19" ht="72.5">
      <c r="C146" s="317" t="s">
        <v>1861</v>
      </c>
      <c r="D146" s="325" t="s">
        <v>1862</v>
      </c>
      <c r="E146" s="310" t="s">
        <v>1863</v>
      </c>
      <c r="F146" s="311" t="s">
        <v>1864</v>
      </c>
      <c r="G146" s="292" t="s">
        <v>1873</v>
      </c>
      <c r="H146" s="292" t="s">
        <v>1866</v>
      </c>
      <c r="I146" s="339" t="s">
        <v>1874</v>
      </c>
      <c r="J146" s="328" t="s">
        <v>1586</v>
      </c>
      <c r="K146" s="317" t="s">
        <v>1579</v>
      </c>
      <c r="L146" s="239">
        <v>44256</v>
      </c>
      <c r="M146" s="239">
        <v>44540</v>
      </c>
      <c r="N146" s="313" t="s">
        <v>1588</v>
      </c>
      <c r="O146" s="313" t="s">
        <v>1581</v>
      </c>
      <c r="P146" s="318" t="s">
        <v>1876</v>
      </c>
      <c r="Q146" s="303" t="s">
        <v>10</v>
      </c>
      <c r="R146" s="315"/>
      <c r="S146" s="316"/>
    </row>
    <row r="147" spans="3:19" ht="56">
      <c r="C147" s="317" t="s">
        <v>1861</v>
      </c>
      <c r="D147" s="325" t="s">
        <v>1862</v>
      </c>
      <c r="E147" s="310" t="s">
        <v>1863</v>
      </c>
      <c r="F147" s="311" t="s">
        <v>1864</v>
      </c>
      <c r="G147" s="292" t="s">
        <v>1873</v>
      </c>
      <c r="H147" s="292" t="s">
        <v>1866</v>
      </c>
      <c r="I147" s="339" t="s">
        <v>1874</v>
      </c>
      <c r="J147" s="328" t="s">
        <v>1586</v>
      </c>
      <c r="K147" s="317" t="s">
        <v>1579</v>
      </c>
      <c r="L147" s="239">
        <v>44256</v>
      </c>
      <c r="M147" s="239">
        <v>44540</v>
      </c>
      <c r="N147" s="313" t="s">
        <v>1590</v>
      </c>
      <c r="O147" s="313" t="s">
        <v>1581</v>
      </c>
      <c r="P147" s="318" t="s">
        <v>1968</v>
      </c>
      <c r="Q147" s="303" t="s">
        <v>8</v>
      </c>
      <c r="R147" s="315"/>
      <c r="S147" s="316"/>
    </row>
    <row r="148" spans="3:19" ht="126" customHeight="1">
      <c r="C148" s="317" t="s">
        <v>1861</v>
      </c>
      <c r="D148" s="325" t="s">
        <v>1862</v>
      </c>
      <c r="E148" s="310" t="s">
        <v>1863</v>
      </c>
      <c r="F148" s="311" t="s">
        <v>1864</v>
      </c>
      <c r="G148" s="292" t="s">
        <v>1877</v>
      </c>
      <c r="H148" s="292" t="s">
        <v>1870</v>
      </c>
      <c r="I148" s="339" t="s">
        <v>1874</v>
      </c>
      <c r="J148" s="313" t="s">
        <v>1586</v>
      </c>
      <c r="K148" s="317" t="s">
        <v>1579</v>
      </c>
      <c r="L148" s="239">
        <v>44256</v>
      </c>
      <c r="M148" s="239">
        <v>44540</v>
      </c>
      <c r="N148" s="313" t="s">
        <v>1612</v>
      </c>
      <c r="O148" s="313" t="s">
        <v>1581</v>
      </c>
      <c r="P148" s="340" t="s">
        <v>1878</v>
      </c>
      <c r="Q148" s="303" t="s">
        <v>8</v>
      </c>
      <c r="R148" s="315"/>
      <c r="S148" s="316"/>
    </row>
    <row r="149" spans="3:19" ht="56">
      <c r="C149" s="317" t="s">
        <v>1861</v>
      </c>
      <c r="D149" s="325" t="s">
        <v>1862</v>
      </c>
      <c r="E149" s="310" t="s">
        <v>1863</v>
      </c>
      <c r="F149" s="311" t="s">
        <v>1864</v>
      </c>
      <c r="G149" s="292" t="s">
        <v>1877</v>
      </c>
      <c r="H149" s="292" t="s">
        <v>1870</v>
      </c>
      <c r="I149" s="339" t="s">
        <v>1874</v>
      </c>
      <c r="J149" s="313" t="s">
        <v>1586</v>
      </c>
      <c r="K149" s="317" t="s">
        <v>1579</v>
      </c>
      <c r="L149" s="239">
        <v>44256</v>
      </c>
      <c r="M149" s="239">
        <v>44540</v>
      </c>
      <c r="N149" s="313" t="s">
        <v>1588</v>
      </c>
      <c r="O149" s="313" t="s">
        <v>1581</v>
      </c>
      <c r="P149" s="318" t="s">
        <v>1985</v>
      </c>
      <c r="Q149" s="303" t="s">
        <v>8</v>
      </c>
      <c r="R149" s="315"/>
      <c r="S149" s="316"/>
    </row>
    <row r="150" spans="3:19" ht="56">
      <c r="C150" s="317" t="s">
        <v>1861</v>
      </c>
      <c r="D150" s="325" t="s">
        <v>1862</v>
      </c>
      <c r="E150" s="310" t="s">
        <v>1863</v>
      </c>
      <c r="F150" s="311" t="s">
        <v>1864</v>
      </c>
      <c r="G150" s="292" t="s">
        <v>1877</v>
      </c>
      <c r="H150" s="292" t="s">
        <v>1870</v>
      </c>
      <c r="I150" s="339" t="s">
        <v>1874</v>
      </c>
      <c r="J150" s="313" t="s">
        <v>1586</v>
      </c>
      <c r="K150" s="317" t="s">
        <v>1579</v>
      </c>
      <c r="L150" s="239">
        <v>44256</v>
      </c>
      <c r="M150" s="239">
        <v>44540</v>
      </c>
      <c r="N150" s="313" t="s">
        <v>1590</v>
      </c>
      <c r="O150" s="313" t="s">
        <v>1581</v>
      </c>
      <c r="P150" s="778" t="s">
        <v>2014</v>
      </c>
      <c r="Q150" s="303" t="s">
        <v>10</v>
      </c>
      <c r="R150" s="315"/>
      <c r="S150" s="316"/>
    </row>
    <row r="151" spans="3:19" ht="196">
      <c r="C151" s="317" t="s">
        <v>1879</v>
      </c>
      <c r="D151" s="326" t="s">
        <v>1880</v>
      </c>
      <c r="E151" s="313" t="s">
        <v>1881</v>
      </c>
      <c r="F151" s="326" t="s">
        <v>1882</v>
      </c>
      <c r="G151" s="319" t="s">
        <v>1883</v>
      </c>
      <c r="H151" s="326" t="s">
        <v>1884</v>
      </c>
      <c r="I151" s="329" t="s">
        <v>1885</v>
      </c>
      <c r="J151" s="328" t="s">
        <v>1578</v>
      </c>
      <c r="K151" s="241" t="s">
        <v>1579</v>
      </c>
      <c r="L151" s="336">
        <v>44333</v>
      </c>
      <c r="M151" s="336">
        <v>44545</v>
      </c>
      <c r="N151" s="292" t="s">
        <v>1886</v>
      </c>
      <c r="O151" s="292" t="s">
        <v>657</v>
      </c>
      <c r="P151" s="602" t="s">
        <v>1887</v>
      </c>
      <c r="Q151" s="303" t="s">
        <v>8</v>
      </c>
      <c r="R151" s="315"/>
      <c r="S151" s="316"/>
    </row>
    <row r="152" spans="3:19" ht="348">
      <c r="C152" s="317" t="s">
        <v>1879</v>
      </c>
      <c r="D152" s="326" t="s">
        <v>1880</v>
      </c>
      <c r="E152" s="313" t="s">
        <v>1881</v>
      </c>
      <c r="F152" s="326" t="s">
        <v>1882</v>
      </c>
      <c r="G152" s="319" t="s">
        <v>1888</v>
      </c>
      <c r="H152" s="326" t="s">
        <v>1889</v>
      </c>
      <c r="I152" s="329" t="s">
        <v>1890</v>
      </c>
      <c r="J152" s="328" t="s">
        <v>1578</v>
      </c>
      <c r="K152" s="241" t="s">
        <v>1611</v>
      </c>
      <c r="L152" s="336">
        <v>44214</v>
      </c>
      <c r="M152" s="336">
        <v>44545</v>
      </c>
      <c r="N152" s="292" t="s">
        <v>1886</v>
      </c>
      <c r="O152" s="292" t="s">
        <v>657</v>
      </c>
      <c r="P152" s="602" t="s">
        <v>1891</v>
      </c>
      <c r="Q152" s="303" t="s">
        <v>8</v>
      </c>
      <c r="R152" s="315"/>
      <c r="S152" s="316"/>
    </row>
    <row r="153" spans="3:19" ht="319">
      <c r="C153" s="317" t="s">
        <v>1879</v>
      </c>
      <c r="D153" s="326" t="s">
        <v>1880</v>
      </c>
      <c r="E153" s="313" t="s">
        <v>1881</v>
      </c>
      <c r="F153" s="326" t="s">
        <v>1882</v>
      </c>
      <c r="G153" s="319" t="s">
        <v>1892</v>
      </c>
      <c r="H153" s="326" t="s">
        <v>1893</v>
      </c>
      <c r="I153" s="329" t="s">
        <v>1894</v>
      </c>
      <c r="J153" s="328" t="s">
        <v>1578</v>
      </c>
      <c r="K153" s="241" t="s">
        <v>1579</v>
      </c>
      <c r="L153" s="336">
        <v>44333</v>
      </c>
      <c r="M153" s="336">
        <v>44545</v>
      </c>
      <c r="N153" s="292" t="s">
        <v>1886</v>
      </c>
      <c r="O153" s="292" t="s">
        <v>657</v>
      </c>
      <c r="P153" s="602" t="s">
        <v>1895</v>
      </c>
      <c r="Q153" s="303" t="s">
        <v>8</v>
      </c>
      <c r="R153" s="315"/>
      <c r="S153" s="316"/>
    </row>
    <row r="154" spans="3:19" ht="275.5">
      <c r="C154" s="317" t="s">
        <v>1879</v>
      </c>
      <c r="D154" s="326" t="s">
        <v>1880</v>
      </c>
      <c r="E154" s="313" t="s">
        <v>1881</v>
      </c>
      <c r="F154" s="326" t="s">
        <v>1882</v>
      </c>
      <c r="G154" s="319" t="s">
        <v>1896</v>
      </c>
      <c r="H154" s="326" t="s">
        <v>1897</v>
      </c>
      <c r="I154" s="329" t="s">
        <v>1898</v>
      </c>
      <c r="J154" s="328" t="s">
        <v>1578</v>
      </c>
      <c r="K154" s="241" t="s">
        <v>1579</v>
      </c>
      <c r="L154" s="336">
        <v>44333</v>
      </c>
      <c r="M154" s="336">
        <v>44545</v>
      </c>
      <c r="N154" s="292" t="s">
        <v>1886</v>
      </c>
      <c r="O154" s="292" t="s">
        <v>657</v>
      </c>
      <c r="P154" s="602" t="s">
        <v>1899</v>
      </c>
      <c r="Q154" s="303" t="s">
        <v>8</v>
      </c>
      <c r="R154" s="315"/>
      <c r="S154" s="316"/>
    </row>
    <row r="155" spans="3:19" ht="246.5">
      <c r="C155" s="317" t="s">
        <v>1900</v>
      </c>
      <c r="D155" s="326" t="s">
        <v>1880</v>
      </c>
      <c r="E155" s="313" t="s">
        <v>1881</v>
      </c>
      <c r="F155" s="326" t="s">
        <v>1882</v>
      </c>
      <c r="G155" s="319" t="s">
        <v>1901</v>
      </c>
      <c r="H155" s="319" t="s">
        <v>1902</v>
      </c>
      <c r="I155" s="341" t="s">
        <v>1903</v>
      </c>
      <c r="J155" s="328" t="s">
        <v>1586</v>
      </c>
      <c r="K155" s="342" t="s">
        <v>1579</v>
      </c>
      <c r="L155" s="336">
        <v>44229</v>
      </c>
      <c r="M155" s="336">
        <v>44377</v>
      </c>
      <c r="N155" s="603" t="s">
        <v>1904</v>
      </c>
      <c r="O155" s="292" t="s">
        <v>657</v>
      </c>
      <c r="P155" s="602" t="s">
        <v>1905</v>
      </c>
      <c r="Q155" s="303" t="s">
        <v>8</v>
      </c>
      <c r="R155" s="315"/>
      <c r="S155" s="316"/>
    </row>
    <row r="156" spans="3:19" ht="246.5">
      <c r="C156" s="317" t="s">
        <v>1900</v>
      </c>
      <c r="D156" s="326" t="s">
        <v>1880</v>
      </c>
      <c r="E156" s="313" t="s">
        <v>1881</v>
      </c>
      <c r="F156" s="326" t="s">
        <v>1882</v>
      </c>
      <c r="G156" s="319" t="s">
        <v>1901</v>
      </c>
      <c r="H156" s="319" t="s">
        <v>1902</v>
      </c>
      <c r="I156" s="341" t="s">
        <v>1903</v>
      </c>
      <c r="J156" s="328" t="s">
        <v>1586</v>
      </c>
      <c r="K156" s="342" t="s">
        <v>1579</v>
      </c>
      <c r="L156" s="336">
        <v>44229</v>
      </c>
      <c r="M156" s="336">
        <v>44377</v>
      </c>
      <c r="N156" s="603" t="s">
        <v>1906</v>
      </c>
      <c r="O156" s="292" t="s">
        <v>1566</v>
      </c>
      <c r="P156" s="602" t="s">
        <v>1907</v>
      </c>
      <c r="Q156" s="303" t="s">
        <v>8</v>
      </c>
      <c r="R156" s="315"/>
      <c r="S156" s="316"/>
    </row>
    <row r="157" spans="3:19" ht="196">
      <c r="C157" s="317" t="s">
        <v>1900</v>
      </c>
      <c r="D157" s="326" t="s">
        <v>1880</v>
      </c>
      <c r="E157" s="313" t="s">
        <v>1881</v>
      </c>
      <c r="F157" s="326" t="s">
        <v>1882</v>
      </c>
      <c r="G157" s="343" t="s">
        <v>1908</v>
      </c>
      <c r="H157" s="344" t="s">
        <v>1909</v>
      </c>
      <c r="I157" s="341" t="s">
        <v>1910</v>
      </c>
      <c r="J157" s="328" t="s">
        <v>1586</v>
      </c>
      <c r="K157" s="342" t="s">
        <v>1579</v>
      </c>
      <c r="L157" s="336">
        <v>44378</v>
      </c>
      <c r="M157" s="336">
        <v>44545</v>
      </c>
      <c r="N157" s="292" t="s">
        <v>1588</v>
      </c>
      <c r="O157" s="292" t="s">
        <v>657</v>
      </c>
      <c r="P157" s="602" t="s">
        <v>1911</v>
      </c>
      <c r="Q157" s="303" t="s">
        <v>8</v>
      </c>
      <c r="R157" s="315"/>
      <c r="S157" s="316"/>
    </row>
    <row r="158" spans="3:19" ht="196">
      <c r="C158" s="317" t="s">
        <v>1900</v>
      </c>
      <c r="D158" s="326" t="s">
        <v>1880</v>
      </c>
      <c r="E158" s="313" t="s">
        <v>1881</v>
      </c>
      <c r="F158" s="326" t="s">
        <v>1882</v>
      </c>
      <c r="G158" s="343" t="s">
        <v>1908</v>
      </c>
      <c r="H158" s="344" t="s">
        <v>1909</v>
      </c>
      <c r="I158" s="341" t="s">
        <v>1910</v>
      </c>
      <c r="J158" s="328" t="s">
        <v>1586</v>
      </c>
      <c r="K158" s="342" t="s">
        <v>1579</v>
      </c>
      <c r="L158" s="336">
        <v>44378</v>
      </c>
      <c r="M158" s="336">
        <v>44545</v>
      </c>
      <c r="N158" s="292" t="s">
        <v>1587</v>
      </c>
      <c r="O158" s="292" t="s">
        <v>657</v>
      </c>
      <c r="P158" s="602" t="s">
        <v>2004</v>
      </c>
      <c r="Q158" s="303" t="s">
        <v>6</v>
      </c>
      <c r="R158" s="315"/>
      <c r="S158" s="316"/>
    </row>
    <row r="159" spans="3:19" ht="196">
      <c r="C159" s="317" t="s">
        <v>1900</v>
      </c>
      <c r="D159" s="326" t="s">
        <v>1880</v>
      </c>
      <c r="E159" s="313" t="s">
        <v>1881</v>
      </c>
      <c r="F159" s="326" t="s">
        <v>1882</v>
      </c>
      <c r="G159" s="343" t="s">
        <v>1908</v>
      </c>
      <c r="H159" s="344" t="s">
        <v>1909</v>
      </c>
      <c r="I159" s="341" t="s">
        <v>1910</v>
      </c>
      <c r="J159" s="328" t="s">
        <v>1586</v>
      </c>
      <c r="K159" s="342" t="s">
        <v>1579</v>
      </c>
      <c r="L159" s="336">
        <v>44378</v>
      </c>
      <c r="M159" s="336">
        <v>44545</v>
      </c>
      <c r="N159" s="292" t="s">
        <v>1590</v>
      </c>
      <c r="O159" s="292" t="s">
        <v>657</v>
      </c>
      <c r="P159" s="602" t="s">
        <v>1912</v>
      </c>
      <c r="Q159" s="303" t="s">
        <v>8</v>
      </c>
      <c r="R159" s="315"/>
      <c r="S159" s="316"/>
    </row>
    <row r="160" spans="3:19" ht="85" customHeight="1">
      <c r="C160" s="317" t="s">
        <v>1913</v>
      </c>
      <c r="D160" s="345" t="s">
        <v>1914</v>
      </c>
      <c r="E160" s="310" t="s">
        <v>1915</v>
      </c>
      <c r="F160" s="311" t="s">
        <v>1916</v>
      </c>
      <c r="G160" s="295" t="s">
        <v>1917</v>
      </c>
      <c r="H160" s="332" t="s">
        <v>1918</v>
      </c>
      <c r="I160" s="338" t="s">
        <v>1919</v>
      </c>
      <c r="J160" s="328" t="s">
        <v>1578</v>
      </c>
      <c r="K160" s="295" t="s">
        <v>1579</v>
      </c>
      <c r="L160" s="296">
        <v>44211</v>
      </c>
      <c r="M160" s="296">
        <v>44377</v>
      </c>
      <c r="N160" s="292" t="s">
        <v>1580</v>
      </c>
      <c r="O160" s="313" t="s">
        <v>1581</v>
      </c>
      <c r="P160" s="312" t="s">
        <v>1920</v>
      </c>
      <c r="Q160" s="303" t="s">
        <v>8</v>
      </c>
      <c r="R160" s="315"/>
      <c r="S160" s="316"/>
    </row>
    <row r="161" spans="3:19" ht="161.5" customHeight="1">
      <c r="C161" s="317" t="s">
        <v>1913</v>
      </c>
      <c r="D161" s="345" t="s">
        <v>1914</v>
      </c>
      <c r="E161" s="310" t="s">
        <v>1915</v>
      </c>
      <c r="F161" s="311" t="s">
        <v>1916</v>
      </c>
      <c r="G161" s="295" t="s">
        <v>1921</v>
      </c>
      <c r="H161" s="332" t="s">
        <v>1918</v>
      </c>
      <c r="I161" s="245" t="s">
        <v>1919</v>
      </c>
      <c r="J161" s="328" t="s">
        <v>1578</v>
      </c>
      <c r="K161" s="295" t="s">
        <v>1579</v>
      </c>
      <c r="L161" s="296">
        <v>44211</v>
      </c>
      <c r="M161" s="296">
        <v>44545</v>
      </c>
      <c r="N161" s="292" t="s">
        <v>1580</v>
      </c>
      <c r="O161" s="313" t="s">
        <v>1581</v>
      </c>
      <c r="P161" s="791" t="s">
        <v>2019</v>
      </c>
      <c r="Q161" s="303" t="s">
        <v>8</v>
      </c>
      <c r="R161" s="315"/>
      <c r="S161" s="316"/>
    </row>
    <row r="162" spans="3:19" ht="171.5" customHeight="1">
      <c r="C162" s="346" t="s">
        <v>1913</v>
      </c>
      <c r="D162" s="347" t="s">
        <v>1914</v>
      </c>
      <c r="E162" s="348" t="s">
        <v>1915</v>
      </c>
      <c r="F162" s="349" t="s">
        <v>1916</v>
      </c>
      <c r="G162" s="298" t="s">
        <v>1922</v>
      </c>
      <c r="H162" s="350" t="s">
        <v>1918</v>
      </c>
      <c r="I162" s="351" t="s">
        <v>1919</v>
      </c>
      <c r="J162" s="328" t="s">
        <v>1578</v>
      </c>
      <c r="K162" s="298" t="s">
        <v>1579</v>
      </c>
      <c r="L162" s="352">
        <v>44211</v>
      </c>
      <c r="M162" s="352">
        <v>44545</v>
      </c>
      <c r="N162" s="292" t="s">
        <v>1580</v>
      </c>
      <c r="O162" s="313" t="s">
        <v>1581</v>
      </c>
      <c r="P162" s="340" t="s">
        <v>2020</v>
      </c>
      <c r="Q162" s="303" t="s">
        <v>8</v>
      </c>
      <c r="R162" s="315"/>
      <c r="S162" s="353"/>
    </row>
  </sheetData>
  <autoFilter ref="C3:S162"/>
  <mergeCells count="5">
    <mergeCell ref="C2:C3"/>
    <mergeCell ref="D2:D3"/>
    <mergeCell ref="E2:E3"/>
    <mergeCell ref="N2:S2"/>
    <mergeCell ref="F2:I2"/>
  </mergeCells>
  <conditionalFormatting sqref="Q15 Q26:Q27 Q46 Q54 Q57:Q59 Q62 Q65 Q68:Q71 Q74 Q77 Q87:Q89 Q110:Q113 Q116 Q119 Q134:Q135 Q148 Q128:Q131 Q143:Q145 Q51 Q82 Q11 Q91:Q98 Q103:Q105 Q122:Q123 Q137:Q138 Q48">
    <cfRule type="cellIs" dxfId="1958" priority="2312" operator="equal">
      <formula>"Vencida"</formula>
    </cfRule>
    <cfRule type="cellIs" dxfId="1957" priority="2313" operator="equal">
      <formula>"No Cumplida"</formula>
    </cfRule>
    <cfRule type="cellIs" dxfId="1956" priority="2314" operator="equal">
      <formula>"En Avance"</formula>
    </cfRule>
    <cfRule type="cellIs" dxfId="1955" priority="2315" operator="equal">
      <formula>"Cumplida (FT)"</formula>
    </cfRule>
    <cfRule type="cellIs" dxfId="1954" priority="2316" operator="equal">
      <formula>"Cumplida (DT)"</formula>
    </cfRule>
    <cfRule type="cellIs" dxfId="1953" priority="2317" operator="equal">
      <formula>"Sin Avance"</formula>
    </cfRule>
  </conditionalFormatting>
  <conditionalFormatting sqref="Q4">
    <cfRule type="cellIs" dxfId="1952" priority="2300" operator="equal">
      <formula>"Vencida"</formula>
    </cfRule>
    <cfRule type="cellIs" dxfId="1951" priority="2301" operator="equal">
      <formula>"No Cumplida"</formula>
    </cfRule>
    <cfRule type="cellIs" dxfId="1950" priority="2302" operator="equal">
      <formula>"En Avance"</formula>
    </cfRule>
    <cfRule type="cellIs" dxfId="1949" priority="2303" operator="equal">
      <formula>"Cumplida (FT)"</formula>
    </cfRule>
    <cfRule type="cellIs" dxfId="1948" priority="2304" operator="equal">
      <formula>"Cumplida (DT)"</formula>
    </cfRule>
    <cfRule type="cellIs" dxfId="1947" priority="2305" operator="equal">
      <formula>"Sin Avance"</formula>
    </cfRule>
  </conditionalFormatting>
  <conditionalFormatting sqref="Q16">
    <cfRule type="cellIs" dxfId="1940" priority="2114" operator="equal">
      <formula>"Vencida"</formula>
    </cfRule>
    <cfRule type="cellIs" dxfId="1939" priority="2115" operator="equal">
      <formula>"No Cumplida"</formula>
    </cfRule>
    <cfRule type="cellIs" dxfId="1938" priority="2116" operator="equal">
      <formula>"En Avance"</formula>
    </cfRule>
    <cfRule type="cellIs" dxfId="1937" priority="2117" operator="equal">
      <formula>"Cumplida (FT)"</formula>
    </cfRule>
    <cfRule type="cellIs" dxfId="1936" priority="2118" operator="equal">
      <formula>"Cumplida (DT)"</formula>
    </cfRule>
    <cfRule type="cellIs" dxfId="1935" priority="2119" operator="equal">
      <formula>"Sin Avance"</formula>
    </cfRule>
  </conditionalFormatting>
  <conditionalFormatting sqref="Q18">
    <cfRule type="cellIs" dxfId="1934" priority="1994" operator="equal">
      <formula>"Vencida"</formula>
    </cfRule>
    <cfRule type="cellIs" dxfId="1933" priority="1995" operator="equal">
      <formula>"No Cumplida"</formula>
    </cfRule>
    <cfRule type="cellIs" dxfId="1932" priority="1996" operator="equal">
      <formula>"En Avance"</formula>
    </cfRule>
    <cfRule type="cellIs" dxfId="1931" priority="1997" operator="equal">
      <formula>"Cumplida (FT)"</formula>
    </cfRule>
    <cfRule type="cellIs" dxfId="1930" priority="1998" operator="equal">
      <formula>"Cumplida (DT)"</formula>
    </cfRule>
    <cfRule type="cellIs" dxfId="1929" priority="1999" operator="equal">
      <formula>"Sin Avance"</formula>
    </cfRule>
  </conditionalFormatting>
  <conditionalFormatting sqref="Q127">
    <cfRule type="cellIs" dxfId="1928" priority="2138" operator="equal">
      <formula>"Vencida"</formula>
    </cfRule>
    <cfRule type="cellIs" dxfId="1927" priority="2139" operator="equal">
      <formula>"No Cumplida"</formula>
    </cfRule>
    <cfRule type="cellIs" dxfId="1926" priority="2140" operator="equal">
      <formula>"En Avance"</formula>
    </cfRule>
    <cfRule type="cellIs" dxfId="1925" priority="2141" operator="equal">
      <formula>"Cumplida (FT)"</formula>
    </cfRule>
    <cfRule type="cellIs" dxfId="1924" priority="2142" operator="equal">
      <formula>"Cumplida (DT)"</formula>
    </cfRule>
    <cfRule type="cellIs" dxfId="1923" priority="2143" operator="equal">
      <formula>"Sin Avance"</formula>
    </cfRule>
  </conditionalFormatting>
  <conditionalFormatting sqref="Q6">
    <cfRule type="cellIs" dxfId="1922" priority="2126" operator="equal">
      <formula>"Vencida"</formula>
    </cfRule>
    <cfRule type="cellIs" dxfId="1921" priority="2127" operator="equal">
      <formula>"No Cumplida"</formula>
    </cfRule>
    <cfRule type="cellIs" dxfId="1920" priority="2128" operator="equal">
      <formula>"En Avance"</formula>
    </cfRule>
    <cfRule type="cellIs" dxfId="1919" priority="2129" operator="equal">
      <formula>"Cumplida (FT)"</formula>
    </cfRule>
    <cfRule type="cellIs" dxfId="1918" priority="2130" operator="equal">
      <formula>"Cumplida (DT)"</formula>
    </cfRule>
    <cfRule type="cellIs" dxfId="1917" priority="2131" operator="equal">
      <formula>"Sin Avance"</formula>
    </cfRule>
  </conditionalFormatting>
  <conditionalFormatting sqref="Q49">
    <cfRule type="cellIs" dxfId="1916" priority="2102" operator="equal">
      <formula>"Vencida"</formula>
    </cfRule>
    <cfRule type="cellIs" dxfId="1915" priority="2103" operator="equal">
      <formula>"No Cumplida"</formula>
    </cfRule>
    <cfRule type="cellIs" dxfId="1914" priority="2104" operator="equal">
      <formula>"En Avance"</formula>
    </cfRule>
    <cfRule type="cellIs" dxfId="1913" priority="2105" operator="equal">
      <formula>"Cumplida (FT)"</formula>
    </cfRule>
    <cfRule type="cellIs" dxfId="1912" priority="2106" operator="equal">
      <formula>"Cumplida (DT)"</formula>
    </cfRule>
    <cfRule type="cellIs" dxfId="1911" priority="2107" operator="equal">
      <formula>"Sin Avance"</formula>
    </cfRule>
  </conditionalFormatting>
  <conditionalFormatting sqref="Q12">
    <cfRule type="cellIs" dxfId="1898" priority="2078" operator="equal">
      <formula>"Vencida"</formula>
    </cfRule>
    <cfRule type="cellIs" dxfId="1897" priority="2079" operator="equal">
      <formula>"No Cumplida"</formula>
    </cfRule>
    <cfRule type="cellIs" dxfId="1896" priority="2080" operator="equal">
      <formula>"En Avance"</formula>
    </cfRule>
    <cfRule type="cellIs" dxfId="1895" priority="2081" operator="equal">
      <formula>"Cumplida (FT)"</formula>
    </cfRule>
    <cfRule type="cellIs" dxfId="1894" priority="2082" operator="equal">
      <formula>"Cumplida (DT)"</formula>
    </cfRule>
    <cfRule type="cellIs" dxfId="1893" priority="2083" operator="equal">
      <formula>"Sin Avance"</formula>
    </cfRule>
  </conditionalFormatting>
  <conditionalFormatting sqref="Q72">
    <cfRule type="cellIs" dxfId="1880" priority="2054" operator="equal">
      <formula>"Vencida"</formula>
    </cfRule>
    <cfRule type="cellIs" dxfId="1879" priority="2055" operator="equal">
      <formula>"No Cumplida"</formula>
    </cfRule>
    <cfRule type="cellIs" dxfId="1878" priority="2056" operator="equal">
      <formula>"En Avance"</formula>
    </cfRule>
    <cfRule type="cellIs" dxfId="1877" priority="2057" operator="equal">
      <formula>"Cumplida (FT)"</formula>
    </cfRule>
    <cfRule type="cellIs" dxfId="1876" priority="2058" operator="equal">
      <formula>"Cumplida (DT)"</formula>
    </cfRule>
    <cfRule type="cellIs" dxfId="1875" priority="2059" operator="equal">
      <formula>"Sin Avance"</formula>
    </cfRule>
  </conditionalFormatting>
  <conditionalFormatting sqref="Q75">
    <cfRule type="cellIs" dxfId="1874" priority="2048" operator="equal">
      <formula>"Vencida"</formula>
    </cfRule>
    <cfRule type="cellIs" dxfId="1873" priority="2049" operator="equal">
      <formula>"No Cumplida"</formula>
    </cfRule>
    <cfRule type="cellIs" dxfId="1872" priority="2050" operator="equal">
      <formula>"En Avance"</formula>
    </cfRule>
    <cfRule type="cellIs" dxfId="1871" priority="2051" operator="equal">
      <formula>"Cumplida (FT)"</formula>
    </cfRule>
    <cfRule type="cellIs" dxfId="1870" priority="2052" operator="equal">
      <formula>"Cumplida (DT)"</formula>
    </cfRule>
    <cfRule type="cellIs" dxfId="1869" priority="2053" operator="equal">
      <formula>"Sin Avance"</formula>
    </cfRule>
  </conditionalFormatting>
  <conditionalFormatting sqref="Q78">
    <cfRule type="cellIs" dxfId="1868" priority="2042" operator="equal">
      <formula>"Vencida"</formula>
    </cfRule>
    <cfRule type="cellIs" dxfId="1867" priority="2043" operator="equal">
      <formula>"No Cumplida"</formula>
    </cfRule>
    <cfRule type="cellIs" dxfId="1866" priority="2044" operator="equal">
      <formula>"En Avance"</formula>
    </cfRule>
    <cfRule type="cellIs" dxfId="1865" priority="2045" operator="equal">
      <formula>"Cumplida (FT)"</formula>
    </cfRule>
    <cfRule type="cellIs" dxfId="1864" priority="2046" operator="equal">
      <formula>"Cumplida (DT)"</formula>
    </cfRule>
    <cfRule type="cellIs" dxfId="1863" priority="2047" operator="equal">
      <formula>"Sin Avance"</formula>
    </cfRule>
  </conditionalFormatting>
  <conditionalFormatting sqref="Q79">
    <cfRule type="cellIs" dxfId="1862" priority="2036" operator="equal">
      <formula>"Vencida"</formula>
    </cfRule>
    <cfRule type="cellIs" dxfId="1861" priority="2037" operator="equal">
      <formula>"No Cumplida"</formula>
    </cfRule>
    <cfRule type="cellIs" dxfId="1860" priority="2038" operator="equal">
      <formula>"En Avance"</formula>
    </cfRule>
    <cfRule type="cellIs" dxfId="1859" priority="2039" operator="equal">
      <formula>"Cumplida (FT)"</formula>
    </cfRule>
    <cfRule type="cellIs" dxfId="1858" priority="2040" operator="equal">
      <formula>"Cumplida (DT)"</formula>
    </cfRule>
    <cfRule type="cellIs" dxfId="1857" priority="2041" operator="equal">
      <formula>"Sin Avance"</formula>
    </cfRule>
  </conditionalFormatting>
  <conditionalFormatting sqref="Q80">
    <cfRule type="cellIs" dxfId="1856" priority="2030" operator="equal">
      <formula>"Vencida"</formula>
    </cfRule>
    <cfRule type="cellIs" dxfId="1855" priority="2031" operator="equal">
      <formula>"No Cumplida"</formula>
    </cfRule>
    <cfRule type="cellIs" dxfId="1854" priority="2032" operator="equal">
      <formula>"En Avance"</formula>
    </cfRule>
    <cfRule type="cellIs" dxfId="1853" priority="2033" operator="equal">
      <formula>"Cumplida (FT)"</formula>
    </cfRule>
    <cfRule type="cellIs" dxfId="1852" priority="2034" operator="equal">
      <formula>"Cumplida (DT)"</formula>
    </cfRule>
    <cfRule type="cellIs" dxfId="1851" priority="2035" operator="equal">
      <formula>"Sin Avance"</formula>
    </cfRule>
  </conditionalFormatting>
  <conditionalFormatting sqref="Q83">
    <cfRule type="cellIs" dxfId="1850" priority="2024" operator="equal">
      <formula>"Vencida"</formula>
    </cfRule>
    <cfRule type="cellIs" dxfId="1849" priority="2025" operator="equal">
      <formula>"No Cumplida"</formula>
    </cfRule>
    <cfRule type="cellIs" dxfId="1848" priority="2026" operator="equal">
      <formula>"En Avance"</formula>
    </cfRule>
    <cfRule type="cellIs" dxfId="1847" priority="2027" operator="equal">
      <formula>"Cumplida (FT)"</formula>
    </cfRule>
    <cfRule type="cellIs" dxfId="1846" priority="2028" operator="equal">
      <formula>"Cumplida (DT)"</formula>
    </cfRule>
    <cfRule type="cellIs" dxfId="1845" priority="2029" operator="equal">
      <formula>"Sin Avance"</formula>
    </cfRule>
  </conditionalFormatting>
  <conditionalFormatting sqref="Q84">
    <cfRule type="cellIs" dxfId="1844" priority="2018" operator="equal">
      <formula>"Vencida"</formula>
    </cfRule>
    <cfRule type="cellIs" dxfId="1843" priority="2019" operator="equal">
      <formula>"No Cumplida"</formula>
    </cfRule>
    <cfRule type="cellIs" dxfId="1842" priority="2020" operator="equal">
      <formula>"En Avance"</formula>
    </cfRule>
    <cfRule type="cellIs" dxfId="1841" priority="2021" operator="equal">
      <formula>"Cumplida (FT)"</formula>
    </cfRule>
    <cfRule type="cellIs" dxfId="1840" priority="2022" operator="equal">
      <formula>"Cumplida (DT)"</formula>
    </cfRule>
    <cfRule type="cellIs" dxfId="1839" priority="2023" operator="equal">
      <formula>"Sin Avance"</formula>
    </cfRule>
  </conditionalFormatting>
  <conditionalFormatting sqref="Q85">
    <cfRule type="cellIs" dxfId="1838" priority="2012" operator="equal">
      <formula>"Vencida"</formula>
    </cfRule>
    <cfRule type="cellIs" dxfId="1837" priority="2013" operator="equal">
      <formula>"No Cumplida"</formula>
    </cfRule>
    <cfRule type="cellIs" dxfId="1836" priority="2014" operator="equal">
      <formula>"En Avance"</formula>
    </cfRule>
    <cfRule type="cellIs" dxfId="1835" priority="2015" operator="equal">
      <formula>"Cumplida (FT)"</formula>
    </cfRule>
    <cfRule type="cellIs" dxfId="1834" priority="2016" operator="equal">
      <formula>"Cumplida (DT)"</formula>
    </cfRule>
    <cfRule type="cellIs" dxfId="1833" priority="2017" operator="equal">
      <formula>"Sin Avance"</formula>
    </cfRule>
  </conditionalFormatting>
  <conditionalFormatting sqref="Q146">
    <cfRule type="cellIs" dxfId="1832" priority="2006" operator="equal">
      <formula>"Vencida"</formula>
    </cfRule>
    <cfRule type="cellIs" dxfId="1831" priority="2007" operator="equal">
      <formula>"No Cumplida"</formula>
    </cfRule>
    <cfRule type="cellIs" dxfId="1830" priority="2008" operator="equal">
      <formula>"En Avance"</formula>
    </cfRule>
    <cfRule type="cellIs" dxfId="1829" priority="2009" operator="equal">
      <formula>"Cumplida (FT)"</formula>
    </cfRule>
    <cfRule type="cellIs" dxfId="1828" priority="2010" operator="equal">
      <formula>"Cumplida (DT)"</formula>
    </cfRule>
    <cfRule type="cellIs" dxfId="1827" priority="2011" operator="equal">
      <formula>"Sin Avance"</formula>
    </cfRule>
  </conditionalFormatting>
  <conditionalFormatting sqref="Q149">
    <cfRule type="cellIs" dxfId="1826" priority="2000" operator="equal">
      <formula>"Vencida"</formula>
    </cfRule>
    <cfRule type="cellIs" dxfId="1825" priority="2001" operator="equal">
      <formula>"No Cumplida"</formula>
    </cfRule>
    <cfRule type="cellIs" dxfId="1824" priority="2002" operator="equal">
      <formula>"En Avance"</formula>
    </cfRule>
    <cfRule type="cellIs" dxfId="1823" priority="2003" operator="equal">
      <formula>"Cumplida (FT)"</formula>
    </cfRule>
    <cfRule type="cellIs" dxfId="1822" priority="2004" operator="equal">
      <formula>"Cumplida (DT)"</formula>
    </cfRule>
    <cfRule type="cellIs" dxfId="1821" priority="2005" operator="equal">
      <formula>"Sin Avance"</formula>
    </cfRule>
  </conditionalFormatting>
  <conditionalFormatting sqref="Q19">
    <cfRule type="cellIs" dxfId="1820" priority="1967" operator="equal">
      <formula>"Vencida"</formula>
    </cfRule>
    <cfRule type="cellIs" dxfId="1819" priority="1968" operator="equal">
      <formula>"No Cumplida"</formula>
    </cfRule>
    <cfRule type="cellIs" dxfId="1818" priority="1969" operator="equal">
      <formula>"En Avance"</formula>
    </cfRule>
    <cfRule type="cellIs" dxfId="1817" priority="1970" operator="equal">
      <formula>"Cumplida (FT)"</formula>
    </cfRule>
    <cfRule type="cellIs" dxfId="1816" priority="1971" operator="equal">
      <formula>"Cumplida (DT)"</formula>
    </cfRule>
    <cfRule type="cellIs" dxfId="1815" priority="1972" operator="equal">
      <formula>"Sin Avance"</formula>
    </cfRule>
  </conditionalFormatting>
  <conditionalFormatting sqref="Q21">
    <cfRule type="cellIs" dxfId="1814" priority="1940" operator="equal">
      <formula>"Vencida"</formula>
    </cfRule>
    <cfRule type="cellIs" dxfId="1813" priority="1941" operator="equal">
      <formula>"No Cumplida"</formula>
    </cfRule>
    <cfRule type="cellIs" dxfId="1812" priority="1942" operator="equal">
      <formula>"En Avance"</formula>
    </cfRule>
    <cfRule type="cellIs" dxfId="1811" priority="1943" operator="equal">
      <formula>"Cumplida (FT)"</formula>
    </cfRule>
    <cfRule type="cellIs" dxfId="1810" priority="1944" operator="equal">
      <formula>"Cumplida (DT)"</formula>
    </cfRule>
    <cfRule type="cellIs" dxfId="1809" priority="1945" operator="equal">
      <formula>"Sin Avance"</formula>
    </cfRule>
  </conditionalFormatting>
  <conditionalFormatting sqref="Q28">
    <cfRule type="cellIs" dxfId="1802" priority="1859" operator="equal">
      <formula>"Vencida"</formula>
    </cfRule>
    <cfRule type="cellIs" dxfId="1801" priority="1860" operator="equal">
      <formula>"No Cumplida"</formula>
    </cfRule>
    <cfRule type="cellIs" dxfId="1800" priority="1861" operator="equal">
      <formula>"En Avance"</formula>
    </cfRule>
    <cfRule type="cellIs" dxfId="1799" priority="1862" operator="equal">
      <formula>"Cumplida (FT)"</formula>
    </cfRule>
    <cfRule type="cellIs" dxfId="1798" priority="1863" operator="equal">
      <formula>"Cumplida (DT)"</formula>
    </cfRule>
    <cfRule type="cellIs" dxfId="1797" priority="1864" operator="equal">
      <formula>"Sin Avance"</formula>
    </cfRule>
  </conditionalFormatting>
  <conditionalFormatting sqref="Q29">
    <cfRule type="cellIs" dxfId="1796" priority="1825" operator="equal">
      <formula>"Vencida"</formula>
    </cfRule>
    <cfRule type="cellIs" dxfId="1795" priority="1826" operator="equal">
      <formula>"No Cumplida"</formula>
    </cfRule>
    <cfRule type="cellIs" dxfId="1794" priority="1827" operator="equal">
      <formula>"En Avance"</formula>
    </cfRule>
    <cfRule type="cellIs" dxfId="1793" priority="1828" operator="equal">
      <formula>"Cumplida (FT)"</formula>
    </cfRule>
    <cfRule type="cellIs" dxfId="1792" priority="1829" operator="equal">
      <formula>"Cumplida (DT)"</formula>
    </cfRule>
    <cfRule type="cellIs" dxfId="1791" priority="1830" operator="equal">
      <formula>"Sin Avance"</formula>
    </cfRule>
  </conditionalFormatting>
  <conditionalFormatting sqref="Q31">
    <cfRule type="cellIs" dxfId="1790" priority="1791" operator="equal">
      <formula>"Vencida"</formula>
    </cfRule>
    <cfRule type="cellIs" dxfId="1789" priority="1792" operator="equal">
      <formula>"No Cumplida"</formula>
    </cfRule>
    <cfRule type="cellIs" dxfId="1788" priority="1793" operator="equal">
      <formula>"En Avance"</formula>
    </cfRule>
    <cfRule type="cellIs" dxfId="1787" priority="1794" operator="equal">
      <formula>"Cumplida (FT)"</formula>
    </cfRule>
    <cfRule type="cellIs" dxfId="1786" priority="1795" operator="equal">
      <formula>"Cumplida (DT)"</formula>
    </cfRule>
    <cfRule type="cellIs" dxfId="1785" priority="1796" operator="equal">
      <formula>"Sin Avance"</formula>
    </cfRule>
  </conditionalFormatting>
  <conditionalFormatting sqref="Q30">
    <cfRule type="cellIs" dxfId="1784" priority="1757" operator="equal">
      <formula>"Vencida"</formula>
    </cfRule>
    <cfRule type="cellIs" dxfId="1783" priority="1758" operator="equal">
      <formula>"No Cumplida"</formula>
    </cfRule>
    <cfRule type="cellIs" dxfId="1782" priority="1759" operator="equal">
      <formula>"En Avance"</formula>
    </cfRule>
    <cfRule type="cellIs" dxfId="1781" priority="1760" operator="equal">
      <formula>"Cumplida (FT)"</formula>
    </cfRule>
    <cfRule type="cellIs" dxfId="1780" priority="1761" operator="equal">
      <formula>"Cumplida (DT)"</formula>
    </cfRule>
    <cfRule type="cellIs" dxfId="1779" priority="1762" operator="equal">
      <formula>"Sin Avance"</formula>
    </cfRule>
  </conditionalFormatting>
  <conditionalFormatting sqref="Q32">
    <cfRule type="cellIs" dxfId="1778" priority="1716" operator="equal">
      <formula>"Vencida"</formula>
    </cfRule>
    <cfRule type="cellIs" dxfId="1777" priority="1717" operator="equal">
      <formula>"No Cumplida"</formula>
    </cfRule>
    <cfRule type="cellIs" dxfId="1776" priority="1718" operator="equal">
      <formula>"En Avance"</formula>
    </cfRule>
    <cfRule type="cellIs" dxfId="1775" priority="1719" operator="equal">
      <formula>"Cumplida (FT)"</formula>
    </cfRule>
    <cfRule type="cellIs" dxfId="1774" priority="1720" operator="equal">
      <formula>"Cumplida (DT)"</formula>
    </cfRule>
    <cfRule type="cellIs" dxfId="1773" priority="1721" operator="equal">
      <formula>"Sin Avance"</formula>
    </cfRule>
  </conditionalFormatting>
  <conditionalFormatting sqref="Q35">
    <cfRule type="cellIs" dxfId="1772" priority="1675" operator="equal">
      <formula>"Vencida"</formula>
    </cfRule>
    <cfRule type="cellIs" dxfId="1771" priority="1676" operator="equal">
      <formula>"No Cumplida"</formula>
    </cfRule>
    <cfRule type="cellIs" dxfId="1770" priority="1677" operator="equal">
      <formula>"En Avance"</formula>
    </cfRule>
    <cfRule type="cellIs" dxfId="1769" priority="1678" operator="equal">
      <formula>"Cumplida (FT)"</formula>
    </cfRule>
    <cfRule type="cellIs" dxfId="1768" priority="1679" operator="equal">
      <formula>"Cumplida (DT)"</formula>
    </cfRule>
    <cfRule type="cellIs" dxfId="1767" priority="1680" operator="equal">
      <formula>"Sin Avance"</formula>
    </cfRule>
  </conditionalFormatting>
  <conditionalFormatting sqref="Q33">
    <cfRule type="cellIs" dxfId="1766" priority="1641" operator="equal">
      <formula>"Vencida"</formula>
    </cfRule>
    <cfRule type="cellIs" dxfId="1765" priority="1642" operator="equal">
      <formula>"No Cumplida"</formula>
    </cfRule>
    <cfRule type="cellIs" dxfId="1764" priority="1643" operator="equal">
      <formula>"En Avance"</formula>
    </cfRule>
    <cfRule type="cellIs" dxfId="1763" priority="1644" operator="equal">
      <formula>"Cumplida (FT)"</formula>
    </cfRule>
    <cfRule type="cellIs" dxfId="1762" priority="1645" operator="equal">
      <formula>"Cumplida (DT)"</formula>
    </cfRule>
    <cfRule type="cellIs" dxfId="1761" priority="1646" operator="equal">
      <formula>"Sin Avance"</formula>
    </cfRule>
  </conditionalFormatting>
  <conditionalFormatting sqref="Q34">
    <cfRule type="cellIs" dxfId="1760" priority="1614" operator="equal">
      <formula>"Vencida"</formula>
    </cfRule>
    <cfRule type="cellIs" dxfId="1759" priority="1615" operator="equal">
      <formula>"No Cumplida"</formula>
    </cfRule>
    <cfRule type="cellIs" dxfId="1758" priority="1616" operator="equal">
      <formula>"En Avance"</formula>
    </cfRule>
    <cfRule type="cellIs" dxfId="1757" priority="1617" operator="equal">
      <formula>"Cumplida (FT)"</formula>
    </cfRule>
    <cfRule type="cellIs" dxfId="1756" priority="1618" operator="equal">
      <formula>"Cumplida (DT)"</formula>
    </cfRule>
    <cfRule type="cellIs" dxfId="1755" priority="1619" operator="equal">
      <formula>"Sin Avance"</formula>
    </cfRule>
  </conditionalFormatting>
  <conditionalFormatting sqref="Q40:Q41">
    <cfRule type="cellIs" dxfId="1754" priority="1587" operator="equal">
      <formula>"Vencida"</formula>
    </cfRule>
    <cfRule type="cellIs" dxfId="1753" priority="1588" operator="equal">
      <formula>"No Cumplida"</formula>
    </cfRule>
    <cfRule type="cellIs" dxfId="1752" priority="1589" operator="equal">
      <formula>"En Avance"</formula>
    </cfRule>
    <cfRule type="cellIs" dxfId="1751" priority="1590" operator="equal">
      <formula>"Cumplida (FT)"</formula>
    </cfRule>
    <cfRule type="cellIs" dxfId="1750" priority="1591" operator="equal">
      <formula>"Cumplida (DT)"</formula>
    </cfRule>
    <cfRule type="cellIs" dxfId="1749" priority="1592" operator="equal">
      <formula>"Sin Avance"</formula>
    </cfRule>
  </conditionalFormatting>
  <conditionalFormatting sqref="Q44:Q45">
    <cfRule type="cellIs" dxfId="1742" priority="1505" operator="equal">
      <formula>"Vencida"</formula>
    </cfRule>
    <cfRule type="cellIs" dxfId="1741" priority="1506" operator="equal">
      <formula>"No Cumplida"</formula>
    </cfRule>
    <cfRule type="cellIs" dxfId="1740" priority="1507" operator="equal">
      <formula>"En Avance"</formula>
    </cfRule>
    <cfRule type="cellIs" dxfId="1739" priority="1508" operator="equal">
      <formula>"Cumplida (FT)"</formula>
    </cfRule>
    <cfRule type="cellIs" dxfId="1738" priority="1509" operator="equal">
      <formula>"Cumplida (DT)"</formula>
    </cfRule>
    <cfRule type="cellIs" dxfId="1737" priority="1510" operator="equal">
      <formula>"Sin Avance"</formula>
    </cfRule>
  </conditionalFormatting>
  <conditionalFormatting sqref="Q42">
    <cfRule type="cellIs" dxfId="1736" priority="1478" operator="equal">
      <formula>"Vencida"</formula>
    </cfRule>
    <cfRule type="cellIs" dxfId="1735" priority="1479" operator="equal">
      <formula>"No Cumplida"</formula>
    </cfRule>
    <cfRule type="cellIs" dxfId="1734" priority="1480" operator="equal">
      <formula>"En Avance"</formula>
    </cfRule>
    <cfRule type="cellIs" dxfId="1733" priority="1481" operator="equal">
      <formula>"Cumplida (FT)"</formula>
    </cfRule>
    <cfRule type="cellIs" dxfId="1732" priority="1482" operator="equal">
      <formula>"Cumplida (DT)"</formula>
    </cfRule>
    <cfRule type="cellIs" dxfId="1731" priority="1483" operator="equal">
      <formula>"Sin Avance"</formula>
    </cfRule>
  </conditionalFormatting>
  <conditionalFormatting sqref="Q43">
    <cfRule type="cellIs" dxfId="1730" priority="1451" operator="equal">
      <formula>"Vencida"</formula>
    </cfRule>
    <cfRule type="cellIs" dxfId="1729" priority="1452" operator="equal">
      <formula>"No Cumplida"</formula>
    </cfRule>
    <cfRule type="cellIs" dxfId="1728" priority="1453" operator="equal">
      <formula>"En Avance"</formula>
    </cfRule>
    <cfRule type="cellIs" dxfId="1727" priority="1454" operator="equal">
      <formula>"Cumplida (FT)"</formula>
    </cfRule>
    <cfRule type="cellIs" dxfId="1726" priority="1455" operator="equal">
      <formula>"Cumplida (DT)"</formula>
    </cfRule>
    <cfRule type="cellIs" dxfId="1725" priority="1456" operator="equal">
      <formula>"Sin Avance"</formula>
    </cfRule>
  </conditionalFormatting>
  <conditionalFormatting sqref="Q153">
    <cfRule type="cellIs" dxfId="1724" priority="1363" operator="equal">
      <formula>"Vencida"</formula>
    </cfRule>
    <cfRule type="cellIs" dxfId="1723" priority="1364" operator="equal">
      <formula>"No Cumplida"</formula>
    </cfRule>
    <cfRule type="cellIs" dxfId="1722" priority="1365" operator="equal">
      <formula>"En Avance"</formula>
    </cfRule>
    <cfRule type="cellIs" dxfId="1721" priority="1366" operator="equal">
      <formula>"Cumplida (FT)"</formula>
    </cfRule>
    <cfRule type="cellIs" dxfId="1720" priority="1367" operator="equal">
      <formula>"Cumplida (DT)"</formula>
    </cfRule>
    <cfRule type="cellIs" dxfId="1719" priority="1368" operator="equal">
      <formula>"Sin Avance"</formula>
    </cfRule>
  </conditionalFormatting>
  <conditionalFormatting sqref="Q152">
    <cfRule type="cellIs" dxfId="1718" priority="1390" operator="equal">
      <formula>"Vencida"</formula>
    </cfRule>
    <cfRule type="cellIs" dxfId="1717" priority="1391" operator="equal">
      <formula>"No Cumplida"</formula>
    </cfRule>
    <cfRule type="cellIs" dxfId="1716" priority="1392" operator="equal">
      <formula>"En Avance"</formula>
    </cfRule>
    <cfRule type="cellIs" dxfId="1715" priority="1393" operator="equal">
      <formula>"Cumplida (FT)"</formula>
    </cfRule>
    <cfRule type="cellIs" dxfId="1714" priority="1394" operator="equal">
      <formula>"Cumplida (DT)"</formula>
    </cfRule>
    <cfRule type="cellIs" dxfId="1713" priority="1395" operator="equal">
      <formula>"Sin Avance"</formula>
    </cfRule>
  </conditionalFormatting>
  <conditionalFormatting sqref="Q151">
    <cfRule type="cellIs" dxfId="1712" priority="1417" operator="equal">
      <formula>"Vencida"</formula>
    </cfRule>
    <cfRule type="cellIs" dxfId="1711" priority="1418" operator="equal">
      <formula>"No Cumplida"</formula>
    </cfRule>
    <cfRule type="cellIs" dxfId="1710" priority="1419" operator="equal">
      <formula>"En Avance"</formula>
    </cfRule>
    <cfRule type="cellIs" dxfId="1709" priority="1420" operator="equal">
      <formula>"Cumplida (FT)"</formula>
    </cfRule>
    <cfRule type="cellIs" dxfId="1708" priority="1421" operator="equal">
      <formula>"Cumplida (DT)"</formula>
    </cfRule>
    <cfRule type="cellIs" dxfId="1707" priority="1422" operator="equal">
      <formula>"Sin Avance"</formula>
    </cfRule>
  </conditionalFormatting>
  <conditionalFormatting sqref="Q154">
    <cfRule type="cellIs" dxfId="1706" priority="1336" operator="equal">
      <formula>"Vencida"</formula>
    </cfRule>
    <cfRule type="cellIs" dxfId="1705" priority="1337" operator="equal">
      <formula>"No Cumplida"</formula>
    </cfRule>
    <cfRule type="cellIs" dxfId="1704" priority="1338" operator="equal">
      <formula>"En Avance"</formula>
    </cfRule>
    <cfRule type="cellIs" dxfId="1703" priority="1339" operator="equal">
      <formula>"Cumplida (FT)"</formula>
    </cfRule>
    <cfRule type="cellIs" dxfId="1702" priority="1340" operator="equal">
      <formula>"Cumplida (DT)"</formula>
    </cfRule>
    <cfRule type="cellIs" dxfId="1701" priority="1341" operator="equal">
      <formula>"Sin Avance"</formula>
    </cfRule>
  </conditionalFormatting>
  <conditionalFormatting sqref="Q155:Q156">
    <cfRule type="cellIs" dxfId="1700" priority="1309" operator="equal">
      <formula>"Vencida"</formula>
    </cfRule>
    <cfRule type="cellIs" dxfId="1699" priority="1310" operator="equal">
      <formula>"No Cumplida"</formula>
    </cfRule>
    <cfRule type="cellIs" dxfId="1698" priority="1311" operator="equal">
      <formula>"En Avance"</formula>
    </cfRule>
    <cfRule type="cellIs" dxfId="1697" priority="1312" operator="equal">
      <formula>"Cumplida (FT)"</formula>
    </cfRule>
    <cfRule type="cellIs" dxfId="1696" priority="1313" operator="equal">
      <formula>"Cumplida (DT)"</formula>
    </cfRule>
    <cfRule type="cellIs" dxfId="1695" priority="1314" operator="equal">
      <formula>"Sin Avance"</formula>
    </cfRule>
  </conditionalFormatting>
  <conditionalFormatting sqref="Q157">
    <cfRule type="cellIs" dxfId="1694" priority="1275" operator="equal">
      <formula>"Vencida"</formula>
    </cfRule>
    <cfRule type="cellIs" dxfId="1693" priority="1276" operator="equal">
      <formula>"No Cumplida"</formula>
    </cfRule>
    <cfRule type="cellIs" dxfId="1692" priority="1277" operator="equal">
      <formula>"En Avance"</formula>
    </cfRule>
    <cfRule type="cellIs" dxfId="1691" priority="1278" operator="equal">
      <formula>"Cumplida (FT)"</formula>
    </cfRule>
    <cfRule type="cellIs" dxfId="1690" priority="1279" operator="equal">
      <formula>"Cumplida (DT)"</formula>
    </cfRule>
    <cfRule type="cellIs" dxfId="1689" priority="1280" operator="equal">
      <formula>"Sin Avance"</formula>
    </cfRule>
  </conditionalFormatting>
  <conditionalFormatting sqref="Q159">
    <cfRule type="cellIs" dxfId="1682" priority="1207" operator="equal">
      <formula>"Vencida"</formula>
    </cfRule>
    <cfRule type="cellIs" dxfId="1681" priority="1208" operator="equal">
      <formula>"No Cumplida"</formula>
    </cfRule>
    <cfRule type="cellIs" dxfId="1680" priority="1209" operator="equal">
      <formula>"En Avance"</formula>
    </cfRule>
    <cfRule type="cellIs" dxfId="1679" priority="1210" operator="equal">
      <formula>"Cumplida (FT)"</formula>
    </cfRule>
    <cfRule type="cellIs" dxfId="1678" priority="1211" operator="equal">
      <formula>"Cumplida (DT)"</formula>
    </cfRule>
    <cfRule type="cellIs" dxfId="1677" priority="1212" operator="equal">
      <formula>"Sin Avance"</formula>
    </cfRule>
  </conditionalFormatting>
  <conditionalFormatting sqref="Q13">
    <cfRule type="cellIs" dxfId="1676" priority="1180" operator="equal">
      <formula>"Vencida"</formula>
    </cfRule>
    <cfRule type="cellIs" dxfId="1675" priority="1181" operator="equal">
      <formula>"No Cumplida"</formula>
    </cfRule>
    <cfRule type="cellIs" dxfId="1674" priority="1182" operator="equal">
      <formula>"En Avance"</formula>
    </cfRule>
    <cfRule type="cellIs" dxfId="1673" priority="1183" operator="equal">
      <formula>"Cumplida (FT)"</formula>
    </cfRule>
    <cfRule type="cellIs" dxfId="1672" priority="1184" operator="equal">
      <formula>"Cumplida (DT)"</formula>
    </cfRule>
    <cfRule type="cellIs" dxfId="1671" priority="1185" operator="equal">
      <formula>"Sin Avance"</formula>
    </cfRule>
  </conditionalFormatting>
  <conditionalFormatting sqref="Q90">
    <cfRule type="cellIs" dxfId="1670" priority="1174" operator="equal">
      <formula>"Vencida"</formula>
    </cfRule>
    <cfRule type="cellIs" dxfId="1669" priority="1175" operator="equal">
      <formula>"No Cumplida"</formula>
    </cfRule>
    <cfRule type="cellIs" dxfId="1668" priority="1176" operator="equal">
      <formula>"En Avance"</formula>
    </cfRule>
    <cfRule type="cellIs" dxfId="1667" priority="1177" operator="equal">
      <formula>"Cumplida (FT)"</formula>
    </cfRule>
    <cfRule type="cellIs" dxfId="1666" priority="1178" operator="equal">
      <formula>"Cumplida (DT)"</formula>
    </cfRule>
    <cfRule type="cellIs" dxfId="1665" priority="1179" operator="equal">
      <formula>"Sin Avance"</formula>
    </cfRule>
  </conditionalFormatting>
  <conditionalFormatting sqref="Q102">
    <cfRule type="cellIs" dxfId="1664" priority="1168" operator="equal">
      <formula>"Vencida"</formula>
    </cfRule>
    <cfRule type="cellIs" dxfId="1663" priority="1169" operator="equal">
      <formula>"No Cumplida"</formula>
    </cfRule>
    <cfRule type="cellIs" dxfId="1662" priority="1170" operator="equal">
      <formula>"En Avance"</formula>
    </cfRule>
    <cfRule type="cellIs" dxfId="1661" priority="1171" operator="equal">
      <formula>"Cumplida (FT)"</formula>
    </cfRule>
    <cfRule type="cellIs" dxfId="1660" priority="1172" operator="equal">
      <formula>"Cumplida (DT)"</formula>
    </cfRule>
    <cfRule type="cellIs" dxfId="1659" priority="1173" operator="equal">
      <formula>"Sin Avance"</formula>
    </cfRule>
  </conditionalFormatting>
  <conditionalFormatting sqref="Q120:Q121">
    <cfRule type="cellIs" dxfId="1658" priority="1162" operator="equal">
      <formula>"Vencida"</formula>
    </cfRule>
    <cfRule type="cellIs" dxfId="1657" priority="1163" operator="equal">
      <formula>"No Cumplida"</formula>
    </cfRule>
    <cfRule type="cellIs" dxfId="1656" priority="1164" operator="equal">
      <formula>"En Avance"</formula>
    </cfRule>
    <cfRule type="cellIs" dxfId="1655" priority="1165" operator="equal">
      <formula>"Cumplida (FT)"</formula>
    </cfRule>
    <cfRule type="cellIs" dxfId="1654" priority="1166" operator="equal">
      <formula>"Cumplida (DT)"</formula>
    </cfRule>
    <cfRule type="cellIs" dxfId="1653" priority="1167" operator="equal">
      <formula>"Sin Avance"</formula>
    </cfRule>
  </conditionalFormatting>
  <conditionalFormatting sqref="Q136">
    <cfRule type="cellIs" dxfId="1652" priority="1156" operator="equal">
      <formula>"Vencida"</formula>
    </cfRule>
    <cfRule type="cellIs" dxfId="1651" priority="1157" operator="equal">
      <formula>"No Cumplida"</formula>
    </cfRule>
    <cfRule type="cellIs" dxfId="1650" priority="1158" operator="equal">
      <formula>"En Avance"</formula>
    </cfRule>
    <cfRule type="cellIs" dxfId="1649" priority="1159" operator="equal">
      <formula>"Cumplida (FT)"</formula>
    </cfRule>
    <cfRule type="cellIs" dxfId="1648" priority="1160" operator="equal">
      <formula>"Cumplida (DT)"</formula>
    </cfRule>
    <cfRule type="cellIs" dxfId="1647" priority="1161" operator="equal">
      <formula>"Sin Avance"</formula>
    </cfRule>
  </conditionalFormatting>
  <conditionalFormatting sqref="Q99">
    <cfRule type="cellIs" dxfId="1628" priority="1042" operator="equal">
      <formula>"Vencida"</formula>
    </cfRule>
    <cfRule type="cellIs" dxfId="1627" priority="1043" operator="equal">
      <formula>"No Cumplida"</formula>
    </cfRule>
    <cfRule type="cellIs" dxfId="1626" priority="1044" operator="equal">
      <formula>"En Avance"</formula>
    </cfRule>
    <cfRule type="cellIs" dxfId="1625" priority="1045" operator="equal">
      <formula>"Cumplida (FT)"</formula>
    </cfRule>
    <cfRule type="cellIs" dxfId="1624" priority="1046" operator="equal">
      <formula>"Cumplida (DT)"</formula>
    </cfRule>
    <cfRule type="cellIs" dxfId="1623" priority="1047" operator="equal">
      <formula>"Sin Avance"</formula>
    </cfRule>
  </conditionalFormatting>
  <conditionalFormatting sqref="Q106:Q107">
    <cfRule type="cellIs" dxfId="1616" priority="1036" operator="equal">
      <formula>"Vencida"</formula>
    </cfRule>
    <cfRule type="cellIs" dxfId="1615" priority="1037" operator="equal">
      <formula>"No Cumplida"</formula>
    </cfRule>
    <cfRule type="cellIs" dxfId="1614" priority="1038" operator="equal">
      <formula>"En Avance"</formula>
    </cfRule>
    <cfRule type="cellIs" dxfId="1613" priority="1039" operator="equal">
      <formula>"Cumplida (FT)"</formula>
    </cfRule>
    <cfRule type="cellIs" dxfId="1612" priority="1040" operator="equal">
      <formula>"Cumplida (DT)"</formula>
    </cfRule>
    <cfRule type="cellIs" dxfId="1611" priority="1041" operator="equal">
      <formula>"Sin Avance"</formula>
    </cfRule>
  </conditionalFormatting>
  <conditionalFormatting sqref="Q114">
    <cfRule type="cellIs" dxfId="1610" priority="1030" operator="equal">
      <formula>"Vencida"</formula>
    </cfRule>
    <cfRule type="cellIs" dxfId="1609" priority="1031" operator="equal">
      <formula>"No Cumplida"</formula>
    </cfRule>
    <cfRule type="cellIs" dxfId="1608" priority="1032" operator="equal">
      <formula>"En Avance"</formula>
    </cfRule>
    <cfRule type="cellIs" dxfId="1607" priority="1033" operator="equal">
      <formula>"Cumplida (FT)"</formula>
    </cfRule>
    <cfRule type="cellIs" dxfId="1606" priority="1034" operator="equal">
      <formula>"Cumplida (DT)"</formula>
    </cfRule>
    <cfRule type="cellIs" dxfId="1605" priority="1035" operator="equal">
      <formula>"Sin Avance"</formula>
    </cfRule>
  </conditionalFormatting>
  <conditionalFormatting sqref="Q64">
    <cfRule type="cellIs" dxfId="1604" priority="853" operator="equal">
      <formula>"Vencida"</formula>
    </cfRule>
    <cfRule type="cellIs" dxfId="1603" priority="854" operator="equal">
      <formula>"No Cumplida"</formula>
    </cfRule>
    <cfRule type="cellIs" dxfId="1602" priority="855" operator="equal">
      <formula>"En Avance"</formula>
    </cfRule>
    <cfRule type="cellIs" dxfId="1601" priority="856" operator="equal">
      <formula>"Cumplida (FT)"</formula>
    </cfRule>
    <cfRule type="cellIs" dxfId="1600" priority="857" operator="equal">
      <formula>"Cumplida (DT)"</formula>
    </cfRule>
    <cfRule type="cellIs" dxfId="1599" priority="858" operator="equal">
      <formula>"Sin Avance"</formula>
    </cfRule>
  </conditionalFormatting>
  <conditionalFormatting sqref="Q132">
    <cfRule type="cellIs" dxfId="1592" priority="1006" operator="equal">
      <formula>"Vencida"</formula>
    </cfRule>
    <cfRule type="cellIs" dxfId="1591" priority="1007" operator="equal">
      <formula>"No Cumplida"</formula>
    </cfRule>
    <cfRule type="cellIs" dxfId="1590" priority="1008" operator="equal">
      <formula>"En Avance"</formula>
    </cfRule>
    <cfRule type="cellIs" dxfId="1589" priority="1009" operator="equal">
      <formula>"Cumplida (FT)"</formula>
    </cfRule>
    <cfRule type="cellIs" dxfId="1588" priority="1010" operator="equal">
      <formula>"Cumplida (DT)"</formula>
    </cfRule>
    <cfRule type="cellIs" dxfId="1587" priority="1011" operator="equal">
      <formula>"Sin Avance"</formula>
    </cfRule>
  </conditionalFormatting>
  <conditionalFormatting sqref="Q108">
    <cfRule type="cellIs" dxfId="1586" priority="1000" operator="equal">
      <formula>"Vencida"</formula>
    </cfRule>
    <cfRule type="cellIs" dxfId="1585" priority="1001" operator="equal">
      <formula>"No Cumplida"</formula>
    </cfRule>
    <cfRule type="cellIs" dxfId="1584" priority="1002" operator="equal">
      <formula>"En Avance"</formula>
    </cfRule>
    <cfRule type="cellIs" dxfId="1583" priority="1003" operator="equal">
      <formula>"Cumplida (FT)"</formula>
    </cfRule>
    <cfRule type="cellIs" dxfId="1582" priority="1004" operator="equal">
      <formula>"Cumplida (DT)"</formula>
    </cfRule>
    <cfRule type="cellIs" dxfId="1581" priority="1005" operator="equal">
      <formula>"Sin Avance"</formula>
    </cfRule>
  </conditionalFormatting>
  <conditionalFormatting sqref="Q17">
    <cfRule type="cellIs" dxfId="1580" priority="994" operator="equal">
      <formula>"Vencida"</formula>
    </cfRule>
    <cfRule type="cellIs" dxfId="1579" priority="995" operator="equal">
      <formula>"No Cumplida"</formula>
    </cfRule>
    <cfRule type="cellIs" dxfId="1578" priority="996" operator="equal">
      <formula>"En Avance"</formula>
    </cfRule>
    <cfRule type="cellIs" dxfId="1577" priority="997" operator="equal">
      <formula>"Cumplida (FT)"</formula>
    </cfRule>
    <cfRule type="cellIs" dxfId="1576" priority="998" operator="equal">
      <formula>"Cumplida (DT)"</formula>
    </cfRule>
    <cfRule type="cellIs" dxfId="1575" priority="999" operator="equal">
      <formula>"Sin Avance"</formula>
    </cfRule>
  </conditionalFormatting>
  <conditionalFormatting sqref="Q50">
    <cfRule type="cellIs" dxfId="1574" priority="988" operator="equal">
      <formula>"Vencida"</formula>
    </cfRule>
    <cfRule type="cellIs" dxfId="1573" priority="989" operator="equal">
      <formula>"No Cumplida"</formula>
    </cfRule>
    <cfRule type="cellIs" dxfId="1572" priority="990" operator="equal">
      <formula>"En Avance"</formula>
    </cfRule>
    <cfRule type="cellIs" dxfId="1571" priority="991" operator="equal">
      <formula>"Cumplida (FT)"</formula>
    </cfRule>
    <cfRule type="cellIs" dxfId="1570" priority="992" operator="equal">
      <formula>"Cumplida (DT)"</formula>
    </cfRule>
    <cfRule type="cellIs" dxfId="1569" priority="993" operator="equal">
      <formula>"Sin Avance"</formula>
    </cfRule>
  </conditionalFormatting>
  <conditionalFormatting sqref="Q53">
    <cfRule type="cellIs" dxfId="1568" priority="961" operator="equal">
      <formula>"Vencida"</formula>
    </cfRule>
    <cfRule type="cellIs" dxfId="1567" priority="962" operator="equal">
      <formula>"No Cumplida"</formula>
    </cfRule>
    <cfRule type="cellIs" dxfId="1566" priority="963" operator="equal">
      <formula>"En Avance"</formula>
    </cfRule>
    <cfRule type="cellIs" dxfId="1565" priority="964" operator="equal">
      <formula>"Cumplida (FT)"</formula>
    </cfRule>
    <cfRule type="cellIs" dxfId="1564" priority="965" operator="equal">
      <formula>"Cumplida (DT)"</formula>
    </cfRule>
    <cfRule type="cellIs" dxfId="1563" priority="966" operator="equal">
      <formula>"Sin Avance"</formula>
    </cfRule>
  </conditionalFormatting>
  <conditionalFormatting sqref="Q56">
    <cfRule type="cellIs" dxfId="1562" priority="934" operator="equal">
      <formula>"Vencida"</formula>
    </cfRule>
    <cfRule type="cellIs" dxfId="1561" priority="935" operator="equal">
      <formula>"No Cumplida"</formula>
    </cfRule>
    <cfRule type="cellIs" dxfId="1560" priority="936" operator="equal">
      <formula>"En Avance"</formula>
    </cfRule>
    <cfRule type="cellIs" dxfId="1559" priority="937" operator="equal">
      <formula>"Cumplida (FT)"</formula>
    </cfRule>
    <cfRule type="cellIs" dxfId="1558" priority="938" operator="equal">
      <formula>"Cumplida (DT)"</formula>
    </cfRule>
    <cfRule type="cellIs" dxfId="1557" priority="939" operator="equal">
      <formula>"Sin Avance"</formula>
    </cfRule>
  </conditionalFormatting>
  <conditionalFormatting sqref="Q61">
    <cfRule type="cellIs" dxfId="1556" priority="451" operator="equal">
      <formula>"Vencida"</formula>
    </cfRule>
    <cfRule type="cellIs" dxfId="1555" priority="452" operator="equal">
      <formula>"No Cumplida"</formula>
    </cfRule>
    <cfRule type="cellIs" dxfId="1554" priority="453" operator="equal">
      <formula>"En Avance"</formula>
    </cfRule>
    <cfRule type="cellIs" dxfId="1553" priority="454" operator="equal">
      <formula>"Cumplida (FT)"</formula>
    </cfRule>
    <cfRule type="cellIs" dxfId="1552" priority="455" operator="equal">
      <formula>"Cumplida (DT)"</formula>
    </cfRule>
    <cfRule type="cellIs" dxfId="1551" priority="456" operator="equal">
      <formula>"Sin Avance"</formula>
    </cfRule>
  </conditionalFormatting>
  <conditionalFormatting sqref="Q67">
    <cfRule type="cellIs" dxfId="1538" priority="799" operator="equal">
      <formula>"Vencida"</formula>
    </cfRule>
    <cfRule type="cellIs" dxfId="1537" priority="800" operator="equal">
      <formula>"No Cumplida"</formula>
    </cfRule>
    <cfRule type="cellIs" dxfId="1536" priority="801" operator="equal">
      <formula>"En Avance"</formula>
    </cfRule>
    <cfRule type="cellIs" dxfId="1535" priority="802" operator="equal">
      <formula>"Cumplida (FT)"</formula>
    </cfRule>
    <cfRule type="cellIs" dxfId="1534" priority="803" operator="equal">
      <formula>"Cumplida (DT)"</formula>
    </cfRule>
    <cfRule type="cellIs" dxfId="1533" priority="804" operator="equal">
      <formula>"Sin Avance"</formula>
    </cfRule>
  </conditionalFormatting>
  <conditionalFormatting sqref="Q73">
    <cfRule type="cellIs" dxfId="1532" priority="772" operator="equal">
      <formula>"Vencida"</formula>
    </cfRule>
    <cfRule type="cellIs" dxfId="1531" priority="773" operator="equal">
      <formula>"No Cumplida"</formula>
    </cfRule>
    <cfRule type="cellIs" dxfId="1530" priority="774" operator="equal">
      <formula>"En Avance"</formula>
    </cfRule>
    <cfRule type="cellIs" dxfId="1529" priority="775" operator="equal">
      <formula>"Cumplida (FT)"</formula>
    </cfRule>
    <cfRule type="cellIs" dxfId="1528" priority="776" operator="equal">
      <formula>"Cumplida (DT)"</formula>
    </cfRule>
    <cfRule type="cellIs" dxfId="1527" priority="777" operator="equal">
      <formula>"Sin Avance"</formula>
    </cfRule>
  </conditionalFormatting>
  <conditionalFormatting sqref="Q76">
    <cfRule type="cellIs" dxfId="1526" priority="745" operator="equal">
      <formula>"Vencida"</formula>
    </cfRule>
    <cfRule type="cellIs" dxfId="1525" priority="746" operator="equal">
      <formula>"No Cumplida"</formula>
    </cfRule>
    <cfRule type="cellIs" dxfId="1524" priority="747" operator="equal">
      <formula>"En Avance"</formula>
    </cfRule>
    <cfRule type="cellIs" dxfId="1523" priority="748" operator="equal">
      <formula>"Cumplida (FT)"</formula>
    </cfRule>
    <cfRule type="cellIs" dxfId="1522" priority="749" operator="equal">
      <formula>"Cumplida (DT)"</formula>
    </cfRule>
    <cfRule type="cellIs" dxfId="1521" priority="750" operator="equal">
      <formula>"Sin Avance"</formula>
    </cfRule>
  </conditionalFormatting>
  <conditionalFormatting sqref="Q81">
    <cfRule type="cellIs" dxfId="1520" priority="718" operator="equal">
      <formula>"Vencida"</formula>
    </cfRule>
    <cfRule type="cellIs" dxfId="1519" priority="719" operator="equal">
      <formula>"No Cumplida"</formula>
    </cfRule>
    <cfRule type="cellIs" dxfId="1518" priority="720" operator="equal">
      <formula>"En Avance"</formula>
    </cfRule>
    <cfRule type="cellIs" dxfId="1517" priority="721" operator="equal">
      <formula>"Cumplida (FT)"</formula>
    </cfRule>
    <cfRule type="cellIs" dxfId="1516" priority="722" operator="equal">
      <formula>"Cumplida (DT)"</formula>
    </cfRule>
    <cfRule type="cellIs" dxfId="1515" priority="723" operator="equal">
      <formula>"Sin Avance"</formula>
    </cfRule>
  </conditionalFormatting>
  <conditionalFormatting sqref="Q86">
    <cfRule type="cellIs" dxfId="1514" priority="691" operator="equal">
      <formula>"Vencida"</formula>
    </cfRule>
    <cfRule type="cellIs" dxfId="1513" priority="692" operator="equal">
      <formula>"No Cumplida"</formula>
    </cfRule>
    <cfRule type="cellIs" dxfId="1512" priority="693" operator="equal">
      <formula>"En Avance"</formula>
    </cfRule>
    <cfRule type="cellIs" dxfId="1511" priority="694" operator="equal">
      <formula>"Cumplida (FT)"</formula>
    </cfRule>
    <cfRule type="cellIs" dxfId="1510" priority="695" operator="equal">
      <formula>"Cumplida (DT)"</formula>
    </cfRule>
    <cfRule type="cellIs" dxfId="1509" priority="696" operator="equal">
      <formula>"Sin Avance"</formula>
    </cfRule>
  </conditionalFormatting>
  <conditionalFormatting sqref="Q109">
    <cfRule type="cellIs" dxfId="1484" priority="106" operator="equal">
      <formula>"Vencida"</formula>
    </cfRule>
    <cfRule type="cellIs" dxfId="1483" priority="107" operator="equal">
      <formula>"No Cumplida"</formula>
    </cfRule>
    <cfRule type="cellIs" dxfId="1482" priority="108" operator="equal">
      <formula>"En Avance"</formula>
    </cfRule>
    <cfRule type="cellIs" dxfId="1481" priority="109" operator="equal">
      <formula>"Cumplida (FT)"</formula>
    </cfRule>
    <cfRule type="cellIs" dxfId="1480" priority="110" operator="equal">
      <formula>"Cumplida (DT)"</formula>
    </cfRule>
    <cfRule type="cellIs" dxfId="1479" priority="111" operator="equal">
      <formula>"Sin Avance"</formula>
    </cfRule>
  </conditionalFormatting>
  <conditionalFormatting sqref="Q142">
    <cfRule type="cellIs" dxfId="1472" priority="502" operator="equal">
      <formula>"Vencida"</formula>
    </cfRule>
    <cfRule type="cellIs" dxfId="1471" priority="503" operator="equal">
      <formula>"No Cumplida"</formula>
    </cfRule>
    <cfRule type="cellIs" dxfId="1470" priority="504" operator="equal">
      <formula>"En Avance"</formula>
    </cfRule>
    <cfRule type="cellIs" dxfId="1469" priority="505" operator="equal">
      <formula>"Cumplida (FT)"</formula>
    </cfRule>
    <cfRule type="cellIs" dxfId="1468" priority="506" operator="equal">
      <formula>"Cumplida (DT)"</formula>
    </cfRule>
    <cfRule type="cellIs" dxfId="1467" priority="507" operator="equal">
      <formula>"Sin Avance"</formula>
    </cfRule>
  </conditionalFormatting>
  <conditionalFormatting sqref="Q14">
    <cfRule type="cellIs" dxfId="500" priority="7" operator="equal">
      <formula>"Vencida"</formula>
    </cfRule>
    <cfRule type="cellIs" dxfId="499" priority="8" operator="equal">
      <formula>"No Cumplida"</formula>
    </cfRule>
    <cfRule type="cellIs" dxfId="498" priority="9" operator="equal">
      <formula>"En Avance"</formula>
    </cfRule>
    <cfRule type="cellIs" dxfId="497" priority="10" operator="equal">
      <formula>"Cumplida (FT)"</formula>
    </cfRule>
    <cfRule type="cellIs" dxfId="496" priority="11" operator="equal">
      <formula>"Cumplida (DT)"</formula>
    </cfRule>
    <cfRule type="cellIs" dxfId="495" priority="12" operator="equal">
      <formula>"Sin Avance"</formula>
    </cfRule>
  </conditionalFormatting>
  <conditionalFormatting sqref="Q7">
    <cfRule type="cellIs" dxfId="494" priority="463" operator="equal">
      <formula>"Vencida"</formula>
    </cfRule>
    <cfRule type="cellIs" dxfId="493" priority="464" operator="equal">
      <formula>"No Cumplida"</formula>
    </cfRule>
    <cfRule type="cellIs" dxfId="492" priority="465" operator="equal">
      <formula>"En Avance"</formula>
    </cfRule>
    <cfRule type="cellIs" dxfId="491" priority="466" operator="equal">
      <formula>"Cumplida (FT)"</formula>
    </cfRule>
    <cfRule type="cellIs" dxfId="490" priority="467" operator="equal">
      <formula>"Cumplida (DT)"</formula>
    </cfRule>
    <cfRule type="cellIs" dxfId="489" priority="468" operator="equal">
      <formula>"Sin Avance"</formula>
    </cfRule>
  </conditionalFormatting>
  <conditionalFormatting sqref="Q5">
    <cfRule type="cellIs" dxfId="488" priority="457" operator="equal">
      <formula>"Vencida"</formula>
    </cfRule>
    <cfRule type="cellIs" dxfId="487" priority="458" operator="equal">
      <formula>"No Cumplida"</formula>
    </cfRule>
    <cfRule type="cellIs" dxfId="486" priority="459" operator="equal">
      <formula>"En Avance"</formula>
    </cfRule>
    <cfRule type="cellIs" dxfId="485" priority="460" operator="equal">
      <formula>"Cumplida (FT)"</formula>
    </cfRule>
    <cfRule type="cellIs" dxfId="484" priority="461" operator="equal">
      <formula>"Cumplida (DT)"</formula>
    </cfRule>
    <cfRule type="cellIs" dxfId="483" priority="462" operator="equal">
      <formula>"Sin Avance"</formula>
    </cfRule>
  </conditionalFormatting>
  <conditionalFormatting sqref="Q115">
    <cfRule type="cellIs" dxfId="476" priority="445" operator="equal">
      <formula>"Vencida"</formula>
    </cfRule>
    <cfRule type="cellIs" dxfId="475" priority="446" operator="equal">
      <formula>"No Cumplida"</formula>
    </cfRule>
    <cfRule type="cellIs" dxfId="474" priority="447" operator="equal">
      <formula>"En Avance"</formula>
    </cfRule>
    <cfRule type="cellIs" dxfId="473" priority="448" operator="equal">
      <formula>"Cumplida (FT)"</formula>
    </cfRule>
    <cfRule type="cellIs" dxfId="472" priority="449" operator="equal">
      <formula>"Cumplida (DT)"</formula>
    </cfRule>
    <cfRule type="cellIs" dxfId="471" priority="450" operator="equal">
      <formula>"Sin Avance"</formula>
    </cfRule>
  </conditionalFormatting>
  <conditionalFormatting sqref="Q118">
    <cfRule type="cellIs" dxfId="470" priority="439" operator="equal">
      <formula>"Vencida"</formula>
    </cfRule>
    <cfRule type="cellIs" dxfId="469" priority="440" operator="equal">
      <formula>"No Cumplida"</formula>
    </cfRule>
    <cfRule type="cellIs" dxfId="468" priority="441" operator="equal">
      <formula>"En Avance"</formula>
    </cfRule>
    <cfRule type="cellIs" dxfId="467" priority="442" operator="equal">
      <formula>"Cumplida (FT)"</formula>
    </cfRule>
    <cfRule type="cellIs" dxfId="466" priority="443" operator="equal">
      <formula>"Cumplida (DT)"</formula>
    </cfRule>
    <cfRule type="cellIs" dxfId="465" priority="444" operator="equal">
      <formula>"Sin Avance"</formula>
    </cfRule>
  </conditionalFormatting>
  <conditionalFormatting sqref="Q133">
    <cfRule type="cellIs" dxfId="464" priority="433" operator="equal">
      <formula>"Vencida"</formula>
    </cfRule>
    <cfRule type="cellIs" dxfId="463" priority="434" operator="equal">
      <formula>"No Cumplida"</formula>
    </cfRule>
    <cfRule type="cellIs" dxfId="462" priority="435" operator="equal">
      <formula>"En Avance"</formula>
    </cfRule>
    <cfRule type="cellIs" dxfId="461" priority="436" operator="equal">
      <formula>"Cumplida (FT)"</formula>
    </cfRule>
    <cfRule type="cellIs" dxfId="460" priority="437" operator="equal">
      <formula>"Cumplida (DT)"</formula>
    </cfRule>
    <cfRule type="cellIs" dxfId="459" priority="438" operator="equal">
      <formula>"Sin Avance"</formula>
    </cfRule>
  </conditionalFormatting>
  <conditionalFormatting sqref="Q47">
    <cfRule type="cellIs" dxfId="458" priority="1" operator="equal">
      <formula>"Vencida"</formula>
    </cfRule>
    <cfRule type="cellIs" dxfId="457" priority="2" operator="equal">
      <formula>"No Cumplida"</formula>
    </cfRule>
    <cfRule type="cellIs" dxfId="456" priority="3" operator="equal">
      <formula>"En Avance"</formula>
    </cfRule>
    <cfRule type="cellIs" dxfId="455" priority="4" operator="equal">
      <formula>"Cumplida (FT)"</formula>
    </cfRule>
    <cfRule type="cellIs" dxfId="454" priority="5" operator="equal">
      <formula>"Cumplida (DT)"</formula>
    </cfRule>
    <cfRule type="cellIs" dxfId="453" priority="6" operator="equal">
      <formula>"Sin Avance"</formula>
    </cfRule>
  </conditionalFormatting>
  <conditionalFormatting sqref="Q147">
    <cfRule type="cellIs" dxfId="452" priority="421" operator="equal">
      <formula>"Vencida"</formula>
    </cfRule>
    <cfRule type="cellIs" dxfId="451" priority="422" operator="equal">
      <formula>"No Cumplida"</formula>
    </cfRule>
    <cfRule type="cellIs" dxfId="450" priority="423" operator="equal">
      <formula>"En Avance"</formula>
    </cfRule>
    <cfRule type="cellIs" dxfId="449" priority="424" operator="equal">
      <formula>"Cumplida (FT)"</formula>
    </cfRule>
    <cfRule type="cellIs" dxfId="448" priority="425" operator="equal">
      <formula>"Cumplida (DT)"</formula>
    </cfRule>
    <cfRule type="cellIs" dxfId="447" priority="426" operator="equal">
      <formula>"Sin Avance"</formula>
    </cfRule>
  </conditionalFormatting>
  <conditionalFormatting sqref="Q52">
    <cfRule type="cellIs" dxfId="446" priority="415" operator="equal">
      <formula>"Vencida"</formula>
    </cfRule>
    <cfRule type="cellIs" dxfId="445" priority="416" operator="equal">
      <formula>"No Cumplida"</formula>
    </cfRule>
    <cfRule type="cellIs" dxfId="444" priority="417" operator="equal">
      <formula>"En Avance"</formula>
    </cfRule>
    <cfRule type="cellIs" dxfId="443" priority="418" operator="equal">
      <formula>"Cumplida (FT)"</formula>
    </cfRule>
    <cfRule type="cellIs" dxfId="442" priority="419" operator="equal">
      <formula>"Cumplida (DT)"</formula>
    </cfRule>
    <cfRule type="cellIs" dxfId="441" priority="420" operator="equal">
      <formula>"Sin Avance"</formula>
    </cfRule>
  </conditionalFormatting>
  <conditionalFormatting sqref="Q55">
    <cfRule type="cellIs" dxfId="440" priority="409" operator="equal">
      <formula>"Vencida"</formula>
    </cfRule>
    <cfRule type="cellIs" dxfId="439" priority="410" operator="equal">
      <formula>"No Cumplida"</formula>
    </cfRule>
    <cfRule type="cellIs" dxfId="438" priority="411" operator="equal">
      <formula>"En Avance"</formula>
    </cfRule>
    <cfRule type="cellIs" dxfId="437" priority="412" operator="equal">
      <formula>"Cumplida (FT)"</formula>
    </cfRule>
    <cfRule type="cellIs" dxfId="436" priority="413" operator="equal">
      <formula>"Cumplida (DT)"</formula>
    </cfRule>
    <cfRule type="cellIs" dxfId="435" priority="414" operator="equal">
      <formula>"Sin Avance"</formula>
    </cfRule>
  </conditionalFormatting>
  <conditionalFormatting sqref="Q60">
    <cfRule type="cellIs" dxfId="434" priority="403" operator="equal">
      <formula>"Vencida"</formula>
    </cfRule>
    <cfRule type="cellIs" dxfId="433" priority="404" operator="equal">
      <formula>"No Cumplida"</formula>
    </cfRule>
    <cfRule type="cellIs" dxfId="432" priority="405" operator="equal">
      <formula>"En Avance"</formula>
    </cfRule>
    <cfRule type="cellIs" dxfId="431" priority="406" operator="equal">
      <formula>"Cumplida (FT)"</formula>
    </cfRule>
    <cfRule type="cellIs" dxfId="430" priority="407" operator="equal">
      <formula>"Cumplida (DT)"</formula>
    </cfRule>
    <cfRule type="cellIs" dxfId="429" priority="408" operator="equal">
      <formula>"Sin Avance"</formula>
    </cfRule>
  </conditionalFormatting>
  <conditionalFormatting sqref="Q63">
    <cfRule type="cellIs" dxfId="428" priority="397" operator="equal">
      <formula>"Vencida"</formula>
    </cfRule>
    <cfRule type="cellIs" dxfId="427" priority="398" operator="equal">
      <formula>"No Cumplida"</formula>
    </cfRule>
    <cfRule type="cellIs" dxfId="426" priority="399" operator="equal">
      <formula>"En Avance"</formula>
    </cfRule>
    <cfRule type="cellIs" dxfId="425" priority="400" operator="equal">
      <formula>"Cumplida (FT)"</formula>
    </cfRule>
    <cfRule type="cellIs" dxfId="424" priority="401" operator="equal">
      <formula>"Cumplida (DT)"</formula>
    </cfRule>
    <cfRule type="cellIs" dxfId="423" priority="402" operator="equal">
      <formula>"Sin Avance"</formula>
    </cfRule>
  </conditionalFormatting>
  <conditionalFormatting sqref="Q66">
    <cfRule type="cellIs" dxfId="422" priority="391" operator="equal">
      <formula>"Vencida"</formula>
    </cfRule>
    <cfRule type="cellIs" dxfId="421" priority="392" operator="equal">
      <formula>"No Cumplida"</formula>
    </cfRule>
    <cfRule type="cellIs" dxfId="420" priority="393" operator="equal">
      <formula>"En Avance"</formula>
    </cfRule>
    <cfRule type="cellIs" dxfId="419" priority="394" operator="equal">
      <formula>"Cumplida (FT)"</formula>
    </cfRule>
    <cfRule type="cellIs" dxfId="418" priority="395" operator="equal">
      <formula>"Cumplida (DT)"</formula>
    </cfRule>
    <cfRule type="cellIs" dxfId="417" priority="396" operator="equal">
      <formula>"Sin Avance"</formula>
    </cfRule>
  </conditionalFormatting>
  <conditionalFormatting sqref="Q117">
    <cfRule type="cellIs" dxfId="416" priority="385" operator="equal">
      <formula>"Vencida"</formula>
    </cfRule>
    <cfRule type="cellIs" dxfId="415" priority="386" operator="equal">
      <formula>"No Cumplida"</formula>
    </cfRule>
    <cfRule type="cellIs" dxfId="414" priority="387" operator="equal">
      <formula>"En Avance"</formula>
    </cfRule>
    <cfRule type="cellIs" dxfId="413" priority="388" operator="equal">
      <formula>"Cumplida (FT)"</formula>
    </cfRule>
    <cfRule type="cellIs" dxfId="412" priority="389" operator="equal">
      <formula>"Cumplida (DT)"</formula>
    </cfRule>
    <cfRule type="cellIs" dxfId="411" priority="390" operator="equal">
      <formula>"Sin Avance"</formula>
    </cfRule>
  </conditionalFormatting>
  <conditionalFormatting sqref="Q124:Q126">
    <cfRule type="cellIs" dxfId="410" priority="379" operator="equal">
      <formula>"Vencida"</formula>
    </cfRule>
    <cfRule type="cellIs" dxfId="409" priority="380" operator="equal">
      <formula>"No Cumplida"</formula>
    </cfRule>
    <cfRule type="cellIs" dxfId="408" priority="381" operator="equal">
      <formula>"En Avance"</formula>
    </cfRule>
    <cfRule type="cellIs" dxfId="407" priority="382" operator="equal">
      <formula>"Cumplida (FT)"</formula>
    </cfRule>
    <cfRule type="cellIs" dxfId="406" priority="383" operator="equal">
      <formula>"Cumplida (DT)"</formula>
    </cfRule>
    <cfRule type="cellIs" dxfId="405" priority="384" operator="equal">
      <formula>"Sin Avance"</formula>
    </cfRule>
  </conditionalFormatting>
  <conditionalFormatting sqref="Q139:Q141">
    <cfRule type="cellIs" dxfId="404" priority="373" operator="equal">
      <formula>"Vencida"</formula>
    </cfRule>
    <cfRule type="cellIs" dxfId="403" priority="374" operator="equal">
      <formula>"No Cumplida"</formula>
    </cfRule>
    <cfRule type="cellIs" dxfId="402" priority="375" operator="equal">
      <formula>"En Avance"</formula>
    </cfRule>
    <cfRule type="cellIs" dxfId="401" priority="376" operator="equal">
      <formula>"Cumplida (FT)"</formula>
    </cfRule>
    <cfRule type="cellIs" dxfId="400" priority="377" operator="equal">
      <formula>"Cumplida (DT)"</formula>
    </cfRule>
    <cfRule type="cellIs" dxfId="399" priority="378" operator="equal">
      <formula>"Sin Avance"</formula>
    </cfRule>
  </conditionalFormatting>
  <conditionalFormatting sqref="Q101">
    <cfRule type="cellIs" dxfId="398" priority="367" operator="equal">
      <formula>"Vencida"</formula>
    </cfRule>
    <cfRule type="cellIs" dxfId="397" priority="368" operator="equal">
      <formula>"No Cumplida"</formula>
    </cfRule>
    <cfRule type="cellIs" dxfId="396" priority="369" operator="equal">
      <formula>"En Avance"</formula>
    </cfRule>
    <cfRule type="cellIs" dxfId="395" priority="370" operator="equal">
      <formula>"Cumplida (FT)"</formula>
    </cfRule>
    <cfRule type="cellIs" dxfId="394" priority="371" operator="equal">
      <formula>"Cumplida (DT)"</formula>
    </cfRule>
    <cfRule type="cellIs" dxfId="393" priority="372" operator="equal">
      <formula>"Sin Avance"</formula>
    </cfRule>
  </conditionalFormatting>
  <conditionalFormatting sqref="Q20">
    <cfRule type="cellIs" dxfId="392" priority="361" operator="equal">
      <formula>"Vencida"</formula>
    </cfRule>
    <cfRule type="cellIs" dxfId="391" priority="362" operator="equal">
      <formula>"No Cumplida"</formula>
    </cfRule>
    <cfRule type="cellIs" dxfId="390" priority="363" operator="equal">
      <formula>"En Avance"</formula>
    </cfRule>
    <cfRule type="cellIs" dxfId="389" priority="364" operator="equal">
      <formula>"Cumplida (FT)"</formula>
    </cfRule>
    <cfRule type="cellIs" dxfId="388" priority="365" operator="equal">
      <formula>"Cumplida (DT)"</formula>
    </cfRule>
    <cfRule type="cellIs" dxfId="387" priority="366" operator="equal">
      <formula>"Sin Avance"</formula>
    </cfRule>
  </conditionalFormatting>
  <conditionalFormatting sqref="Q23">
    <cfRule type="cellIs" dxfId="365" priority="334" operator="equal">
      <formula>"Vencida"</formula>
    </cfRule>
    <cfRule type="cellIs" dxfId="364" priority="335" operator="equal">
      <formula>"No Cumplida"</formula>
    </cfRule>
    <cfRule type="cellIs" dxfId="363" priority="336" operator="equal">
      <formula>"En Avance"</formula>
    </cfRule>
    <cfRule type="cellIs" dxfId="362" priority="337" operator="equal">
      <formula>"Cumplida (FT)"</formula>
    </cfRule>
    <cfRule type="cellIs" dxfId="361" priority="338" operator="equal">
      <formula>"Cumplida (DT)"</formula>
    </cfRule>
    <cfRule type="cellIs" dxfId="360" priority="339" operator="equal">
      <formula>"Sin Avance"</formula>
    </cfRule>
  </conditionalFormatting>
  <conditionalFormatting sqref="Q158">
    <cfRule type="cellIs" dxfId="338" priority="307" operator="equal">
      <formula>"Vencida"</formula>
    </cfRule>
    <cfRule type="cellIs" dxfId="337" priority="308" operator="equal">
      <formula>"No Cumplida"</formula>
    </cfRule>
    <cfRule type="cellIs" dxfId="336" priority="309" operator="equal">
      <formula>"En Avance"</formula>
    </cfRule>
    <cfRule type="cellIs" dxfId="335" priority="310" operator="equal">
      <formula>"Cumplida (FT)"</formula>
    </cfRule>
    <cfRule type="cellIs" dxfId="334" priority="311" operator="equal">
      <formula>"Cumplida (DT)"</formula>
    </cfRule>
    <cfRule type="cellIs" dxfId="333" priority="312" operator="equal">
      <formula>"Sin Avance"</formula>
    </cfRule>
  </conditionalFormatting>
  <conditionalFormatting sqref="Q24">
    <cfRule type="cellIs" dxfId="332" priority="301" operator="equal">
      <formula>"Vencida"</formula>
    </cfRule>
    <cfRule type="cellIs" dxfId="331" priority="302" operator="equal">
      <formula>"No Cumplida"</formula>
    </cfRule>
    <cfRule type="cellIs" dxfId="330" priority="303" operator="equal">
      <formula>"En Avance"</formula>
    </cfRule>
    <cfRule type="cellIs" dxfId="329" priority="304" operator="equal">
      <formula>"Cumplida (FT)"</formula>
    </cfRule>
    <cfRule type="cellIs" dxfId="328" priority="305" operator="equal">
      <formula>"Cumplida (DT)"</formula>
    </cfRule>
    <cfRule type="cellIs" dxfId="327" priority="306" operator="equal">
      <formula>"Sin Avance"</formula>
    </cfRule>
  </conditionalFormatting>
  <conditionalFormatting sqref="Q22">
    <cfRule type="cellIs" dxfId="305" priority="274" operator="equal">
      <formula>"Vencida"</formula>
    </cfRule>
    <cfRule type="cellIs" dxfId="304" priority="275" operator="equal">
      <formula>"No Cumplida"</formula>
    </cfRule>
    <cfRule type="cellIs" dxfId="303" priority="276" operator="equal">
      <formula>"En Avance"</formula>
    </cfRule>
    <cfRule type="cellIs" dxfId="302" priority="277" operator="equal">
      <formula>"Cumplida (FT)"</formula>
    </cfRule>
    <cfRule type="cellIs" dxfId="301" priority="278" operator="equal">
      <formula>"Cumplida (DT)"</formula>
    </cfRule>
    <cfRule type="cellIs" dxfId="300" priority="279" operator="equal">
      <formula>"Sin Avance"</formula>
    </cfRule>
  </conditionalFormatting>
  <conditionalFormatting sqref="Q25">
    <cfRule type="cellIs" dxfId="278" priority="247" operator="equal">
      <formula>"Vencida"</formula>
    </cfRule>
    <cfRule type="cellIs" dxfId="277" priority="248" operator="equal">
      <formula>"No Cumplida"</formula>
    </cfRule>
    <cfRule type="cellIs" dxfId="276" priority="249" operator="equal">
      <formula>"En Avance"</formula>
    </cfRule>
    <cfRule type="cellIs" dxfId="275" priority="250" operator="equal">
      <formula>"Cumplida (FT)"</formula>
    </cfRule>
    <cfRule type="cellIs" dxfId="274" priority="251" operator="equal">
      <formula>"Cumplida (DT)"</formula>
    </cfRule>
    <cfRule type="cellIs" dxfId="273" priority="252" operator="equal">
      <formula>"Sin Avance"</formula>
    </cfRule>
  </conditionalFormatting>
  <conditionalFormatting sqref="Q38">
    <cfRule type="cellIs" dxfId="251" priority="220" operator="equal">
      <formula>"Vencida"</formula>
    </cfRule>
    <cfRule type="cellIs" dxfId="250" priority="221" operator="equal">
      <formula>"No Cumplida"</formula>
    </cfRule>
    <cfRule type="cellIs" dxfId="249" priority="222" operator="equal">
      <formula>"En Avance"</formula>
    </cfRule>
    <cfRule type="cellIs" dxfId="248" priority="223" operator="equal">
      <formula>"Cumplida (FT)"</formula>
    </cfRule>
    <cfRule type="cellIs" dxfId="247" priority="224" operator="equal">
      <formula>"Cumplida (DT)"</formula>
    </cfRule>
    <cfRule type="cellIs" dxfId="246" priority="225" operator="equal">
      <formula>"Sin Avance"</formula>
    </cfRule>
  </conditionalFormatting>
  <conditionalFormatting sqref="Q36">
    <cfRule type="cellIs" dxfId="245" priority="193" operator="equal">
      <formula>"Vencida"</formula>
    </cfRule>
    <cfRule type="cellIs" dxfId="244" priority="194" operator="equal">
      <formula>"No Cumplida"</formula>
    </cfRule>
    <cfRule type="cellIs" dxfId="243" priority="195" operator="equal">
      <formula>"En Avance"</formula>
    </cfRule>
    <cfRule type="cellIs" dxfId="242" priority="196" operator="equal">
      <formula>"Cumplida (FT)"</formula>
    </cfRule>
    <cfRule type="cellIs" dxfId="241" priority="197" operator="equal">
      <formula>"Cumplida (DT)"</formula>
    </cfRule>
    <cfRule type="cellIs" dxfId="240" priority="198" operator="equal">
      <formula>"Sin Avance"</formula>
    </cfRule>
  </conditionalFormatting>
  <conditionalFormatting sqref="Q37">
    <cfRule type="cellIs" dxfId="239" priority="166" operator="equal">
      <formula>"Vencida"</formula>
    </cfRule>
    <cfRule type="cellIs" dxfId="238" priority="167" operator="equal">
      <formula>"No Cumplida"</formula>
    </cfRule>
    <cfRule type="cellIs" dxfId="237" priority="168" operator="equal">
      <formula>"En Avance"</formula>
    </cfRule>
    <cfRule type="cellIs" dxfId="236" priority="169" operator="equal">
      <formula>"Cumplida (FT)"</formula>
    </cfRule>
    <cfRule type="cellIs" dxfId="235" priority="170" operator="equal">
      <formula>"Cumplida (DT)"</formula>
    </cfRule>
    <cfRule type="cellIs" dxfId="234" priority="171" operator="equal">
      <formula>"Sin Avance"</formula>
    </cfRule>
  </conditionalFormatting>
  <conditionalFormatting sqref="Q150">
    <cfRule type="cellIs" dxfId="170" priority="139" operator="equal">
      <formula>"Vencida"</formula>
    </cfRule>
    <cfRule type="cellIs" dxfId="169" priority="140" operator="equal">
      <formula>"No Cumplida"</formula>
    </cfRule>
    <cfRule type="cellIs" dxfId="168" priority="141" operator="equal">
      <formula>"En Avance"</formula>
    </cfRule>
    <cfRule type="cellIs" dxfId="167" priority="142" operator="equal">
      <formula>"Cumplida (FT)"</formula>
    </cfRule>
    <cfRule type="cellIs" dxfId="166" priority="143" operator="equal">
      <formula>"Cumplida (DT)"</formula>
    </cfRule>
    <cfRule type="cellIs" dxfId="165" priority="144" operator="equal">
      <formula>"Sin Avance"</formula>
    </cfRule>
  </conditionalFormatting>
  <conditionalFormatting sqref="Q100">
    <cfRule type="cellIs" dxfId="164" priority="133" operator="equal">
      <formula>"Vencida"</formula>
    </cfRule>
    <cfRule type="cellIs" dxfId="163" priority="134" operator="equal">
      <formula>"No Cumplida"</formula>
    </cfRule>
    <cfRule type="cellIs" dxfId="162" priority="135" operator="equal">
      <formula>"En Avance"</formula>
    </cfRule>
    <cfRule type="cellIs" dxfId="161" priority="136" operator="equal">
      <formula>"Cumplida (FT)"</formula>
    </cfRule>
    <cfRule type="cellIs" dxfId="160" priority="137" operator="equal">
      <formula>"Cumplida (DT)"</formula>
    </cfRule>
    <cfRule type="cellIs" dxfId="159" priority="138" operator="equal">
      <formula>"Sin Avance"</formula>
    </cfRule>
  </conditionalFormatting>
  <conditionalFormatting sqref="Q9">
    <cfRule type="cellIs" dxfId="110" priority="79" operator="equal">
      <formula>"Vencida"</formula>
    </cfRule>
    <cfRule type="cellIs" dxfId="109" priority="80" operator="equal">
      <formula>"No Cumplida"</formula>
    </cfRule>
    <cfRule type="cellIs" dxfId="108" priority="81" operator="equal">
      <formula>"En Avance"</formula>
    </cfRule>
    <cfRule type="cellIs" dxfId="107" priority="82" operator="equal">
      <formula>"Cumplida (FT)"</formula>
    </cfRule>
    <cfRule type="cellIs" dxfId="106" priority="83" operator="equal">
      <formula>"Cumplida (DT)"</formula>
    </cfRule>
    <cfRule type="cellIs" dxfId="105" priority="84" operator="equal">
      <formula>"Sin Avance"</formula>
    </cfRule>
  </conditionalFormatting>
  <conditionalFormatting sqref="Q8">
    <cfRule type="cellIs" dxfId="104" priority="73" operator="equal">
      <formula>"Vencida"</formula>
    </cfRule>
    <cfRule type="cellIs" dxfId="103" priority="74" operator="equal">
      <formula>"No Cumplida"</formula>
    </cfRule>
    <cfRule type="cellIs" dxfId="102" priority="75" operator="equal">
      <formula>"En Avance"</formula>
    </cfRule>
    <cfRule type="cellIs" dxfId="101" priority="76" operator="equal">
      <formula>"Cumplida (FT)"</formula>
    </cfRule>
    <cfRule type="cellIs" dxfId="100" priority="77" operator="equal">
      <formula>"Cumplida (DT)"</formula>
    </cfRule>
    <cfRule type="cellIs" dxfId="99" priority="78" operator="equal">
      <formula>"Sin Avance"</formula>
    </cfRule>
  </conditionalFormatting>
  <conditionalFormatting sqref="Q160:Q162">
    <cfRule type="cellIs" dxfId="98" priority="67" operator="equal">
      <formula>"Vencida"</formula>
    </cfRule>
    <cfRule type="cellIs" dxfId="97" priority="68" operator="equal">
      <formula>"No Cumplida"</formula>
    </cfRule>
    <cfRule type="cellIs" dxfId="96" priority="69" operator="equal">
      <formula>"En Avance"</formula>
    </cfRule>
    <cfRule type="cellIs" dxfId="95" priority="70" operator="equal">
      <formula>"Cumplida (FT)"</formula>
    </cfRule>
    <cfRule type="cellIs" dxfId="94" priority="71" operator="equal">
      <formula>"Cumplida (DT)"</formula>
    </cfRule>
    <cfRule type="cellIs" dxfId="93" priority="72" operator="equal">
      <formula>"Sin Avance"</formula>
    </cfRule>
  </conditionalFormatting>
  <conditionalFormatting sqref="Q39">
    <cfRule type="cellIs" dxfId="65" priority="61" operator="equal">
      <formula>"Vencida"</formula>
    </cfRule>
    <cfRule type="cellIs" dxfId="64" priority="62" operator="equal">
      <formula>"No Cumplida"</formula>
    </cfRule>
    <cfRule type="cellIs" dxfId="63" priority="63" operator="equal">
      <formula>"En Avance"</formula>
    </cfRule>
    <cfRule type="cellIs" dxfId="62" priority="64" operator="equal">
      <formula>"Cumplida (FT)"</formula>
    </cfRule>
    <cfRule type="cellIs" dxfId="61" priority="65" operator="equal">
      <formula>"Cumplida (DT)"</formula>
    </cfRule>
    <cfRule type="cellIs" dxfId="60" priority="66" operator="equal">
      <formula>"Sin Avance"</formula>
    </cfRule>
  </conditionalFormatting>
  <conditionalFormatting sqref="Q10">
    <cfRule type="cellIs" dxfId="38" priority="34" operator="equal">
      <formula>"Vencida"</formula>
    </cfRule>
    <cfRule type="cellIs" dxfId="37" priority="35" operator="equal">
      <formula>"No Cumplida"</formula>
    </cfRule>
    <cfRule type="cellIs" dxfId="36" priority="36" operator="equal">
      <formula>"En Avance"</formula>
    </cfRule>
    <cfRule type="cellIs" dxfId="35" priority="37" operator="equal">
      <formula>"Cumplida (FT)"</formula>
    </cfRule>
    <cfRule type="cellIs" dxfId="34" priority="38" operator="equal">
      <formula>"Cumplida (DT)"</formula>
    </cfRule>
    <cfRule type="cellIs" dxfId="33" priority="39" operator="equal">
      <formula>"Sin Avance"</formula>
    </cfRule>
  </conditionalFormatting>
  <dataValidations count="3">
    <dataValidation type="list" allowBlank="1" showInputMessage="1" showErrorMessage="1" sqref="J28:J35 J39:J41">
      <formula1>"SDG,REG,CZ"</formula1>
    </dataValidation>
    <dataValidation type="date" allowBlank="1" showInputMessage="1" showErrorMessage="1" errorTitle="ERROR" error="Los datos ingresados son incorrectos" promptTitle="Formato Celda" prompt="El formato debe ser DD/MM/AAAA" sqref="M26:M27 M39:M41 M160:M162 M71:M94 M98:M110 M131:M150">
      <formula1>L26</formula1>
      <formula2>44545</formula2>
    </dataValidation>
    <dataValidation type="date" allowBlank="1" showInputMessage="1" showErrorMessage="1" errorTitle="ERROR" error="Los datos ingresados son incorrectos" promptTitle="Formato Celda" prompt="El formato debe ser DD/MM/AAAA" sqref="I128:I130 L36:L41 L26:L29 L160:L162 L71:L94 L98:L110 L131:L150">
      <formula1>44197</formula1>
      <formula2>44545</formula2>
    </dataValidation>
  </dataValidations>
  <printOptions horizontalCentered="1"/>
  <pageMargins left="0.62992125984251968" right="0.70866141732283472" top="0.74803149606299213" bottom="0.74803149606299213" header="0.31496062992125984" footer="0.31496062992125984"/>
  <pageSetup paperSize="9" scale="28" fitToHeight="0" orientation="landscape" r:id="rId1"/>
  <headerFooter>
    <oddHeader>&amp;L&amp;G</oddHeader>
    <oddFooter>&amp;LAprobó: Yanira Villamil S. - Jefe  Oficina de Control Interno
Elaboró: Maritza Beltran/ Yaneth Burgos/Maria Lucerito Achury/Angela Parra/Emilse Rodríguez/William Alvarado/Elizabeth Castillo&amp;C&amp;G</oddFooter>
  </headerFooter>
  <legacyDrawingHF r:id="rId2"/>
  <picture r:id="rId3"/>
  <extLst>
    <ext xmlns:x14="http://schemas.microsoft.com/office/spreadsheetml/2009/9/main" uri="{78C0D931-6437-407d-A8EE-F0AAD7539E65}">
      <x14:conditionalFormattings>
        <x14:conditionalFormatting xmlns:xm="http://schemas.microsoft.com/office/excel/2006/main">
          <x14:cfRule type="cellIs" priority="1980" operator="equal" id="{F87D1626-6DEA-4114-A6A7-66B087E76804}">
            <xm:f>'\Users\Maritza.Beltran\AppData\Local\Microsoft\Windows\INetCache\Content.Outlook\P86LDKLA\[Seguimiento_PAAC_IICUATRIMESTRE_2020-2 (3).xlsx]Listas'!#REF!</xm:f>
            <x14:dxf>
              <fill>
                <patternFill>
                  <bgColor theme="0" tint="-4.9989318521683403E-2"/>
                </patternFill>
              </fill>
            </x14:dxf>
          </x14:cfRule>
          <x14:cfRule type="cellIs" priority="1981" operator="equal" id="{FE90FBCE-0A67-4172-A41C-7820B5210886}">
            <xm:f>'\Users\Maritza.Beltran\AppData\Local\Microsoft\Windows\INetCache\Content.Outlook\P86LDKLA\[Seguimiento_PAAC_IICUATRIMESTRE_2020-2 (3).xlsx]Listas'!#REF!</xm:f>
            <x14:dxf>
              <fill>
                <patternFill>
                  <bgColor rgb="FFFF0000"/>
                </patternFill>
              </fill>
            </x14:dxf>
          </x14:cfRule>
          <x14:cfRule type="cellIs" priority="1982" operator="equal" id="{94503DDC-581A-4D40-9BFF-ABA61A52266F}">
            <xm:f>'\Users\Maritza.Beltran\AppData\Local\Microsoft\Windows\INetCache\Content.Outlook\P86LDKLA\[Seguimiento_PAAC_IICUATRIMESTRE_2020-2 (3).xlsx]Listas'!#REF!</xm:f>
            <x14:dxf>
              <fill>
                <patternFill patternType="none">
                  <bgColor auto="1"/>
                </patternFill>
              </fill>
            </x14:dxf>
          </x14:cfRule>
          <x14:cfRule type="cellIs" priority="1983" operator="equal" id="{4238DE4A-FB0D-456C-8CD5-5FE2BCF64F8F}">
            <xm:f>'\Users\Maritza.Beltran\AppData\Local\Microsoft\Windows\INetCache\Content.Outlook\P86LDKLA\[Seguimiento_PAAC_IICUATRIMESTRE_2020-2 (3).xlsx]Listas'!#REF!</xm:f>
            <x14:dxf>
              <fill>
                <patternFill>
                  <bgColor rgb="FF00B050"/>
                </patternFill>
              </fill>
            </x14:dxf>
          </x14:cfRule>
          <x14:cfRule type="cellIs" priority="1984" operator="equal" id="{9E8F1FB1-B8FF-4CE8-8E65-0FA99C4C768B}">
            <xm:f>'\Users\Maritza.Beltran\AppData\Local\Microsoft\Windows\INetCache\Content.Outlook\P86LDKLA\[Seguimiento_PAAC_IICUATRIMESTRE_2020-2 (3).xlsx]Listas'!#REF!</xm:f>
            <x14:dxf>
              <fill>
                <patternFill>
                  <bgColor rgb="FF00B050"/>
                </patternFill>
              </fill>
            </x14:dxf>
          </x14:cfRule>
          <x14:cfRule type="cellIs" priority="1985" operator="equal" id="{D8B2FB49-F6C4-456D-9064-B874AECA5334}">
            <xm:f>'\Users\Maritza.Beltran\AppData\Local\Microsoft\Windows\INetCache\Content.Outlook\P86LDKLA\[Seguimiento_PAAC_IICUATRIMESTRE_2020-2 (3).xlsx]Listas'!#REF!</xm:f>
            <x14:dxf>
              <fill>
                <patternFill>
                  <bgColor rgb="FFFFFF00"/>
                </patternFill>
              </fill>
            </x14:dxf>
          </x14:cfRule>
          <x14:cfRule type="cellIs" priority="1986" operator="equal" id="{433E5EB4-DD27-4805-A08D-461600A89396}">
            <xm:f>'\Users\Maritza.Beltran\AppData\Local\Microsoft\Windows\INetCache\Content.Outlook\P86LDKLA\[Seguimiento_PAAC_IICUATRIMESTRE_2020-2 (3).xlsx]Listas'!#REF!</xm:f>
            <x14:dxf>
              <font>
                <color auto="1"/>
              </font>
              <fill>
                <patternFill>
                  <bgColor rgb="FFFF0000"/>
                </patternFill>
              </fill>
            </x14:dxf>
          </x14:cfRule>
          <x14:cfRule type="cellIs" priority="1987" operator="equal" id="{6A5D85C1-9BAE-4ACC-86A5-47CB71B84B92}">
            <xm:f>'\Users\Maritza.Beltran\AppData\Local\Microsoft\Windows\INetCache\Content.Outlook\P86LDKLA\[Seguimiento_PAAC_IICUATRIMESTRE_2020-2 (3).xlsx]Listas'!#REF!</xm:f>
            <x14:dxf>
              <fill>
                <patternFill>
                  <bgColor theme="0" tint="-4.9989318521683403E-2"/>
                </patternFill>
              </fill>
            </x14:dxf>
          </x14:cfRule>
          <x14:cfRule type="cellIs" priority="1988" operator="equal" id="{3BAE86F4-92A6-4CE6-BC2E-B0CFA53CF797}">
            <xm:f>'\Users\Maritza.Beltran\AppData\Local\Microsoft\Windows\INetCache\Content.Outlook\P86LDKLA\[Seguimiento_PAAC_IICUATRIMESTRE_2020-2 (3).xlsx]Listas'!#REF!</xm:f>
            <x14:dxf>
              <fill>
                <patternFill>
                  <bgColor rgb="FFFF0000"/>
                </patternFill>
              </fill>
            </x14:dxf>
          </x14:cfRule>
          <x14:cfRule type="cellIs" priority="1989" operator="equal" id="{01B4E3AF-BF52-4D0B-8931-D1EE44B5ED6B}">
            <xm:f>'\Users\Maritza.Beltran\AppData\Local\Microsoft\Windows\INetCache\Content.Outlook\P86LDKLA\[Seguimiento_PAAC_IICUATRIMESTRE_2020-2 (3).xlsx]Listas'!#REF!</xm:f>
            <x14:dxf>
              <font>
                <color rgb="FF9C0006"/>
              </font>
              <fill>
                <patternFill>
                  <bgColor rgb="FFFFC7CE"/>
                </patternFill>
              </fill>
            </x14:dxf>
          </x14:cfRule>
          <x14:cfRule type="cellIs" priority="1990" operator="equal" id="{2E57D44F-D6C3-46D4-8B06-6C866AC974DF}">
            <xm:f>'\Users\Maritza.Beltran\AppData\Local\Microsoft\Windows\INetCache\Content.Outlook\P86LDKLA\[Seguimiento_PAAC_IICUATRIMESTRE_2020-2 (3).xlsx]Listas'!#REF!</xm:f>
            <x14:dxf>
              <fill>
                <patternFill patternType="none">
                  <bgColor auto="1"/>
                </patternFill>
              </fill>
            </x14:dxf>
          </x14:cfRule>
          <x14:cfRule type="cellIs" priority="1991" operator="equal" id="{CCCC8108-C075-4B0A-9DDA-B1DA859258B3}">
            <xm:f>'\Users\Maritza.Beltran\AppData\Local\Microsoft\Windows\INetCache\Content.Outlook\P86LDKLA\[Seguimiento_PAAC_IICUATRIMESTRE_2020-2 (3).xlsx]Listas'!#REF!</xm:f>
            <x14:dxf>
              <fill>
                <patternFill>
                  <bgColor rgb="FF00BC55"/>
                </patternFill>
              </fill>
            </x14:dxf>
          </x14:cfRule>
          <x14:cfRule type="cellIs" priority="1992" operator="equal" id="{8C42B511-C854-4EC4-A417-FF71561B35D8}">
            <xm:f>'\Users\Maritza.Beltran\AppData\Local\Microsoft\Windows\INetCache\Content.Outlook\P86LDKLA\[Seguimiento_PAAC_IICUATRIMESTRE_2020-2 (3).xlsx]Listas'!#REF!</xm:f>
            <x14:dxf>
              <fill>
                <patternFill>
                  <bgColor rgb="FF33CC33"/>
                </patternFill>
              </fill>
            </x14:dxf>
          </x14:cfRule>
          <x14:cfRule type="cellIs" priority="1993" operator="equal" id="{3FDBBF51-656A-4E18-8ED4-4E6706174922}">
            <xm:f>'\Users\Maritza.Beltran\AppData\Local\Microsoft\Windows\INetCache\Content.Outlook\P86LDKLA\[Seguimiento_PAAC_IICUATRIMESTRE_2020-2 (3).xlsx]Listas'!#REF!</xm:f>
            <x14:dxf>
              <fill>
                <patternFill>
                  <bgColor rgb="FFFFFF00"/>
                </patternFill>
              </fill>
            </x14:dxf>
          </x14:cfRule>
          <xm:sqref>Q18</xm:sqref>
        </x14:conditionalFormatting>
        <x14:conditionalFormatting xmlns:xm="http://schemas.microsoft.com/office/excel/2006/main">
          <x14:cfRule type="cellIs" priority="1973" operator="equal" id="{92E8A496-2596-4C91-B254-7C8B8B3FFBAD}">
            <xm:f>'\Users\Maritza.Beltran\AppData\Local\Microsoft\Windows\INetCache\Content.Outlook\P86LDKLA\[Matriz V1.xlsx]Hoja2'!#REF!</xm:f>
            <x14:dxf>
              <fill>
                <patternFill>
                  <bgColor theme="0" tint="-4.9989318521683403E-2"/>
                </patternFill>
              </fill>
            </x14:dxf>
          </x14:cfRule>
          <x14:cfRule type="cellIs" priority="1974" operator="equal" id="{FABF4E6D-0974-4F10-9E20-CEC538A4F8A6}">
            <xm:f>'\Users\Maritza.Beltran\AppData\Local\Microsoft\Windows\INetCache\Content.Outlook\P86LDKLA\[Matriz V1.xlsx]Hoja2'!#REF!</xm:f>
            <x14:dxf>
              <fill>
                <patternFill>
                  <bgColor rgb="FFFF0000"/>
                </patternFill>
              </fill>
            </x14:dxf>
          </x14:cfRule>
          <x14:cfRule type="cellIs" priority="1975" operator="equal" id="{C5B0A132-B2B4-43B5-B60C-5D0C891ED659}">
            <xm:f>'\Users\Maritza.Beltran\AppData\Local\Microsoft\Windows\INetCache\Content.Outlook\P86LDKLA\[Matriz V1.xlsx]Hoja2'!#REF!</xm:f>
            <x14:dxf>
              <fill>
                <patternFill>
                  <bgColor rgb="FFFF0000"/>
                </patternFill>
              </fill>
            </x14:dxf>
          </x14:cfRule>
          <x14:cfRule type="cellIs" priority="1976" operator="equal" id="{DC6D27AE-E7A0-4D78-8091-B2BB0D2872CF}">
            <xm:f>'\Users\Maritza.Beltran\AppData\Local\Microsoft\Windows\INetCache\Content.Outlook\P86LDKLA\[Matriz V1.xlsx]Hoja2'!#REF!</xm:f>
            <x14:dxf>
              <fill>
                <patternFill>
                  <bgColor theme="0" tint="-4.9989318521683403E-2"/>
                </patternFill>
              </fill>
            </x14:dxf>
          </x14:cfRule>
          <x14:cfRule type="cellIs" priority="1977" operator="equal" id="{2E83914A-9D04-43F9-9DE6-28E14092F39B}">
            <xm:f>'\Users\Maritza.Beltran\AppData\Local\Microsoft\Windows\INetCache\Content.Outlook\P86LDKLA\[Matriz V1.xlsx]Hoja2'!#REF!</xm:f>
            <x14:dxf>
              <fill>
                <patternFill>
                  <bgColor rgb="FFFFFF00"/>
                </patternFill>
              </fill>
            </x14:dxf>
          </x14:cfRule>
          <x14:cfRule type="cellIs" priority="1978" operator="equal" id="{0140D007-DDFB-4AA3-903A-CAE477C07BDA}">
            <xm:f>'\Users\Maritza.Beltran\AppData\Local\Microsoft\Windows\INetCache\Content.Outlook\P86LDKLA\[Matriz V1.xlsx]Hoja2'!#REF!</xm:f>
            <x14:dxf>
              <fill>
                <patternFill>
                  <bgColor rgb="FF00B050"/>
                </patternFill>
              </fill>
            </x14:dxf>
          </x14:cfRule>
          <x14:cfRule type="cellIs" priority="1979" operator="equal" id="{C6F7E993-C120-48EF-A06F-344A5A69A9C5}">
            <xm:f>'\Users\Maritza.Beltran\AppData\Local\Microsoft\Windows\INetCache\Content.Outlook\P86LDKLA\[Matriz V1.xlsx]Hoja2'!#REF!</xm:f>
            <x14:dxf>
              <fill>
                <patternFill>
                  <bgColor rgb="FF00B050"/>
                </patternFill>
              </fill>
            </x14:dxf>
          </x14:cfRule>
          <xm:sqref>Q18</xm:sqref>
        </x14:conditionalFormatting>
        <x14:conditionalFormatting xmlns:xm="http://schemas.microsoft.com/office/excel/2006/main">
          <x14:cfRule type="cellIs" priority="1953" operator="equal" id="{23CEF459-1985-44F9-8B4F-89CF3DABF080}">
            <xm:f>'\Users\Maritza.Beltran\AppData\Local\Microsoft\Windows\INetCache\Content.Outlook\P86LDKLA\[Seguimiento_PAAC_IICUATRIMESTRE_2020-2 (3).xlsx]Listas'!#REF!</xm:f>
            <x14:dxf>
              <fill>
                <patternFill>
                  <bgColor theme="0" tint="-4.9989318521683403E-2"/>
                </patternFill>
              </fill>
            </x14:dxf>
          </x14:cfRule>
          <x14:cfRule type="cellIs" priority="1954" operator="equal" id="{506CE6CC-66BB-4468-99F7-FA52EB022BE8}">
            <xm:f>'\Users\Maritza.Beltran\AppData\Local\Microsoft\Windows\INetCache\Content.Outlook\P86LDKLA\[Seguimiento_PAAC_IICUATRIMESTRE_2020-2 (3).xlsx]Listas'!#REF!</xm:f>
            <x14:dxf>
              <fill>
                <patternFill>
                  <bgColor rgb="FFFF0000"/>
                </patternFill>
              </fill>
            </x14:dxf>
          </x14:cfRule>
          <x14:cfRule type="cellIs" priority="1955" operator="equal" id="{3D4385E6-C7AC-40A7-8B2B-15670D917426}">
            <xm:f>'\Users\Maritza.Beltran\AppData\Local\Microsoft\Windows\INetCache\Content.Outlook\P86LDKLA\[Seguimiento_PAAC_IICUATRIMESTRE_2020-2 (3).xlsx]Listas'!#REF!</xm:f>
            <x14:dxf>
              <fill>
                <patternFill patternType="none">
                  <bgColor auto="1"/>
                </patternFill>
              </fill>
            </x14:dxf>
          </x14:cfRule>
          <x14:cfRule type="cellIs" priority="1956" operator="equal" id="{3B6DB245-0C7C-4F8C-A97F-D3EAD1C541D9}">
            <xm:f>'\Users\Maritza.Beltran\AppData\Local\Microsoft\Windows\INetCache\Content.Outlook\P86LDKLA\[Seguimiento_PAAC_IICUATRIMESTRE_2020-2 (3).xlsx]Listas'!#REF!</xm:f>
            <x14:dxf>
              <fill>
                <patternFill>
                  <bgColor rgb="FF00B050"/>
                </patternFill>
              </fill>
            </x14:dxf>
          </x14:cfRule>
          <x14:cfRule type="cellIs" priority="1957" operator="equal" id="{33473C27-D28E-4F8D-8C13-BE893C5C08B7}">
            <xm:f>'\Users\Maritza.Beltran\AppData\Local\Microsoft\Windows\INetCache\Content.Outlook\P86LDKLA\[Seguimiento_PAAC_IICUATRIMESTRE_2020-2 (3).xlsx]Listas'!#REF!</xm:f>
            <x14:dxf>
              <fill>
                <patternFill>
                  <bgColor rgb="FF00B050"/>
                </patternFill>
              </fill>
            </x14:dxf>
          </x14:cfRule>
          <x14:cfRule type="cellIs" priority="1958" operator="equal" id="{2B82454E-98A8-4A79-8CF3-296246EDF97F}">
            <xm:f>'\Users\Maritza.Beltran\AppData\Local\Microsoft\Windows\INetCache\Content.Outlook\P86LDKLA\[Seguimiento_PAAC_IICUATRIMESTRE_2020-2 (3).xlsx]Listas'!#REF!</xm:f>
            <x14:dxf>
              <fill>
                <patternFill>
                  <bgColor rgb="FFFFFF00"/>
                </patternFill>
              </fill>
            </x14:dxf>
          </x14:cfRule>
          <x14:cfRule type="cellIs" priority="1959" operator="equal" id="{340AF0BB-C0FB-4CCE-9A7E-4D879D183EA8}">
            <xm:f>'\Users\Maritza.Beltran\AppData\Local\Microsoft\Windows\INetCache\Content.Outlook\P86LDKLA\[Seguimiento_PAAC_IICUATRIMESTRE_2020-2 (3).xlsx]Listas'!#REF!</xm:f>
            <x14:dxf>
              <font>
                <color auto="1"/>
              </font>
              <fill>
                <patternFill>
                  <bgColor rgb="FFFF0000"/>
                </patternFill>
              </fill>
            </x14:dxf>
          </x14:cfRule>
          <x14:cfRule type="cellIs" priority="1960" operator="equal" id="{1ED2CBC3-A5F5-470A-A7AD-0C537B3AB56C}">
            <xm:f>'\Users\Maritza.Beltran\AppData\Local\Microsoft\Windows\INetCache\Content.Outlook\P86LDKLA\[Seguimiento_PAAC_IICUATRIMESTRE_2020-2 (3).xlsx]Listas'!#REF!</xm:f>
            <x14:dxf>
              <fill>
                <patternFill>
                  <bgColor theme="0" tint="-4.9989318521683403E-2"/>
                </patternFill>
              </fill>
            </x14:dxf>
          </x14:cfRule>
          <x14:cfRule type="cellIs" priority="1961" operator="equal" id="{0AD8770C-CA1F-4C4F-B6B6-CAA417F94092}">
            <xm:f>'\Users\Maritza.Beltran\AppData\Local\Microsoft\Windows\INetCache\Content.Outlook\P86LDKLA\[Seguimiento_PAAC_IICUATRIMESTRE_2020-2 (3).xlsx]Listas'!#REF!</xm:f>
            <x14:dxf>
              <fill>
                <patternFill>
                  <bgColor rgb="FFFF0000"/>
                </patternFill>
              </fill>
            </x14:dxf>
          </x14:cfRule>
          <x14:cfRule type="cellIs" priority="1962" operator="equal" id="{D9E4BB47-F515-46CC-BCF7-71613CAFA9B7}">
            <xm:f>'\Users\Maritza.Beltran\AppData\Local\Microsoft\Windows\INetCache\Content.Outlook\P86LDKLA\[Seguimiento_PAAC_IICUATRIMESTRE_2020-2 (3).xlsx]Listas'!#REF!</xm:f>
            <x14:dxf>
              <font>
                <color rgb="FF9C0006"/>
              </font>
              <fill>
                <patternFill>
                  <bgColor rgb="FFFFC7CE"/>
                </patternFill>
              </fill>
            </x14:dxf>
          </x14:cfRule>
          <x14:cfRule type="cellIs" priority="1963" operator="equal" id="{8FBC3826-9407-4341-9769-05CB6982DD52}">
            <xm:f>'\Users\Maritza.Beltran\AppData\Local\Microsoft\Windows\INetCache\Content.Outlook\P86LDKLA\[Seguimiento_PAAC_IICUATRIMESTRE_2020-2 (3).xlsx]Listas'!#REF!</xm:f>
            <x14:dxf>
              <fill>
                <patternFill patternType="none">
                  <bgColor auto="1"/>
                </patternFill>
              </fill>
            </x14:dxf>
          </x14:cfRule>
          <x14:cfRule type="cellIs" priority="1964" operator="equal" id="{A41F98EC-0C4C-46A5-BF77-2A19256E04ED}">
            <xm:f>'\Users\Maritza.Beltran\AppData\Local\Microsoft\Windows\INetCache\Content.Outlook\P86LDKLA\[Seguimiento_PAAC_IICUATRIMESTRE_2020-2 (3).xlsx]Listas'!#REF!</xm:f>
            <x14:dxf>
              <fill>
                <patternFill>
                  <bgColor rgb="FF00BC55"/>
                </patternFill>
              </fill>
            </x14:dxf>
          </x14:cfRule>
          <x14:cfRule type="cellIs" priority="1965" operator="equal" id="{EB0B1159-852E-42A4-BB3E-C9A6C6080265}">
            <xm:f>'\Users\Maritza.Beltran\AppData\Local\Microsoft\Windows\INetCache\Content.Outlook\P86LDKLA\[Seguimiento_PAAC_IICUATRIMESTRE_2020-2 (3).xlsx]Listas'!#REF!</xm:f>
            <x14:dxf>
              <fill>
                <patternFill>
                  <bgColor rgb="FF33CC33"/>
                </patternFill>
              </fill>
            </x14:dxf>
          </x14:cfRule>
          <x14:cfRule type="cellIs" priority="1966" operator="equal" id="{8DBF0319-D31C-4E44-84DA-942ED35320C3}">
            <xm:f>'\Users\Maritza.Beltran\AppData\Local\Microsoft\Windows\INetCache\Content.Outlook\P86LDKLA\[Seguimiento_PAAC_IICUATRIMESTRE_2020-2 (3).xlsx]Listas'!#REF!</xm:f>
            <x14:dxf>
              <fill>
                <patternFill>
                  <bgColor rgb="FFFFFF00"/>
                </patternFill>
              </fill>
            </x14:dxf>
          </x14:cfRule>
          <xm:sqref>Q19</xm:sqref>
        </x14:conditionalFormatting>
        <x14:conditionalFormatting xmlns:xm="http://schemas.microsoft.com/office/excel/2006/main">
          <x14:cfRule type="cellIs" priority="1946" operator="equal" id="{BCDDC5F9-1793-4C22-A5EE-ADF18BF1A0B1}">
            <xm:f>'\Users\Maritza.Beltran\AppData\Local\Microsoft\Windows\INetCache\Content.Outlook\P86LDKLA\[Matriz V1.xlsx]Hoja2'!#REF!</xm:f>
            <x14:dxf>
              <fill>
                <patternFill>
                  <bgColor theme="0" tint="-4.9989318521683403E-2"/>
                </patternFill>
              </fill>
            </x14:dxf>
          </x14:cfRule>
          <x14:cfRule type="cellIs" priority="1947" operator="equal" id="{38B8522A-6085-42A6-B4F7-20E08AAEE006}">
            <xm:f>'\Users\Maritza.Beltran\AppData\Local\Microsoft\Windows\INetCache\Content.Outlook\P86LDKLA\[Matriz V1.xlsx]Hoja2'!#REF!</xm:f>
            <x14:dxf>
              <fill>
                <patternFill>
                  <bgColor rgb="FFFF0000"/>
                </patternFill>
              </fill>
            </x14:dxf>
          </x14:cfRule>
          <x14:cfRule type="cellIs" priority="1948" operator="equal" id="{726591CF-72A1-448F-B213-48709A4106B1}">
            <xm:f>'\Users\Maritza.Beltran\AppData\Local\Microsoft\Windows\INetCache\Content.Outlook\P86LDKLA\[Matriz V1.xlsx]Hoja2'!#REF!</xm:f>
            <x14:dxf>
              <fill>
                <patternFill>
                  <bgColor rgb="FFFF0000"/>
                </patternFill>
              </fill>
            </x14:dxf>
          </x14:cfRule>
          <x14:cfRule type="cellIs" priority="1949" operator="equal" id="{958A733C-D748-4909-9807-3F9555A7ACB4}">
            <xm:f>'\Users\Maritza.Beltran\AppData\Local\Microsoft\Windows\INetCache\Content.Outlook\P86LDKLA\[Matriz V1.xlsx]Hoja2'!#REF!</xm:f>
            <x14:dxf>
              <fill>
                <patternFill>
                  <bgColor theme="0" tint="-4.9989318521683403E-2"/>
                </patternFill>
              </fill>
            </x14:dxf>
          </x14:cfRule>
          <x14:cfRule type="cellIs" priority="1950" operator="equal" id="{FABBEF23-7A52-444B-A3AF-DE260E7B8A70}">
            <xm:f>'\Users\Maritza.Beltran\AppData\Local\Microsoft\Windows\INetCache\Content.Outlook\P86LDKLA\[Matriz V1.xlsx]Hoja2'!#REF!</xm:f>
            <x14:dxf>
              <fill>
                <patternFill>
                  <bgColor rgb="FFFFFF00"/>
                </patternFill>
              </fill>
            </x14:dxf>
          </x14:cfRule>
          <x14:cfRule type="cellIs" priority="1951" operator="equal" id="{714EF9E8-E512-454F-B198-0F6BF9EDD208}">
            <xm:f>'\Users\Maritza.Beltran\AppData\Local\Microsoft\Windows\INetCache\Content.Outlook\P86LDKLA\[Matriz V1.xlsx]Hoja2'!#REF!</xm:f>
            <x14:dxf>
              <fill>
                <patternFill>
                  <bgColor rgb="FF00B050"/>
                </patternFill>
              </fill>
            </x14:dxf>
          </x14:cfRule>
          <x14:cfRule type="cellIs" priority="1952" operator="equal" id="{39406976-A8FF-4988-BDBA-C660A508B912}">
            <xm:f>'\Users\Maritza.Beltran\AppData\Local\Microsoft\Windows\INetCache\Content.Outlook\P86LDKLA\[Matriz V1.xlsx]Hoja2'!#REF!</xm:f>
            <x14:dxf>
              <fill>
                <patternFill>
                  <bgColor rgb="FF00B050"/>
                </patternFill>
              </fill>
            </x14:dxf>
          </x14:cfRule>
          <xm:sqref>Q19</xm:sqref>
        </x14:conditionalFormatting>
        <x14:conditionalFormatting xmlns:xm="http://schemas.microsoft.com/office/excel/2006/main">
          <x14:cfRule type="cellIs" priority="1926" operator="equal" id="{17E13837-9800-4D29-820F-3B94CF4CE1A9}">
            <xm:f>'\Users\Maritza.Beltran\AppData\Local\Microsoft\Windows\INetCache\Content.Outlook\P86LDKLA\[Seguimiento_PAAC_IICUATRIMESTRE_2020-2 (3).xlsx]Listas'!#REF!</xm:f>
            <x14:dxf>
              <fill>
                <patternFill>
                  <bgColor theme="0" tint="-4.9989318521683403E-2"/>
                </patternFill>
              </fill>
            </x14:dxf>
          </x14:cfRule>
          <x14:cfRule type="cellIs" priority="1927" operator="equal" id="{2A9DD833-CFF6-4C1D-B031-A658D5BCF218}">
            <xm:f>'\Users\Maritza.Beltran\AppData\Local\Microsoft\Windows\INetCache\Content.Outlook\P86LDKLA\[Seguimiento_PAAC_IICUATRIMESTRE_2020-2 (3).xlsx]Listas'!#REF!</xm:f>
            <x14:dxf>
              <fill>
                <patternFill>
                  <bgColor rgb="FFFF0000"/>
                </patternFill>
              </fill>
            </x14:dxf>
          </x14:cfRule>
          <x14:cfRule type="cellIs" priority="1928" operator="equal" id="{D9A58C29-A39D-4F00-8639-7752A6AFECC1}">
            <xm:f>'\Users\Maritza.Beltran\AppData\Local\Microsoft\Windows\INetCache\Content.Outlook\P86LDKLA\[Seguimiento_PAAC_IICUATRIMESTRE_2020-2 (3).xlsx]Listas'!#REF!</xm:f>
            <x14:dxf>
              <fill>
                <patternFill patternType="none">
                  <bgColor auto="1"/>
                </patternFill>
              </fill>
            </x14:dxf>
          </x14:cfRule>
          <x14:cfRule type="cellIs" priority="1929" operator="equal" id="{145DF56D-225B-4F22-9E85-F504916263B7}">
            <xm:f>'\Users\Maritza.Beltran\AppData\Local\Microsoft\Windows\INetCache\Content.Outlook\P86LDKLA\[Seguimiento_PAAC_IICUATRIMESTRE_2020-2 (3).xlsx]Listas'!#REF!</xm:f>
            <x14:dxf>
              <fill>
                <patternFill>
                  <bgColor rgb="FF00B050"/>
                </patternFill>
              </fill>
            </x14:dxf>
          </x14:cfRule>
          <x14:cfRule type="cellIs" priority="1930" operator="equal" id="{54D75AB1-681B-425D-B383-5EF41E5F356C}">
            <xm:f>'\Users\Maritza.Beltran\AppData\Local\Microsoft\Windows\INetCache\Content.Outlook\P86LDKLA\[Seguimiento_PAAC_IICUATRIMESTRE_2020-2 (3).xlsx]Listas'!#REF!</xm:f>
            <x14:dxf>
              <fill>
                <patternFill>
                  <bgColor rgb="FF00B050"/>
                </patternFill>
              </fill>
            </x14:dxf>
          </x14:cfRule>
          <x14:cfRule type="cellIs" priority="1931" operator="equal" id="{5AC71570-3502-4AB0-B5C3-9FA1118A8776}">
            <xm:f>'\Users\Maritza.Beltran\AppData\Local\Microsoft\Windows\INetCache\Content.Outlook\P86LDKLA\[Seguimiento_PAAC_IICUATRIMESTRE_2020-2 (3).xlsx]Listas'!#REF!</xm:f>
            <x14:dxf>
              <fill>
                <patternFill>
                  <bgColor rgb="FFFFFF00"/>
                </patternFill>
              </fill>
            </x14:dxf>
          </x14:cfRule>
          <x14:cfRule type="cellIs" priority="1932" operator="equal" id="{02C902F3-3E8E-4506-8CA2-D4780A115420}">
            <xm:f>'\Users\Maritza.Beltran\AppData\Local\Microsoft\Windows\INetCache\Content.Outlook\P86LDKLA\[Seguimiento_PAAC_IICUATRIMESTRE_2020-2 (3).xlsx]Listas'!#REF!</xm:f>
            <x14:dxf>
              <font>
                <color auto="1"/>
              </font>
              <fill>
                <patternFill>
                  <bgColor rgb="FFFF0000"/>
                </patternFill>
              </fill>
            </x14:dxf>
          </x14:cfRule>
          <x14:cfRule type="cellIs" priority="1933" operator="equal" id="{66C8B320-CE6A-4865-A938-20D80A30862B}">
            <xm:f>'\Users\Maritza.Beltran\AppData\Local\Microsoft\Windows\INetCache\Content.Outlook\P86LDKLA\[Seguimiento_PAAC_IICUATRIMESTRE_2020-2 (3).xlsx]Listas'!#REF!</xm:f>
            <x14:dxf>
              <fill>
                <patternFill>
                  <bgColor theme="0" tint="-4.9989318521683403E-2"/>
                </patternFill>
              </fill>
            </x14:dxf>
          </x14:cfRule>
          <x14:cfRule type="cellIs" priority="1934" operator="equal" id="{5A3844E8-43CA-4DCA-8D82-BE3D621DBC5B}">
            <xm:f>'\Users\Maritza.Beltran\AppData\Local\Microsoft\Windows\INetCache\Content.Outlook\P86LDKLA\[Seguimiento_PAAC_IICUATRIMESTRE_2020-2 (3).xlsx]Listas'!#REF!</xm:f>
            <x14:dxf>
              <fill>
                <patternFill>
                  <bgColor rgb="FFFF0000"/>
                </patternFill>
              </fill>
            </x14:dxf>
          </x14:cfRule>
          <x14:cfRule type="cellIs" priority="1935" operator="equal" id="{F88126A1-EB25-4BF9-8B94-D8C465BEE443}">
            <xm:f>'\Users\Maritza.Beltran\AppData\Local\Microsoft\Windows\INetCache\Content.Outlook\P86LDKLA\[Seguimiento_PAAC_IICUATRIMESTRE_2020-2 (3).xlsx]Listas'!#REF!</xm:f>
            <x14:dxf>
              <font>
                <color rgb="FF9C0006"/>
              </font>
              <fill>
                <patternFill>
                  <bgColor rgb="FFFFC7CE"/>
                </patternFill>
              </fill>
            </x14:dxf>
          </x14:cfRule>
          <x14:cfRule type="cellIs" priority="1936" operator="equal" id="{1F105C9C-2A80-43CF-A6DF-9B697E4A66E2}">
            <xm:f>'\Users\Maritza.Beltran\AppData\Local\Microsoft\Windows\INetCache\Content.Outlook\P86LDKLA\[Seguimiento_PAAC_IICUATRIMESTRE_2020-2 (3).xlsx]Listas'!#REF!</xm:f>
            <x14:dxf>
              <fill>
                <patternFill patternType="none">
                  <bgColor auto="1"/>
                </patternFill>
              </fill>
            </x14:dxf>
          </x14:cfRule>
          <x14:cfRule type="cellIs" priority="1937" operator="equal" id="{D0B681AC-1B75-4B4D-9D62-63DAC2F81F30}">
            <xm:f>'\Users\Maritza.Beltran\AppData\Local\Microsoft\Windows\INetCache\Content.Outlook\P86LDKLA\[Seguimiento_PAAC_IICUATRIMESTRE_2020-2 (3).xlsx]Listas'!#REF!</xm:f>
            <x14:dxf>
              <fill>
                <patternFill>
                  <bgColor rgb="FF00BC55"/>
                </patternFill>
              </fill>
            </x14:dxf>
          </x14:cfRule>
          <x14:cfRule type="cellIs" priority="1938" operator="equal" id="{6042ADA9-0354-4A5F-A1F8-57EA84A9D90F}">
            <xm:f>'\Users\Maritza.Beltran\AppData\Local\Microsoft\Windows\INetCache\Content.Outlook\P86LDKLA\[Seguimiento_PAAC_IICUATRIMESTRE_2020-2 (3).xlsx]Listas'!#REF!</xm:f>
            <x14:dxf>
              <fill>
                <patternFill>
                  <bgColor rgb="FF33CC33"/>
                </patternFill>
              </fill>
            </x14:dxf>
          </x14:cfRule>
          <x14:cfRule type="cellIs" priority="1939" operator="equal" id="{EC5C24F4-E84E-4A19-B485-2FE812A04CEC}">
            <xm:f>'\Users\Maritza.Beltran\AppData\Local\Microsoft\Windows\INetCache\Content.Outlook\P86LDKLA\[Seguimiento_PAAC_IICUATRIMESTRE_2020-2 (3).xlsx]Listas'!#REF!</xm:f>
            <x14:dxf>
              <fill>
                <patternFill>
                  <bgColor rgb="FFFFFF00"/>
                </patternFill>
              </fill>
            </x14:dxf>
          </x14:cfRule>
          <xm:sqref>Q21</xm:sqref>
        </x14:conditionalFormatting>
        <x14:conditionalFormatting xmlns:xm="http://schemas.microsoft.com/office/excel/2006/main">
          <x14:cfRule type="cellIs" priority="1919" operator="equal" id="{4B19A386-ECF9-4976-9B02-87E515D738C7}">
            <xm:f>'\Users\Maritza.Beltran\AppData\Local\Microsoft\Windows\INetCache\Content.Outlook\P86LDKLA\[Matriz V1.xlsx]Hoja2'!#REF!</xm:f>
            <x14:dxf>
              <fill>
                <patternFill>
                  <bgColor theme="0" tint="-4.9989318521683403E-2"/>
                </patternFill>
              </fill>
            </x14:dxf>
          </x14:cfRule>
          <x14:cfRule type="cellIs" priority="1920" operator="equal" id="{2CD87A14-55BA-4FC6-9077-172FDB624242}">
            <xm:f>'\Users\Maritza.Beltran\AppData\Local\Microsoft\Windows\INetCache\Content.Outlook\P86LDKLA\[Matriz V1.xlsx]Hoja2'!#REF!</xm:f>
            <x14:dxf>
              <fill>
                <patternFill>
                  <bgColor rgb="FFFF0000"/>
                </patternFill>
              </fill>
            </x14:dxf>
          </x14:cfRule>
          <x14:cfRule type="cellIs" priority="1921" operator="equal" id="{ED19953C-48D2-4208-80D2-8CC3ACF7FACC}">
            <xm:f>'\Users\Maritza.Beltran\AppData\Local\Microsoft\Windows\INetCache\Content.Outlook\P86LDKLA\[Matriz V1.xlsx]Hoja2'!#REF!</xm:f>
            <x14:dxf>
              <fill>
                <patternFill>
                  <bgColor rgb="FFFF0000"/>
                </patternFill>
              </fill>
            </x14:dxf>
          </x14:cfRule>
          <x14:cfRule type="cellIs" priority="1922" operator="equal" id="{5766BAB9-4984-43CC-AE9D-DE72B76C9032}">
            <xm:f>'\Users\Maritza.Beltran\AppData\Local\Microsoft\Windows\INetCache\Content.Outlook\P86LDKLA\[Matriz V1.xlsx]Hoja2'!#REF!</xm:f>
            <x14:dxf>
              <fill>
                <patternFill>
                  <bgColor theme="0" tint="-4.9989318521683403E-2"/>
                </patternFill>
              </fill>
            </x14:dxf>
          </x14:cfRule>
          <x14:cfRule type="cellIs" priority="1923" operator="equal" id="{9143844F-712B-4261-8876-5EA3F4EB2176}">
            <xm:f>'\Users\Maritza.Beltran\AppData\Local\Microsoft\Windows\INetCache\Content.Outlook\P86LDKLA\[Matriz V1.xlsx]Hoja2'!#REF!</xm:f>
            <x14:dxf>
              <fill>
                <patternFill>
                  <bgColor rgb="FFFFFF00"/>
                </patternFill>
              </fill>
            </x14:dxf>
          </x14:cfRule>
          <x14:cfRule type="cellIs" priority="1924" operator="equal" id="{38FBC268-47AF-473E-BB70-C78E74697BAC}">
            <xm:f>'\Users\Maritza.Beltran\AppData\Local\Microsoft\Windows\INetCache\Content.Outlook\P86LDKLA\[Matriz V1.xlsx]Hoja2'!#REF!</xm:f>
            <x14:dxf>
              <fill>
                <patternFill>
                  <bgColor rgb="FF00B050"/>
                </patternFill>
              </fill>
            </x14:dxf>
          </x14:cfRule>
          <x14:cfRule type="cellIs" priority="1925" operator="equal" id="{CC59CFA2-285A-4353-A4A4-28312D2DEA26}">
            <xm:f>'\Users\Maritza.Beltran\AppData\Local\Microsoft\Windows\INetCache\Content.Outlook\P86LDKLA\[Matriz V1.xlsx]Hoja2'!#REF!</xm:f>
            <x14:dxf>
              <fill>
                <patternFill>
                  <bgColor rgb="FF00B050"/>
                </patternFill>
              </fill>
            </x14:dxf>
          </x14:cfRule>
          <xm:sqref>Q21</xm:sqref>
        </x14:conditionalFormatting>
        <x14:conditionalFormatting xmlns:xm="http://schemas.microsoft.com/office/excel/2006/main">
          <x14:cfRule type="cellIs" priority="1845" operator="equal" id="{F5C2B7C1-D942-4811-BAC6-36BE5744F805}">
            <xm:f>'\Users\Maritza.Beltran\AppData\Local\Microsoft\Windows\INetCache\Content.Outlook\P86LDKLA\[Seguimiento_PAAC_IICUATRIMESTRE_2020-2 (3).xlsx]Listas'!#REF!</xm:f>
            <x14:dxf>
              <fill>
                <patternFill>
                  <bgColor theme="0" tint="-4.9989318521683403E-2"/>
                </patternFill>
              </fill>
            </x14:dxf>
          </x14:cfRule>
          <x14:cfRule type="cellIs" priority="1846" operator="equal" id="{93CCD55F-A508-49DB-9FAA-17462A24F2F8}">
            <xm:f>'\Users\Maritza.Beltran\AppData\Local\Microsoft\Windows\INetCache\Content.Outlook\P86LDKLA\[Seguimiento_PAAC_IICUATRIMESTRE_2020-2 (3).xlsx]Listas'!#REF!</xm:f>
            <x14:dxf>
              <fill>
                <patternFill>
                  <bgColor rgb="FFFF0000"/>
                </patternFill>
              </fill>
            </x14:dxf>
          </x14:cfRule>
          <x14:cfRule type="cellIs" priority="1847" operator="equal" id="{00154C86-EA47-4A33-8BCA-A0EB864F93A2}">
            <xm:f>'\Users\Maritza.Beltran\AppData\Local\Microsoft\Windows\INetCache\Content.Outlook\P86LDKLA\[Seguimiento_PAAC_IICUATRIMESTRE_2020-2 (3).xlsx]Listas'!#REF!</xm:f>
            <x14:dxf>
              <fill>
                <patternFill patternType="none">
                  <bgColor auto="1"/>
                </patternFill>
              </fill>
            </x14:dxf>
          </x14:cfRule>
          <x14:cfRule type="cellIs" priority="1848" operator="equal" id="{D20ED28C-D183-4747-BD29-A0CF2147A245}">
            <xm:f>'\Users\Maritza.Beltran\AppData\Local\Microsoft\Windows\INetCache\Content.Outlook\P86LDKLA\[Seguimiento_PAAC_IICUATRIMESTRE_2020-2 (3).xlsx]Listas'!#REF!</xm:f>
            <x14:dxf>
              <fill>
                <patternFill>
                  <bgColor rgb="FF00B050"/>
                </patternFill>
              </fill>
            </x14:dxf>
          </x14:cfRule>
          <x14:cfRule type="cellIs" priority="1849" operator="equal" id="{6A9A4658-D482-49F9-A94D-5EA59FBCF06D}">
            <xm:f>'\Users\Maritza.Beltran\AppData\Local\Microsoft\Windows\INetCache\Content.Outlook\P86LDKLA\[Seguimiento_PAAC_IICUATRIMESTRE_2020-2 (3).xlsx]Listas'!#REF!</xm:f>
            <x14:dxf>
              <fill>
                <patternFill>
                  <bgColor rgb="FF00B050"/>
                </patternFill>
              </fill>
            </x14:dxf>
          </x14:cfRule>
          <x14:cfRule type="cellIs" priority="1850" operator="equal" id="{BDCBB141-0307-40BB-AE38-110E95C5ADDD}">
            <xm:f>'\Users\Maritza.Beltran\AppData\Local\Microsoft\Windows\INetCache\Content.Outlook\P86LDKLA\[Seguimiento_PAAC_IICUATRIMESTRE_2020-2 (3).xlsx]Listas'!#REF!</xm:f>
            <x14:dxf>
              <fill>
                <patternFill>
                  <bgColor rgb="FFFFFF00"/>
                </patternFill>
              </fill>
            </x14:dxf>
          </x14:cfRule>
          <x14:cfRule type="cellIs" priority="1851" operator="equal" id="{33B1D79D-370E-4337-9EF6-3FB90587E376}">
            <xm:f>'\Users\Maritza.Beltran\AppData\Local\Microsoft\Windows\INetCache\Content.Outlook\P86LDKLA\[Seguimiento_PAAC_IICUATRIMESTRE_2020-2 (3).xlsx]Listas'!#REF!</xm:f>
            <x14:dxf>
              <font>
                <color auto="1"/>
              </font>
              <fill>
                <patternFill>
                  <bgColor rgb="FFFF0000"/>
                </patternFill>
              </fill>
            </x14:dxf>
          </x14:cfRule>
          <x14:cfRule type="cellIs" priority="1852" operator="equal" id="{54E737C9-E11E-4AD3-BC1F-875ED80BDF5A}">
            <xm:f>'\Users\Maritza.Beltran\AppData\Local\Microsoft\Windows\INetCache\Content.Outlook\P86LDKLA\[Seguimiento_PAAC_IICUATRIMESTRE_2020-2 (3).xlsx]Listas'!#REF!</xm:f>
            <x14:dxf>
              <fill>
                <patternFill>
                  <bgColor theme="0" tint="-4.9989318521683403E-2"/>
                </patternFill>
              </fill>
            </x14:dxf>
          </x14:cfRule>
          <x14:cfRule type="cellIs" priority="1853" operator="equal" id="{4440CE2F-ADF8-4EB5-827E-6C844C100CC1}">
            <xm:f>'\Users\Maritza.Beltran\AppData\Local\Microsoft\Windows\INetCache\Content.Outlook\P86LDKLA\[Seguimiento_PAAC_IICUATRIMESTRE_2020-2 (3).xlsx]Listas'!#REF!</xm:f>
            <x14:dxf>
              <fill>
                <patternFill>
                  <bgColor rgb="FFFF0000"/>
                </patternFill>
              </fill>
            </x14:dxf>
          </x14:cfRule>
          <x14:cfRule type="cellIs" priority="1854" operator="equal" id="{37A9D105-87DF-4E62-BD3A-563018F2AEFF}">
            <xm:f>'\Users\Maritza.Beltran\AppData\Local\Microsoft\Windows\INetCache\Content.Outlook\P86LDKLA\[Seguimiento_PAAC_IICUATRIMESTRE_2020-2 (3).xlsx]Listas'!#REF!</xm:f>
            <x14:dxf>
              <font>
                <color rgb="FF9C0006"/>
              </font>
              <fill>
                <patternFill>
                  <bgColor rgb="FFFFC7CE"/>
                </patternFill>
              </fill>
            </x14:dxf>
          </x14:cfRule>
          <x14:cfRule type="cellIs" priority="1855" operator="equal" id="{D44A654C-1318-4198-8A39-7E97F18EC48F}">
            <xm:f>'\Users\Maritza.Beltran\AppData\Local\Microsoft\Windows\INetCache\Content.Outlook\P86LDKLA\[Seguimiento_PAAC_IICUATRIMESTRE_2020-2 (3).xlsx]Listas'!#REF!</xm:f>
            <x14:dxf>
              <fill>
                <patternFill patternType="none">
                  <bgColor auto="1"/>
                </patternFill>
              </fill>
            </x14:dxf>
          </x14:cfRule>
          <x14:cfRule type="cellIs" priority="1856" operator="equal" id="{942D13F1-5876-45D3-BA19-2E35E04B0CE8}">
            <xm:f>'\Users\Maritza.Beltran\AppData\Local\Microsoft\Windows\INetCache\Content.Outlook\P86LDKLA\[Seguimiento_PAAC_IICUATRIMESTRE_2020-2 (3).xlsx]Listas'!#REF!</xm:f>
            <x14:dxf>
              <fill>
                <patternFill>
                  <bgColor rgb="FF00BC55"/>
                </patternFill>
              </fill>
            </x14:dxf>
          </x14:cfRule>
          <x14:cfRule type="cellIs" priority="1857" operator="equal" id="{B7719673-9C07-4C0E-B73A-8898E8B821E3}">
            <xm:f>'\Users\Maritza.Beltran\AppData\Local\Microsoft\Windows\INetCache\Content.Outlook\P86LDKLA\[Seguimiento_PAAC_IICUATRIMESTRE_2020-2 (3).xlsx]Listas'!#REF!</xm:f>
            <x14:dxf>
              <fill>
                <patternFill>
                  <bgColor rgb="FF33CC33"/>
                </patternFill>
              </fill>
            </x14:dxf>
          </x14:cfRule>
          <x14:cfRule type="cellIs" priority="1858" operator="equal" id="{571E057C-D087-4486-9E41-B187A55F429C}">
            <xm:f>'\Users\Maritza.Beltran\AppData\Local\Microsoft\Windows\INetCache\Content.Outlook\P86LDKLA\[Seguimiento_PAAC_IICUATRIMESTRE_2020-2 (3).xlsx]Listas'!#REF!</xm:f>
            <x14:dxf>
              <fill>
                <patternFill>
                  <bgColor rgb="FFFFFF00"/>
                </patternFill>
              </fill>
            </x14:dxf>
          </x14:cfRule>
          <xm:sqref>Q28</xm:sqref>
        </x14:conditionalFormatting>
        <x14:conditionalFormatting xmlns:xm="http://schemas.microsoft.com/office/excel/2006/main">
          <x14:cfRule type="cellIs" priority="1838" operator="equal" id="{5EA6BFCF-166D-414D-A0FA-AFB03F393185}">
            <xm:f>'\Users\Maritza.Beltran\AppData\Local\Microsoft\Windows\INetCache\Content.Outlook\P86LDKLA\[Matriz V1.xlsx]Hoja2'!#REF!</xm:f>
            <x14:dxf>
              <fill>
                <patternFill>
                  <bgColor theme="0" tint="-4.9989318521683403E-2"/>
                </patternFill>
              </fill>
            </x14:dxf>
          </x14:cfRule>
          <x14:cfRule type="cellIs" priority="1839" operator="equal" id="{CDE26FD5-B59F-492E-9C05-AB43401EBF2E}">
            <xm:f>'\Users\Maritza.Beltran\AppData\Local\Microsoft\Windows\INetCache\Content.Outlook\P86LDKLA\[Matriz V1.xlsx]Hoja2'!#REF!</xm:f>
            <x14:dxf>
              <fill>
                <patternFill>
                  <bgColor rgb="FFFF0000"/>
                </patternFill>
              </fill>
            </x14:dxf>
          </x14:cfRule>
          <x14:cfRule type="cellIs" priority="1840" operator="equal" id="{66DC5138-31A6-41AE-B2EA-73DC220DC356}">
            <xm:f>'\Users\Maritza.Beltran\AppData\Local\Microsoft\Windows\INetCache\Content.Outlook\P86LDKLA\[Matriz V1.xlsx]Hoja2'!#REF!</xm:f>
            <x14:dxf>
              <fill>
                <patternFill>
                  <bgColor rgb="FFFF0000"/>
                </patternFill>
              </fill>
            </x14:dxf>
          </x14:cfRule>
          <x14:cfRule type="cellIs" priority="1841" operator="equal" id="{39C2482D-FEB7-41C9-9E63-14A06CA182C1}">
            <xm:f>'\Users\Maritza.Beltran\AppData\Local\Microsoft\Windows\INetCache\Content.Outlook\P86LDKLA\[Matriz V1.xlsx]Hoja2'!#REF!</xm:f>
            <x14:dxf>
              <fill>
                <patternFill>
                  <bgColor theme="0" tint="-4.9989318521683403E-2"/>
                </patternFill>
              </fill>
            </x14:dxf>
          </x14:cfRule>
          <x14:cfRule type="cellIs" priority="1842" operator="equal" id="{6FEA9970-65F8-4F1B-92E5-8B2D7724AFD9}">
            <xm:f>'\Users\Maritza.Beltran\AppData\Local\Microsoft\Windows\INetCache\Content.Outlook\P86LDKLA\[Matriz V1.xlsx]Hoja2'!#REF!</xm:f>
            <x14:dxf>
              <fill>
                <patternFill>
                  <bgColor rgb="FFFFFF00"/>
                </patternFill>
              </fill>
            </x14:dxf>
          </x14:cfRule>
          <x14:cfRule type="cellIs" priority="1843" operator="equal" id="{7CA0BA26-9385-4E6A-A965-6D974308795F}">
            <xm:f>'\Users\Maritza.Beltran\AppData\Local\Microsoft\Windows\INetCache\Content.Outlook\P86LDKLA\[Matriz V1.xlsx]Hoja2'!#REF!</xm:f>
            <x14:dxf>
              <fill>
                <patternFill>
                  <bgColor rgb="FF00B050"/>
                </patternFill>
              </fill>
            </x14:dxf>
          </x14:cfRule>
          <x14:cfRule type="cellIs" priority="1844" operator="equal" id="{3E76B832-9525-4923-BC07-27CE0B2CCE2F}">
            <xm:f>'\Users\Maritza.Beltran\AppData\Local\Microsoft\Windows\INetCache\Content.Outlook\P86LDKLA\[Matriz V1.xlsx]Hoja2'!#REF!</xm:f>
            <x14:dxf>
              <fill>
                <patternFill>
                  <bgColor rgb="FF00B050"/>
                </patternFill>
              </fill>
            </x14:dxf>
          </x14:cfRule>
          <xm:sqref>Q28</xm:sqref>
        </x14:conditionalFormatting>
        <x14:conditionalFormatting xmlns:xm="http://schemas.microsoft.com/office/excel/2006/main">
          <x14:cfRule type="cellIs" priority="1811" operator="equal" id="{614ED6A2-EE48-4063-94E2-B51C92CF42BC}">
            <xm:f>'\Users\Maritza.Beltran\AppData\Local\Microsoft\Windows\INetCache\Content.Outlook\P86LDKLA\[Seguimiento_PAAC_IICUATRIMESTRE_2020-2 (3).xlsx]Listas'!#REF!</xm:f>
            <x14:dxf>
              <fill>
                <patternFill>
                  <bgColor theme="0" tint="-4.9989318521683403E-2"/>
                </patternFill>
              </fill>
            </x14:dxf>
          </x14:cfRule>
          <x14:cfRule type="cellIs" priority="1812" operator="equal" id="{26F5CA7B-876A-451C-A990-B7F7DAF5471D}">
            <xm:f>'\Users\Maritza.Beltran\AppData\Local\Microsoft\Windows\INetCache\Content.Outlook\P86LDKLA\[Seguimiento_PAAC_IICUATRIMESTRE_2020-2 (3).xlsx]Listas'!#REF!</xm:f>
            <x14:dxf>
              <fill>
                <patternFill>
                  <bgColor rgb="FFFF0000"/>
                </patternFill>
              </fill>
            </x14:dxf>
          </x14:cfRule>
          <x14:cfRule type="cellIs" priority="1813" operator="equal" id="{49389D21-C60C-4A49-8857-36422871DE5B}">
            <xm:f>'\Users\Maritza.Beltran\AppData\Local\Microsoft\Windows\INetCache\Content.Outlook\P86LDKLA\[Seguimiento_PAAC_IICUATRIMESTRE_2020-2 (3).xlsx]Listas'!#REF!</xm:f>
            <x14:dxf>
              <fill>
                <patternFill patternType="none">
                  <bgColor auto="1"/>
                </patternFill>
              </fill>
            </x14:dxf>
          </x14:cfRule>
          <x14:cfRule type="cellIs" priority="1814" operator="equal" id="{1C84F9E1-0ABE-43AE-885C-3CC075073546}">
            <xm:f>'\Users\Maritza.Beltran\AppData\Local\Microsoft\Windows\INetCache\Content.Outlook\P86LDKLA\[Seguimiento_PAAC_IICUATRIMESTRE_2020-2 (3).xlsx]Listas'!#REF!</xm:f>
            <x14:dxf>
              <fill>
                <patternFill>
                  <bgColor rgb="FF00B050"/>
                </patternFill>
              </fill>
            </x14:dxf>
          </x14:cfRule>
          <x14:cfRule type="cellIs" priority="1815" operator="equal" id="{53E7EA22-66C4-41B9-A66E-44A84C706726}">
            <xm:f>'\Users\Maritza.Beltran\AppData\Local\Microsoft\Windows\INetCache\Content.Outlook\P86LDKLA\[Seguimiento_PAAC_IICUATRIMESTRE_2020-2 (3).xlsx]Listas'!#REF!</xm:f>
            <x14:dxf>
              <fill>
                <patternFill>
                  <bgColor rgb="FF00B050"/>
                </patternFill>
              </fill>
            </x14:dxf>
          </x14:cfRule>
          <x14:cfRule type="cellIs" priority="1816" operator="equal" id="{B62E791E-1027-486D-AACE-DC7E308CCFC0}">
            <xm:f>'\Users\Maritza.Beltran\AppData\Local\Microsoft\Windows\INetCache\Content.Outlook\P86LDKLA\[Seguimiento_PAAC_IICUATRIMESTRE_2020-2 (3).xlsx]Listas'!#REF!</xm:f>
            <x14:dxf>
              <fill>
                <patternFill>
                  <bgColor rgb="FFFFFF00"/>
                </patternFill>
              </fill>
            </x14:dxf>
          </x14:cfRule>
          <x14:cfRule type="cellIs" priority="1817" operator="equal" id="{1EF7E68F-C970-4D6C-AAC2-27640E13707A}">
            <xm:f>'\Users\Maritza.Beltran\AppData\Local\Microsoft\Windows\INetCache\Content.Outlook\P86LDKLA\[Seguimiento_PAAC_IICUATRIMESTRE_2020-2 (3).xlsx]Listas'!#REF!</xm:f>
            <x14:dxf>
              <font>
                <color auto="1"/>
              </font>
              <fill>
                <patternFill>
                  <bgColor rgb="FFFF0000"/>
                </patternFill>
              </fill>
            </x14:dxf>
          </x14:cfRule>
          <x14:cfRule type="cellIs" priority="1818" operator="equal" id="{26821B05-1B6F-4674-800B-404063161591}">
            <xm:f>'\Users\Maritza.Beltran\AppData\Local\Microsoft\Windows\INetCache\Content.Outlook\P86LDKLA\[Seguimiento_PAAC_IICUATRIMESTRE_2020-2 (3).xlsx]Listas'!#REF!</xm:f>
            <x14:dxf>
              <fill>
                <patternFill>
                  <bgColor theme="0" tint="-4.9989318521683403E-2"/>
                </patternFill>
              </fill>
            </x14:dxf>
          </x14:cfRule>
          <x14:cfRule type="cellIs" priority="1819" operator="equal" id="{3080E4EE-E87F-43A2-8B38-112EFC1DF036}">
            <xm:f>'\Users\Maritza.Beltran\AppData\Local\Microsoft\Windows\INetCache\Content.Outlook\P86LDKLA\[Seguimiento_PAAC_IICUATRIMESTRE_2020-2 (3).xlsx]Listas'!#REF!</xm:f>
            <x14:dxf>
              <fill>
                <patternFill>
                  <bgColor rgb="FFFF0000"/>
                </patternFill>
              </fill>
            </x14:dxf>
          </x14:cfRule>
          <x14:cfRule type="cellIs" priority="1820" operator="equal" id="{BD3F7F4C-EC4E-4B88-ADFE-C20E855D35FF}">
            <xm:f>'\Users\Maritza.Beltran\AppData\Local\Microsoft\Windows\INetCache\Content.Outlook\P86LDKLA\[Seguimiento_PAAC_IICUATRIMESTRE_2020-2 (3).xlsx]Listas'!#REF!</xm:f>
            <x14:dxf>
              <font>
                <color rgb="FF9C0006"/>
              </font>
              <fill>
                <patternFill>
                  <bgColor rgb="FFFFC7CE"/>
                </patternFill>
              </fill>
            </x14:dxf>
          </x14:cfRule>
          <x14:cfRule type="cellIs" priority="1821" operator="equal" id="{D0436865-7793-4C28-A402-9A83A7426193}">
            <xm:f>'\Users\Maritza.Beltran\AppData\Local\Microsoft\Windows\INetCache\Content.Outlook\P86LDKLA\[Seguimiento_PAAC_IICUATRIMESTRE_2020-2 (3).xlsx]Listas'!#REF!</xm:f>
            <x14:dxf>
              <fill>
                <patternFill patternType="none">
                  <bgColor auto="1"/>
                </patternFill>
              </fill>
            </x14:dxf>
          </x14:cfRule>
          <x14:cfRule type="cellIs" priority="1822" operator="equal" id="{1C9E18C5-CDC5-499E-AFA6-1F2429F8949D}">
            <xm:f>'\Users\Maritza.Beltran\AppData\Local\Microsoft\Windows\INetCache\Content.Outlook\P86LDKLA\[Seguimiento_PAAC_IICUATRIMESTRE_2020-2 (3).xlsx]Listas'!#REF!</xm:f>
            <x14:dxf>
              <fill>
                <patternFill>
                  <bgColor rgb="FF00BC55"/>
                </patternFill>
              </fill>
            </x14:dxf>
          </x14:cfRule>
          <x14:cfRule type="cellIs" priority="1823" operator="equal" id="{49653206-1BC0-4AF8-9E56-2889A970D70E}">
            <xm:f>'\Users\Maritza.Beltran\AppData\Local\Microsoft\Windows\INetCache\Content.Outlook\P86LDKLA\[Seguimiento_PAAC_IICUATRIMESTRE_2020-2 (3).xlsx]Listas'!#REF!</xm:f>
            <x14:dxf>
              <fill>
                <patternFill>
                  <bgColor rgb="FF33CC33"/>
                </patternFill>
              </fill>
            </x14:dxf>
          </x14:cfRule>
          <x14:cfRule type="cellIs" priority="1824" operator="equal" id="{B65AF33D-C305-44E9-BD53-B216C448AD39}">
            <xm:f>'\Users\Maritza.Beltran\AppData\Local\Microsoft\Windows\INetCache\Content.Outlook\P86LDKLA\[Seguimiento_PAAC_IICUATRIMESTRE_2020-2 (3).xlsx]Listas'!#REF!</xm:f>
            <x14:dxf>
              <fill>
                <patternFill>
                  <bgColor rgb="FFFFFF00"/>
                </patternFill>
              </fill>
            </x14:dxf>
          </x14:cfRule>
          <xm:sqref>Q29</xm:sqref>
        </x14:conditionalFormatting>
        <x14:conditionalFormatting xmlns:xm="http://schemas.microsoft.com/office/excel/2006/main">
          <x14:cfRule type="cellIs" priority="1804" operator="equal" id="{62149522-1B57-4758-9CE9-869D8E786A08}">
            <xm:f>'\Users\Maritza.Beltran\AppData\Local\Microsoft\Windows\INetCache\Content.Outlook\P86LDKLA\[Matriz V1.xlsx]Hoja2'!#REF!</xm:f>
            <x14:dxf>
              <fill>
                <patternFill>
                  <bgColor theme="0" tint="-4.9989318521683403E-2"/>
                </patternFill>
              </fill>
            </x14:dxf>
          </x14:cfRule>
          <x14:cfRule type="cellIs" priority="1805" operator="equal" id="{E801A006-A3C0-424D-B759-8DF0B91A865C}">
            <xm:f>'\Users\Maritza.Beltran\AppData\Local\Microsoft\Windows\INetCache\Content.Outlook\P86LDKLA\[Matriz V1.xlsx]Hoja2'!#REF!</xm:f>
            <x14:dxf>
              <fill>
                <patternFill>
                  <bgColor rgb="FFFF0000"/>
                </patternFill>
              </fill>
            </x14:dxf>
          </x14:cfRule>
          <x14:cfRule type="cellIs" priority="1806" operator="equal" id="{241F3C7D-8E49-423C-938A-3CF5A4E0E476}">
            <xm:f>'\Users\Maritza.Beltran\AppData\Local\Microsoft\Windows\INetCache\Content.Outlook\P86LDKLA\[Matriz V1.xlsx]Hoja2'!#REF!</xm:f>
            <x14:dxf>
              <fill>
                <patternFill>
                  <bgColor rgb="FFFF0000"/>
                </patternFill>
              </fill>
            </x14:dxf>
          </x14:cfRule>
          <x14:cfRule type="cellIs" priority="1807" operator="equal" id="{6A78A885-848A-491B-847A-574134DF8967}">
            <xm:f>'\Users\Maritza.Beltran\AppData\Local\Microsoft\Windows\INetCache\Content.Outlook\P86LDKLA\[Matriz V1.xlsx]Hoja2'!#REF!</xm:f>
            <x14:dxf>
              <fill>
                <patternFill>
                  <bgColor theme="0" tint="-4.9989318521683403E-2"/>
                </patternFill>
              </fill>
            </x14:dxf>
          </x14:cfRule>
          <x14:cfRule type="cellIs" priority="1808" operator="equal" id="{8772D0F6-A19F-45A0-BEF5-DEDD0BAFC1E5}">
            <xm:f>'\Users\Maritza.Beltran\AppData\Local\Microsoft\Windows\INetCache\Content.Outlook\P86LDKLA\[Matriz V1.xlsx]Hoja2'!#REF!</xm:f>
            <x14:dxf>
              <fill>
                <patternFill>
                  <bgColor rgb="FFFFFF00"/>
                </patternFill>
              </fill>
            </x14:dxf>
          </x14:cfRule>
          <x14:cfRule type="cellIs" priority="1809" operator="equal" id="{BC2D0FF3-A52D-450C-94A1-C4DCDE7B515E}">
            <xm:f>'\Users\Maritza.Beltran\AppData\Local\Microsoft\Windows\INetCache\Content.Outlook\P86LDKLA\[Matriz V1.xlsx]Hoja2'!#REF!</xm:f>
            <x14:dxf>
              <fill>
                <patternFill>
                  <bgColor rgb="FF00B050"/>
                </patternFill>
              </fill>
            </x14:dxf>
          </x14:cfRule>
          <x14:cfRule type="cellIs" priority="1810" operator="equal" id="{BC119092-472F-46F0-B2F8-9C5B92BEB7A6}">
            <xm:f>'\Users\Maritza.Beltran\AppData\Local\Microsoft\Windows\INetCache\Content.Outlook\P86LDKLA\[Matriz V1.xlsx]Hoja2'!#REF!</xm:f>
            <x14:dxf>
              <fill>
                <patternFill>
                  <bgColor rgb="FF00B050"/>
                </patternFill>
              </fill>
            </x14:dxf>
          </x14:cfRule>
          <xm:sqref>Q29</xm:sqref>
        </x14:conditionalFormatting>
        <x14:conditionalFormatting xmlns:xm="http://schemas.microsoft.com/office/excel/2006/main">
          <x14:cfRule type="cellIs" priority="1777" operator="equal" id="{DAC04010-C504-452E-ADC8-489A59D102A5}">
            <xm:f>'\Users\Maritza.Beltran\AppData\Local\Microsoft\Windows\INetCache\Content.Outlook\P86LDKLA\[Seguimiento_PAAC_IICUATRIMESTRE_2020-2 (3).xlsx]Listas'!#REF!</xm:f>
            <x14:dxf>
              <fill>
                <patternFill>
                  <bgColor theme="0" tint="-4.9989318521683403E-2"/>
                </patternFill>
              </fill>
            </x14:dxf>
          </x14:cfRule>
          <x14:cfRule type="cellIs" priority="1778" operator="equal" id="{800EFA1C-013A-48A8-929B-C8CCB5F2BCE4}">
            <xm:f>'\Users\Maritza.Beltran\AppData\Local\Microsoft\Windows\INetCache\Content.Outlook\P86LDKLA\[Seguimiento_PAAC_IICUATRIMESTRE_2020-2 (3).xlsx]Listas'!#REF!</xm:f>
            <x14:dxf>
              <fill>
                <patternFill>
                  <bgColor rgb="FFFF0000"/>
                </patternFill>
              </fill>
            </x14:dxf>
          </x14:cfRule>
          <x14:cfRule type="cellIs" priority="1779" operator="equal" id="{5EC8BADA-94B5-4734-96D5-B939E3D2E0C3}">
            <xm:f>'\Users\Maritza.Beltran\AppData\Local\Microsoft\Windows\INetCache\Content.Outlook\P86LDKLA\[Seguimiento_PAAC_IICUATRIMESTRE_2020-2 (3).xlsx]Listas'!#REF!</xm:f>
            <x14:dxf>
              <fill>
                <patternFill patternType="none">
                  <bgColor auto="1"/>
                </patternFill>
              </fill>
            </x14:dxf>
          </x14:cfRule>
          <x14:cfRule type="cellIs" priority="1780" operator="equal" id="{5BA08826-54C6-4AA6-B5F0-AD347B1DC935}">
            <xm:f>'\Users\Maritza.Beltran\AppData\Local\Microsoft\Windows\INetCache\Content.Outlook\P86LDKLA\[Seguimiento_PAAC_IICUATRIMESTRE_2020-2 (3).xlsx]Listas'!#REF!</xm:f>
            <x14:dxf>
              <fill>
                <patternFill>
                  <bgColor rgb="FF00B050"/>
                </patternFill>
              </fill>
            </x14:dxf>
          </x14:cfRule>
          <x14:cfRule type="cellIs" priority="1781" operator="equal" id="{206BB7AF-E59A-499D-919D-40C1CEE2B1A7}">
            <xm:f>'\Users\Maritza.Beltran\AppData\Local\Microsoft\Windows\INetCache\Content.Outlook\P86LDKLA\[Seguimiento_PAAC_IICUATRIMESTRE_2020-2 (3).xlsx]Listas'!#REF!</xm:f>
            <x14:dxf>
              <fill>
                <patternFill>
                  <bgColor rgb="FF00B050"/>
                </patternFill>
              </fill>
            </x14:dxf>
          </x14:cfRule>
          <x14:cfRule type="cellIs" priority="1782" operator="equal" id="{1B05A955-A351-4A24-88D5-EBFD9BC57092}">
            <xm:f>'\Users\Maritza.Beltran\AppData\Local\Microsoft\Windows\INetCache\Content.Outlook\P86LDKLA\[Seguimiento_PAAC_IICUATRIMESTRE_2020-2 (3).xlsx]Listas'!#REF!</xm:f>
            <x14:dxf>
              <fill>
                <patternFill>
                  <bgColor rgb="FFFFFF00"/>
                </patternFill>
              </fill>
            </x14:dxf>
          </x14:cfRule>
          <x14:cfRule type="cellIs" priority="1783" operator="equal" id="{A1F47AC5-CA46-4670-9381-6C2C01E1D25B}">
            <xm:f>'\Users\Maritza.Beltran\AppData\Local\Microsoft\Windows\INetCache\Content.Outlook\P86LDKLA\[Seguimiento_PAAC_IICUATRIMESTRE_2020-2 (3).xlsx]Listas'!#REF!</xm:f>
            <x14:dxf>
              <font>
                <color auto="1"/>
              </font>
              <fill>
                <patternFill>
                  <bgColor rgb="FFFF0000"/>
                </patternFill>
              </fill>
            </x14:dxf>
          </x14:cfRule>
          <x14:cfRule type="cellIs" priority="1784" operator="equal" id="{D810F73D-31D3-442E-BEB9-E9D0FA43DE12}">
            <xm:f>'\Users\Maritza.Beltran\AppData\Local\Microsoft\Windows\INetCache\Content.Outlook\P86LDKLA\[Seguimiento_PAAC_IICUATRIMESTRE_2020-2 (3).xlsx]Listas'!#REF!</xm:f>
            <x14:dxf>
              <fill>
                <patternFill>
                  <bgColor theme="0" tint="-4.9989318521683403E-2"/>
                </patternFill>
              </fill>
            </x14:dxf>
          </x14:cfRule>
          <x14:cfRule type="cellIs" priority="1785" operator="equal" id="{61DD4CA5-C783-4C1B-B461-6A90828FACDB}">
            <xm:f>'\Users\Maritza.Beltran\AppData\Local\Microsoft\Windows\INetCache\Content.Outlook\P86LDKLA\[Seguimiento_PAAC_IICUATRIMESTRE_2020-2 (3).xlsx]Listas'!#REF!</xm:f>
            <x14:dxf>
              <fill>
                <patternFill>
                  <bgColor rgb="FFFF0000"/>
                </patternFill>
              </fill>
            </x14:dxf>
          </x14:cfRule>
          <x14:cfRule type="cellIs" priority="1786" operator="equal" id="{EBAF4E1E-1B77-440F-BB33-56C3B3452533}">
            <xm:f>'\Users\Maritza.Beltran\AppData\Local\Microsoft\Windows\INetCache\Content.Outlook\P86LDKLA\[Seguimiento_PAAC_IICUATRIMESTRE_2020-2 (3).xlsx]Listas'!#REF!</xm:f>
            <x14:dxf>
              <font>
                <color rgb="FF9C0006"/>
              </font>
              <fill>
                <patternFill>
                  <bgColor rgb="FFFFC7CE"/>
                </patternFill>
              </fill>
            </x14:dxf>
          </x14:cfRule>
          <x14:cfRule type="cellIs" priority="1787" operator="equal" id="{47D27D60-E4A7-4739-A7CF-050A6713BA1F}">
            <xm:f>'\Users\Maritza.Beltran\AppData\Local\Microsoft\Windows\INetCache\Content.Outlook\P86LDKLA\[Seguimiento_PAAC_IICUATRIMESTRE_2020-2 (3).xlsx]Listas'!#REF!</xm:f>
            <x14:dxf>
              <fill>
                <patternFill patternType="none">
                  <bgColor auto="1"/>
                </patternFill>
              </fill>
            </x14:dxf>
          </x14:cfRule>
          <x14:cfRule type="cellIs" priority="1788" operator="equal" id="{47162FB7-C124-4721-8E4A-506B11238D93}">
            <xm:f>'\Users\Maritza.Beltran\AppData\Local\Microsoft\Windows\INetCache\Content.Outlook\P86LDKLA\[Seguimiento_PAAC_IICUATRIMESTRE_2020-2 (3).xlsx]Listas'!#REF!</xm:f>
            <x14:dxf>
              <fill>
                <patternFill>
                  <bgColor rgb="FF00BC55"/>
                </patternFill>
              </fill>
            </x14:dxf>
          </x14:cfRule>
          <x14:cfRule type="cellIs" priority="1789" operator="equal" id="{00CFF6A7-379B-4B03-A48E-AA0E433ABAB3}">
            <xm:f>'\Users\Maritza.Beltran\AppData\Local\Microsoft\Windows\INetCache\Content.Outlook\P86LDKLA\[Seguimiento_PAAC_IICUATRIMESTRE_2020-2 (3).xlsx]Listas'!#REF!</xm:f>
            <x14:dxf>
              <fill>
                <patternFill>
                  <bgColor rgb="FF33CC33"/>
                </patternFill>
              </fill>
            </x14:dxf>
          </x14:cfRule>
          <x14:cfRule type="cellIs" priority="1790" operator="equal" id="{361560A2-062E-4A05-B7CB-B9C1C2C6C10D}">
            <xm:f>'\Users\Maritza.Beltran\AppData\Local\Microsoft\Windows\INetCache\Content.Outlook\P86LDKLA\[Seguimiento_PAAC_IICUATRIMESTRE_2020-2 (3).xlsx]Listas'!#REF!</xm:f>
            <x14:dxf>
              <fill>
                <patternFill>
                  <bgColor rgb="FFFFFF00"/>
                </patternFill>
              </fill>
            </x14:dxf>
          </x14:cfRule>
          <xm:sqref>Q31</xm:sqref>
        </x14:conditionalFormatting>
        <x14:conditionalFormatting xmlns:xm="http://schemas.microsoft.com/office/excel/2006/main">
          <x14:cfRule type="cellIs" priority="1770" operator="equal" id="{8E2D5F1A-7CA7-4784-AD05-8A94B5F3861B}">
            <xm:f>'\Users\Maritza.Beltran\AppData\Local\Microsoft\Windows\INetCache\Content.Outlook\P86LDKLA\[Matriz V1.xlsx]Hoja2'!#REF!</xm:f>
            <x14:dxf>
              <fill>
                <patternFill>
                  <bgColor theme="0" tint="-4.9989318521683403E-2"/>
                </patternFill>
              </fill>
            </x14:dxf>
          </x14:cfRule>
          <x14:cfRule type="cellIs" priority="1771" operator="equal" id="{3BAB1E59-61F0-47CC-90A5-AE5A86D2BC07}">
            <xm:f>'\Users\Maritza.Beltran\AppData\Local\Microsoft\Windows\INetCache\Content.Outlook\P86LDKLA\[Matriz V1.xlsx]Hoja2'!#REF!</xm:f>
            <x14:dxf>
              <fill>
                <patternFill>
                  <bgColor rgb="FFFF0000"/>
                </patternFill>
              </fill>
            </x14:dxf>
          </x14:cfRule>
          <x14:cfRule type="cellIs" priority="1772" operator="equal" id="{EF9428C6-7125-41FF-BFE7-47C19B68D398}">
            <xm:f>'\Users\Maritza.Beltran\AppData\Local\Microsoft\Windows\INetCache\Content.Outlook\P86LDKLA\[Matriz V1.xlsx]Hoja2'!#REF!</xm:f>
            <x14:dxf>
              <fill>
                <patternFill>
                  <bgColor rgb="FFFF0000"/>
                </patternFill>
              </fill>
            </x14:dxf>
          </x14:cfRule>
          <x14:cfRule type="cellIs" priority="1773" operator="equal" id="{7020076B-A446-413F-AD59-85928CEF6F07}">
            <xm:f>'\Users\Maritza.Beltran\AppData\Local\Microsoft\Windows\INetCache\Content.Outlook\P86LDKLA\[Matriz V1.xlsx]Hoja2'!#REF!</xm:f>
            <x14:dxf>
              <fill>
                <patternFill>
                  <bgColor theme="0" tint="-4.9989318521683403E-2"/>
                </patternFill>
              </fill>
            </x14:dxf>
          </x14:cfRule>
          <x14:cfRule type="cellIs" priority="1774" operator="equal" id="{09C16E9A-6744-407B-B92F-DD77E374E813}">
            <xm:f>'\Users\Maritza.Beltran\AppData\Local\Microsoft\Windows\INetCache\Content.Outlook\P86LDKLA\[Matriz V1.xlsx]Hoja2'!#REF!</xm:f>
            <x14:dxf>
              <fill>
                <patternFill>
                  <bgColor rgb="FFFFFF00"/>
                </patternFill>
              </fill>
            </x14:dxf>
          </x14:cfRule>
          <x14:cfRule type="cellIs" priority="1775" operator="equal" id="{BB788124-2B82-4E39-AA01-CCA41A09AA44}">
            <xm:f>'\Users\Maritza.Beltran\AppData\Local\Microsoft\Windows\INetCache\Content.Outlook\P86LDKLA\[Matriz V1.xlsx]Hoja2'!#REF!</xm:f>
            <x14:dxf>
              <fill>
                <patternFill>
                  <bgColor rgb="FF00B050"/>
                </patternFill>
              </fill>
            </x14:dxf>
          </x14:cfRule>
          <x14:cfRule type="cellIs" priority="1776" operator="equal" id="{71C8182A-8563-4965-89C1-9C7426AB1508}">
            <xm:f>'\Users\Maritza.Beltran\AppData\Local\Microsoft\Windows\INetCache\Content.Outlook\P86LDKLA\[Matriz V1.xlsx]Hoja2'!#REF!</xm:f>
            <x14:dxf>
              <fill>
                <patternFill>
                  <bgColor rgb="FF00B050"/>
                </patternFill>
              </fill>
            </x14:dxf>
          </x14:cfRule>
          <xm:sqref>Q31</xm:sqref>
        </x14:conditionalFormatting>
        <x14:conditionalFormatting xmlns:xm="http://schemas.microsoft.com/office/excel/2006/main">
          <x14:cfRule type="cellIs" priority="1743" operator="equal" id="{C49CE6AC-E861-47FA-9770-37D016CCF52A}">
            <xm:f>'\Users\Maritza.Beltran\AppData\Local\Microsoft\Windows\INetCache\Content.Outlook\P86LDKLA\[Seguimiento_PAAC_IICUATRIMESTRE_2020-2 (3).xlsx]Listas'!#REF!</xm:f>
            <x14:dxf>
              <fill>
                <patternFill>
                  <bgColor theme="0" tint="-4.9989318521683403E-2"/>
                </patternFill>
              </fill>
            </x14:dxf>
          </x14:cfRule>
          <x14:cfRule type="cellIs" priority="1744" operator="equal" id="{95D49C1F-E097-4DBA-9B0A-4C0B3E74FE2A}">
            <xm:f>'\Users\Maritza.Beltran\AppData\Local\Microsoft\Windows\INetCache\Content.Outlook\P86LDKLA\[Seguimiento_PAAC_IICUATRIMESTRE_2020-2 (3).xlsx]Listas'!#REF!</xm:f>
            <x14:dxf>
              <fill>
                <patternFill>
                  <bgColor rgb="FFFF0000"/>
                </patternFill>
              </fill>
            </x14:dxf>
          </x14:cfRule>
          <x14:cfRule type="cellIs" priority="1745" operator="equal" id="{9B94CD79-8D1F-4518-AB83-9908B50D2C5A}">
            <xm:f>'\Users\Maritza.Beltran\AppData\Local\Microsoft\Windows\INetCache\Content.Outlook\P86LDKLA\[Seguimiento_PAAC_IICUATRIMESTRE_2020-2 (3).xlsx]Listas'!#REF!</xm:f>
            <x14:dxf>
              <fill>
                <patternFill patternType="none">
                  <bgColor auto="1"/>
                </patternFill>
              </fill>
            </x14:dxf>
          </x14:cfRule>
          <x14:cfRule type="cellIs" priority="1746" operator="equal" id="{A67DF5A0-6CAB-491A-B1B1-AB42D11EF6BF}">
            <xm:f>'\Users\Maritza.Beltran\AppData\Local\Microsoft\Windows\INetCache\Content.Outlook\P86LDKLA\[Seguimiento_PAAC_IICUATRIMESTRE_2020-2 (3).xlsx]Listas'!#REF!</xm:f>
            <x14:dxf>
              <fill>
                <patternFill>
                  <bgColor rgb="FF00B050"/>
                </patternFill>
              </fill>
            </x14:dxf>
          </x14:cfRule>
          <x14:cfRule type="cellIs" priority="1747" operator="equal" id="{4FF236C6-EFF8-46A8-B387-25E5C0F3F98E}">
            <xm:f>'\Users\Maritza.Beltran\AppData\Local\Microsoft\Windows\INetCache\Content.Outlook\P86LDKLA\[Seguimiento_PAAC_IICUATRIMESTRE_2020-2 (3).xlsx]Listas'!#REF!</xm:f>
            <x14:dxf>
              <fill>
                <patternFill>
                  <bgColor rgb="FF00B050"/>
                </patternFill>
              </fill>
            </x14:dxf>
          </x14:cfRule>
          <x14:cfRule type="cellIs" priority="1748" operator="equal" id="{29538613-6B6A-4325-9EA8-EA6C65203F98}">
            <xm:f>'\Users\Maritza.Beltran\AppData\Local\Microsoft\Windows\INetCache\Content.Outlook\P86LDKLA\[Seguimiento_PAAC_IICUATRIMESTRE_2020-2 (3).xlsx]Listas'!#REF!</xm:f>
            <x14:dxf>
              <fill>
                <patternFill>
                  <bgColor rgb="FFFFFF00"/>
                </patternFill>
              </fill>
            </x14:dxf>
          </x14:cfRule>
          <x14:cfRule type="cellIs" priority="1749" operator="equal" id="{D667D30C-5EC7-4EBB-8356-F83F4D0965EF}">
            <xm:f>'\Users\Maritza.Beltran\AppData\Local\Microsoft\Windows\INetCache\Content.Outlook\P86LDKLA\[Seguimiento_PAAC_IICUATRIMESTRE_2020-2 (3).xlsx]Listas'!#REF!</xm:f>
            <x14:dxf>
              <font>
                <color auto="1"/>
              </font>
              <fill>
                <patternFill>
                  <bgColor rgb="FFFF0000"/>
                </patternFill>
              </fill>
            </x14:dxf>
          </x14:cfRule>
          <x14:cfRule type="cellIs" priority="1750" operator="equal" id="{78052F34-BDAF-44E6-98D0-040097DC9971}">
            <xm:f>'\Users\Maritza.Beltran\AppData\Local\Microsoft\Windows\INetCache\Content.Outlook\P86LDKLA\[Seguimiento_PAAC_IICUATRIMESTRE_2020-2 (3).xlsx]Listas'!#REF!</xm:f>
            <x14:dxf>
              <fill>
                <patternFill>
                  <bgColor theme="0" tint="-4.9989318521683403E-2"/>
                </patternFill>
              </fill>
            </x14:dxf>
          </x14:cfRule>
          <x14:cfRule type="cellIs" priority="1751" operator="equal" id="{DD65C7C2-33B4-4B64-AFAD-221274C787DC}">
            <xm:f>'\Users\Maritza.Beltran\AppData\Local\Microsoft\Windows\INetCache\Content.Outlook\P86LDKLA\[Seguimiento_PAAC_IICUATRIMESTRE_2020-2 (3).xlsx]Listas'!#REF!</xm:f>
            <x14:dxf>
              <fill>
                <patternFill>
                  <bgColor rgb="FFFF0000"/>
                </patternFill>
              </fill>
            </x14:dxf>
          </x14:cfRule>
          <x14:cfRule type="cellIs" priority="1752" operator="equal" id="{48CCD3C9-4DAB-4637-9051-FD4814B16891}">
            <xm:f>'\Users\Maritza.Beltran\AppData\Local\Microsoft\Windows\INetCache\Content.Outlook\P86LDKLA\[Seguimiento_PAAC_IICUATRIMESTRE_2020-2 (3).xlsx]Listas'!#REF!</xm:f>
            <x14:dxf>
              <font>
                <color rgb="FF9C0006"/>
              </font>
              <fill>
                <patternFill>
                  <bgColor rgb="FFFFC7CE"/>
                </patternFill>
              </fill>
            </x14:dxf>
          </x14:cfRule>
          <x14:cfRule type="cellIs" priority="1753" operator="equal" id="{4B102C9B-F145-4C84-9A7D-FE4D9D419AC2}">
            <xm:f>'\Users\Maritza.Beltran\AppData\Local\Microsoft\Windows\INetCache\Content.Outlook\P86LDKLA\[Seguimiento_PAAC_IICUATRIMESTRE_2020-2 (3).xlsx]Listas'!#REF!</xm:f>
            <x14:dxf>
              <fill>
                <patternFill patternType="none">
                  <bgColor auto="1"/>
                </patternFill>
              </fill>
            </x14:dxf>
          </x14:cfRule>
          <x14:cfRule type="cellIs" priority="1754" operator="equal" id="{5AA4CB49-B0D3-4382-9849-9B0F00769D55}">
            <xm:f>'\Users\Maritza.Beltran\AppData\Local\Microsoft\Windows\INetCache\Content.Outlook\P86LDKLA\[Seguimiento_PAAC_IICUATRIMESTRE_2020-2 (3).xlsx]Listas'!#REF!</xm:f>
            <x14:dxf>
              <fill>
                <patternFill>
                  <bgColor rgb="FF00BC55"/>
                </patternFill>
              </fill>
            </x14:dxf>
          </x14:cfRule>
          <x14:cfRule type="cellIs" priority="1755" operator="equal" id="{A4C3F516-AF4B-4387-ADED-144AC1363A5A}">
            <xm:f>'\Users\Maritza.Beltran\AppData\Local\Microsoft\Windows\INetCache\Content.Outlook\P86LDKLA\[Seguimiento_PAAC_IICUATRIMESTRE_2020-2 (3).xlsx]Listas'!#REF!</xm:f>
            <x14:dxf>
              <fill>
                <patternFill>
                  <bgColor rgb="FF33CC33"/>
                </patternFill>
              </fill>
            </x14:dxf>
          </x14:cfRule>
          <x14:cfRule type="cellIs" priority="1756" operator="equal" id="{CDD18C44-416B-4758-88A5-93354FDEA3F5}">
            <xm:f>'\Users\Maritza.Beltran\AppData\Local\Microsoft\Windows\INetCache\Content.Outlook\P86LDKLA\[Seguimiento_PAAC_IICUATRIMESTRE_2020-2 (3).xlsx]Listas'!#REF!</xm:f>
            <x14:dxf>
              <fill>
                <patternFill>
                  <bgColor rgb="FFFFFF00"/>
                </patternFill>
              </fill>
            </x14:dxf>
          </x14:cfRule>
          <xm:sqref>Q30</xm:sqref>
        </x14:conditionalFormatting>
        <x14:conditionalFormatting xmlns:xm="http://schemas.microsoft.com/office/excel/2006/main">
          <x14:cfRule type="cellIs" priority="1736" operator="equal" id="{5667A45F-5357-4A76-A584-34FA112D0C4E}">
            <xm:f>'\Users\Maritza.Beltran\AppData\Local\Microsoft\Windows\INetCache\Content.Outlook\P86LDKLA\[Matriz V1.xlsx]Hoja2'!#REF!</xm:f>
            <x14:dxf>
              <fill>
                <patternFill>
                  <bgColor theme="0" tint="-4.9989318521683403E-2"/>
                </patternFill>
              </fill>
            </x14:dxf>
          </x14:cfRule>
          <x14:cfRule type="cellIs" priority="1737" operator="equal" id="{4B5E7BF2-ED43-47AF-9F3D-F4004D3503A4}">
            <xm:f>'\Users\Maritza.Beltran\AppData\Local\Microsoft\Windows\INetCache\Content.Outlook\P86LDKLA\[Matriz V1.xlsx]Hoja2'!#REF!</xm:f>
            <x14:dxf>
              <fill>
                <patternFill>
                  <bgColor rgb="FFFF0000"/>
                </patternFill>
              </fill>
            </x14:dxf>
          </x14:cfRule>
          <x14:cfRule type="cellIs" priority="1738" operator="equal" id="{1D926B29-5F9B-4B07-A6E7-0510E38DF058}">
            <xm:f>'\Users\Maritza.Beltran\AppData\Local\Microsoft\Windows\INetCache\Content.Outlook\P86LDKLA\[Matriz V1.xlsx]Hoja2'!#REF!</xm:f>
            <x14:dxf>
              <fill>
                <patternFill>
                  <bgColor rgb="FFFF0000"/>
                </patternFill>
              </fill>
            </x14:dxf>
          </x14:cfRule>
          <x14:cfRule type="cellIs" priority="1739" operator="equal" id="{11840B88-CCC1-4771-8D1F-D5FFE2D215F6}">
            <xm:f>'\Users\Maritza.Beltran\AppData\Local\Microsoft\Windows\INetCache\Content.Outlook\P86LDKLA\[Matriz V1.xlsx]Hoja2'!#REF!</xm:f>
            <x14:dxf>
              <fill>
                <patternFill>
                  <bgColor theme="0" tint="-4.9989318521683403E-2"/>
                </patternFill>
              </fill>
            </x14:dxf>
          </x14:cfRule>
          <x14:cfRule type="cellIs" priority="1740" operator="equal" id="{D08C34EB-29FB-480C-A000-E33593768307}">
            <xm:f>'\Users\Maritza.Beltran\AppData\Local\Microsoft\Windows\INetCache\Content.Outlook\P86LDKLA\[Matriz V1.xlsx]Hoja2'!#REF!</xm:f>
            <x14:dxf>
              <fill>
                <patternFill>
                  <bgColor rgb="FFFFFF00"/>
                </patternFill>
              </fill>
            </x14:dxf>
          </x14:cfRule>
          <x14:cfRule type="cellIs" priority="1741" operator="equal" id="{BD9F5186-1D7C-41AD-8F1B-6860F28846FC}">
            <xm:f>'\Users\Maritza.Beltran\AppData\Local\Microsoft\Windows\INetCache\Content.Outlook\P86LDKLA\[Matriz V1.xlsx]Hoja2'!#REF!</xm:f>
            <x14:dxf>
              <fill>
                <patternFill>
                  <bgColor rgb="FF00B050"/>
                </patternFill>
              </fill>
            </x14:dxf>
          </x14:cfRule>
          <x14:cfRule type="cellIs" priority="1742" operator="equal" id="{38D2E656-E097-4D82-B952-B44CB9AF6B8B}">
            <xm:f>'\Users\Maritza.Beltran\AppData\Local\Microsoft\Windows\INetCache\Content.Outlook\P86LDKLA\[Matriz V1.xlsx]Hoja2'!#REF!</xm:f>
            <x14:dxf>
              <fill>
                <patternFill>
                  <bgColor rgb="FF00B050"/>
                </patternFill>
              </fill>
            </x14:dxf>
          </x14:cfRule>
          <xm:sqref>Q30</xm:sqref>
        </x14:conditionalFormatting>
        <x14:conditionalFormatting xmlns:xm="http://schemas.microsoft.com/office/excel/2006/main">
          <x14:cfRule type="cellIs" priority="1702" operator="equal" id="{52A0B061-F74F-4825-9957-2704D1140FC8}">
            <xm:f>'\Users\Maritza.Beltran\AppData\Local\Microsoft\Windows\INetCache\Content.Outlook\P86LDKLA\[Seguimiento_PAAC_IICUATRIMESTRE_2020-2 (3).xlsx]Listas'!#REF!</xm:f>
            <x14:dxf>
              <fill>
                <patternFill>
                  <bgColor theme="0" tint="-4.9989318521683403E-2"/>
                </patternFill>
              </fill>
            </x14:dxf>
          </x14:cfRule>
          <x14:cfRule type="cellIs" priority="1703" operator="equal" id="{23B0519B-FB4B-4720-8C51-76ABD83DEE92}">
            <xm:f>'\Users\Maritza.Beltran\AppData\Local\Microsoft\Windows\INetCache\Content.Outlook\P86LDKLA\[Seguimiento_PAAC_IICUATRIMESTRE_2020-2 (3).xlsx]Listas'!#REF!</xm:f>
            <x14:dxf>
              <fill>
                <patternFill>
                  <bgColor rgb="FFFF0000"/>
                </patternFill>
              </fill>
            </x14:dxf>
          </x14:cfRule>
          <x14:cfRule type="cellIs" priority="1704" operator="equal" id="{ECF81E96-0EB4-475E-B236-1C4AF4CD7682}">
            <xm:f>'\Users\Maritza.Beltran\AppData\Local\Microsoft\Windows\INetCache\Content.Outlook\P86LDKLA\[Seguimiento_PAAC_IICUATRIMESTRE_2020-2 (3).xlsx]Listas'!#REF!</xm:f>
            <x14:dxf>
              <fill>
                <patternFill patternType="none">
                  <bgColor auto="1"/>
                </patternFill>
              </fill>
            </x14:dxf>
          </x14:cfRule>
          <x14:cfRule type="cellIs" priority="1705" operator="equal" id="{E1E21A86-286F-4789-A1C9-6A4FC0791288}">
            <xm:f>'\Users\Maritza.Beltran\AppData\Local\Microsoft\Windows\INetCache\Content.Outlook\P86LDKLA\[Seguimiento_PAAC_IICUATRIMESTRE_2020-2 (3).xlsx]Listas'!#REF!</xm:f>
            <x14:dxf>
              <fill>
                <patternFill>
                  <bgColor rgb="FF00B050"/>
                </patternFill>
              </fill>
            </x14:dxf>
          </x14:cfRule>
          <x14:cfRule type="cellIs" priority="1706" operator="equal" id="{C1CD8FA0-82EC-4C6C-9DCD-15AE70103BE8}">
            <xm:f>'\Users\Maritza.Beltran\AppData\Local\Microsoft\Windows\INetCache\Content.Outlook\P86LDKLA\[Seguimiento_PAAC_IICUATRIMESTRE_2020-2 (3).xlsx]Listas'!#REF!</xm:f>
            <x14:dxf>
              <fill>
                <patternFill>
                  <bgColor rgb="FF00B050"/>
                </patternFill>
              </fill>
            </x14:dxf>
          </x14:cfRule>
          <x14:cfRule type="cellIs" priority="1707" operator="equal" id="{438B9F61-0EBB-4DEB-87A3-46A87C18B59B}">
            <xm:f>'\Users\Maritza.Beltran\AppData\Local\Microsoft\Windows\INetCache\Content.Outlook\P86LDKLA\[Seguimiento_PAAC_IICUATRIMESTRE_2020-2 (3).xlsx]Listas'!#REF!</xm:f>
            <x14:dxf>
              <fill>
                <patternFill>
                  <bgColor rgb="FFFFFF00"/>
                </patternFill>
              </fill>
            </x14:dxf>
          </x14:cfRule>
          <x14:cfRule type="cellIs" priority="1708" operator="equal" id="{92A4AFF4-F585-4B0D-84C1-2B8DEE9F5D38}">
            <xm:f>'\Users\Maritza.Beltran\AppData\Local\Microsoft\Windows\INetCache\Content.Outlook\P86LDKLA\[Seguimiento_PAAC_IICUATRIMESTRE_2020-2 (3).xlsx]Listas'!#REF!</xm:f>
            <x14:dxf>
              <font>
                <color auto="1"/>
              </font>
              <fill>
                <patternFill>
                  <bgColor rgb="FFFF0000"/>
                </patternFill>
              </fill>
            </x14:dxf>
          </x14:cfRule>
          <x14:cfRule type="cellIs" priority="1709" operator="equal" id="{0EBA1CA8-57B2-4BC3-B7AD-9D249025AD6E}">
            <xm:f>'\Users\Maritza.Beltran\AppData\Local\Microsoft\Windows\INetCache\Content.Outlook\P86LDKLA\[Seguimiento_PAAC_IICUATRIMESTRE_2020-2 (3).xlsx]Listas'!#REF!</xm:f>
            <x14:dxf>
              <fill>
                <patternFill>
                  <bgColor theme="0" tint="-4.9989318521683403E-2"/>
                </patternFill>
              </fill>
            </x14:dxf>
          </x14:cfRule>
          <x14:cfRule type="cellIs" priority="1710" operator="equal" id="{6DB898EF-65A2-44C4-988F-149C439745C8}">
            <xm:f>'\Users\Maritza.Beltran\AppData\Local\Microsoft\Windows\INetCache\Content.Outlook\P86LDKLA\[Seguimiento_PAAC_IICUATRIMESTRE_2020-2 (3).xlsx]Listas'!#REF!</xm:f>
            <x14:dxf>
              <fill>
                <patternFill>
                  <bgColor rgb="FFFF0000"/>
                </patternFill>
              </fill>
            </x14:dxf>
          </x14:cfRule>
          <x14:cfRule type="cellIs" priority="1711" operator="equal" id="{BC05DB49-74FC-48FB-B29A-AAE6B82BD8A0}">
            <xm:f>'\Users\Maritza.Beltran\AppData\Local\Microsoft\Windows\INetCache\Content.Outlook\P86LDKLA\[Seguimiento_PAAC_IICUATRIMESTRE_2020-2 (3).xlsx]Listas'!#REF!</xm:f>
            <x14:dxf>
              <font>
                <color rgb="FF9C0006"/>
              </font>
              <fill>
                <patternFill>
                  <bgColor rgb="FFFFC7CE"/>
                </patternFill>
              </fill>
            </x14:dxf>
          </x14:cfRule>
          <x14:cfRule type="cellIs" priority="1712" operator="equal" id="{CBD37BAF-645F-4E4F-94F7-72682336BE28}">
            <xm:f>'\Users\Maritza.Beltran\AppData\Local\Microsoft\Windows\INetCache\Content.Outlook\P86LDKLA\[Seguimiento_PAAC_IICUATRIMESTRE_2020-2 (3).xlsx]Listas'!#REF!</xm:f>
            <x14:dxf>
              <fill>
                <patternFill patternType="none">
                  <bgColor auto="1"/>
                </patternFill>
              </fill>
            </x14:dxf>
          </x14:cfRule>
          <x14:cfRule type="cellIs" priority="1713" operator="equal" id="{92BD90F4-5A7A-45CD-97DC-27B6CA433B01}">
            <xm:f>'\Users\Maritza.Beltran\AppData\Local\Microsoft\Windows\INetCache\Content.Outlook\P86LDKLA\[Seguimiento_PAAC_IICUATRIMESTRE_2020-2 (3).xlsx]Listas'!#REF!</xm:f>
            <x14:dxf>
              <fill>
                <patternFill>
                  <bgColor rgb="FF00BC55"/>
                </patternFill>
              </fill>
            </x14:dxf>
          </x14:cfRule>
          <x14:cfRule type="cellIs" priority="1714" operator="equal" id="{6FE02A98-1C10-4430-AA9F-5CDDB73B7515}">
            <xm:f>'\Users\Maritza.Beltran\AppData\Local\Microsoft\Windows\INetCache\Content.Outlook\P86LDKLA\[Seguimiento_PAAC_IICUATRIMESTRE_2020-2 (3).xlsx]Listas'!#REF!</xm:f>
            <x14:dxf>
              <fill>
                <patternFill>
                  <bgColor rgb="FF33CC33"/>
                </patternFill>
              </fill>
            </x14:dxf>
          </x14:cfRule>
          <x14:cfRule type="cellIs" priority="1715" operator="equal" id="{C039B577-99F5-4C7F-A73E-D519D2CD2EA3}">
            <xm:f>'\Users\Maritza.Beltran\AppData\Local\Microsoft\Windows\INetCache\Content.Outlook\P86LDKLA\[Seguimiento_PAAC_IICUATRIMESTRE_2020-2 (3).xlsx]Listas'!#REF!</xm:f>
            <x14:dxf>
              <fill>
                <patternFill>
                  <bgColor rgb="FFFFFF00"/>
                </patternFill>
              </fill>
            </x14:dxf>
          </x14:cfRule>
          <xm:sqref>Q32</xm:sqref>
        </x14:conditionalFormatting>
        <x14:conditionalFormatting xmlns:xm="http://schemas.microsoft.com/office/excel/2006/main">
          <x14:cfRule type="cellIs" priority="1695" operator="equal" id="{41A4232B-1C6C-41B1-B97A-0BD3BAC14E95}">
            <xm:f>'\Users\Maritza.Beltran\AppData\Local\Microsoft\Windows\INetCache\Content.Outlook\P86LDKLA\[Matriz V1.xlsx]Hoja2'!#REF!</xm:f>
            <x14:dxf>
              <fill>
                <patternFill>
                  <bgColor theme="0" tint="-4.9989318521683403E-2"/>
                </patternFill>
              </fill>
            </x14:dxf>
          </x14:cfRule>
          <x14:cfRule type="cellIs" priority="1696" operator="equal" id="{4C08642F-BBC7-4AFA-AE74-0F9072CB6228}">
            <xm:f>'\Users\Maritza.Beltran\AppData\Local\Microsoft\Windows\INetCache\Content.Outlook\P86LDKLA\[Matriz V1.xlsx]Hoja2'!#REF!</xm:f>
            <x14:dxf>
              <fill>
                <patternFill>
                  <bgColor rgb="FFFF0000"/>
                </patternFill>
              </fill>
            </x14:dxf>
          </x14:cfRule>
          <x14:cfRule type="cellIs" priority="1697" operator="equal" id="{FE08F4DB-0AC1-4883-8602-462BCB2F97E9}">
            <xm:f>'\Users\Maritza.Beltran\AppData\Local\Microsoft\Windows\INetCache\Content.Outlook\P86LDKLA\[Matriz V1.xlsx]Hoja2'!#REF!</xm:f>
            <x14:dxf>
              <fill>
                <patternFill>
                  <bgColor rgb="FFFF0000"/>
                </patternFill>
              </fill>
            </x14:dxf>
          </x14:cfRule>
          <x14:cfRule type="cellIs" priority="1698" operator="equal" id="{B1E43767-CE60-43C5-8839-0120DAFF85D3}">
            <xm:f>'\Users\Maritza.Beltran\AppData\Local\Microsoft\Windows\INetCache\Content.Outlook\P86LDKLA\[Matriz V1.xlsx]Hoja2'!#REF!</xm:f>
            <x14:dxf>
              <fill>
                <patternFill>
                  <bgColor theme="0" tint="-4.9989318521683403E-2"/>
                </patternFill>
              </fill>
            </x14:dxf>
          </x14:cfRule>
          <x14:cfRule type="cellIs" priority="1699" operator="equal" id="{B783C7E4-78A7-4F1E-A568-8B0461E961D9}">
            <xm:f>'\Users\Maritza.Beltran\AppData\Local\Microsoft\Windows\INetCache\Content.Outlook\P86LDKLA\[Matriz V1.xlsx]Hoja2'!#REF!</xm:f>
            <x14:dxf>
              <fill>
                <patternFill>
                  <bgColor rgb="FFFFFF00"/>
                </patternFill>
              </fill>
            </x14:dxf>
          </x14:cfRule>
          <x14:cfRule type="cellIs" priority="1700" operator="equal" id="{BCE4CF8F-C70B-40F7-A0C6-FE8190F10AD4}">
            <xm:f>'\Users\Maritza.Beltran\AppData\Local\Microsoft\Windows\INetCache\Content.Outlook\P86LDKLA\[Matriz V1.xlsx]Hoja2'!#REF!</xm:f>
            <x14:dxf>
              <fill>
                <patternFill>
                  <bgColor rgb="FF00B050"/>
                </patternFill>
              </fill>
            </x14:dxf>
          </x14:cfRule>
          <x14:cfRule type="cellIs" priority="1701" operator="equal" id="{8FE9A052-17FC-4510-B09D-ED7074B1A8A4}">
            <xm:f>'\Users\Maritza.Beltran\AppData\Local\Microsoft\Windows\INetCache\Content.Outlook\P86LDKLA\[Matriz V1.xlsx]Hoja2'!#REF!</xm:f>
            <x14:dxf>
              <fill>
                <patternFill>
                  <bgColor rgb="FF00B050"/>
                </patternFill>
              </fill>
            </x14:dxf>
          </x14:cfRule>
          <xm:sqref>Q32</xm:sqref>
        </x14:conditionalFormatting>
        <x14:conditionalFormatting xmlns:xm="http://schemas.microsoft.com/office/excel/2006/main">
          <x14:cfRule type="cellIs" priority="1661" operator="equal" id="{25CDCB75-9177-40BE-986B-CCC17E0597F2}">
            <xm:f>'\Users\Maritza.Beltran\AppData\Local\Microsoft\Windows\INetCache\Content.Outlook\P86LDKLA\[Seguimiento_PAAC_IICUATRIMESTRE_2020-2 (3).xlsx]Listas'!#REF!</xm:f>
            <x14:dxf>
              <fill>
                <patternFill>
                  <bgColor theme="0" tint="-4.9989318521683403E-2"/>
                </patternFill>
              </fill>
            </x14:dxf>
          </x14:cfRule>
          <x14:cfRule type="cellIs" priority="1662" operator="equal" id="{372AB075-F0C8-44D8-BBF9-D549E050E3E9}">
            <xm:f>'\Users\Maritza.Beltran\AppData\Local\Microsoft\Windows\INetCache\Content.Outlook\P86LDKLA\[Seguimiento_PAAC_IICUATRIMESTRE_2020-2 (3).xlsx]Listas'!#REF!</xm:f>
            <x14:dxf>
              <fill>
                <patternFill>
                  <bgColor rgb="FFFF0000"/>
                </patternFill>
              </fill>
            </x14:dxf>
          </x14:cfRule>
          <x14:cfRule type="cellIs" priority="1663" operator="equal" id="{FA802219-454B-4CF2-B331-315390EA812A}">
            <xm:f>'\Users\Maritza.Beltran\AppData\Local\Microsoft\Windows\INetCache\Content.Outlook\P86LDKLA\[Seguimiento_PAAC_IICUATRIMESTRE_2020-2 (3).xlsx]Listas'!#REF!</xm:f>
            <x14:dxf>
              <fill>
                <patternFill patternType="none">
                  <bgColor auto="1"/>
                </patternFill>
              </fill>
            </x14:dxf>
          </x14:cfRule>
          <x14:cfRule type="cellIs" priority="1664" operator="equal" id="{1EDF9796-705A-41AE-93AC-5879C54AC245}">
            <xm:f>'\Users\Maritza.Beltran\AppData\Local\Microsoft\Windows\INetCache\Content.Outlook\P86LDKLA\[Seguimiento_PAAC_IICUATRIMESTRE_2020-2 (3).xlsx]Listas'!#REF!</xm:f>
            <x14:dxf>
              <fill>
                <patternFill>
                  <bgColor rgb="FF00B050"/>
                </patternFill>
              </fill>
            </x14:dxf>
          </x14:cfRule>
          <x14:cfRule type="cellIs" priority="1665" operator="equal" id="{CC4FB4E2-1442-42F5-8410-E872E811232D}">
            <xm:f>'\Users\Maritza.Beltran\AppData\Local\Microsoft\Windows\INetCache\Content.Outlook\P86LDKLA\[Seguimiento_PAAC_IICUATRIMESTRE_2020-2 (3).xlsx]Listas'!#REF!</xm:f>
            <x14:dxf>
              <fill>
                <patternFill>
                  <bgColor rgb="FF00B050"/>
                </patternFill>
              </fill>
            </x14:dxf>
          </x14:cfRule>
          <x14:cfRule type="cellIs" priority="1666" operator="equal" id="{B1146E00-D84F-4D3D-872C-ED3D8BB36A39}">
            <xm:f>'\Users\Maritza.Beltran\AppData\Local\Microsoft\Windows\INetCache\Content.Outlook\P86LDKLA\[Seguimiento_PAAC_IICUATRIMESTRE_2020-2 (3).xlsx]Listas'!#REF!</xm:f>
            <x14:dxf>
              <fill>
                <patternFill>
                  <bgColor rgb="FFFFFF00"/>
                </patternFill>
              </fill>
            </x14:dxf>
          </x14:cfRule>
          <x14:cfRule type="cellIs" priority="1667" operator="equal" id="{2DDF6D43-AFC4-493C-A652-A5E89E16005A}">
            <xm:f>'\Users\Maritza.Beltran\AppData\Local\Microsoft\Windows\INetCache\Content.Outlook\P86LDKLA\[Seguimiento_PAAC_IICUATRIMESTRE_2020-2 (3).xlsx]Listas'!#REF!</xm:f>
            <x14:dxf>
              <font>
                <color auto="1"/>
              </font>
              <fill>
                <patternFill>
                  <bgColor rgb="FFFF0000"/>
                </patternFill>
              </fill>
            </x14:dxf>
          </x14:cfRule>
          <x14:cfRule type="cellIs" priority="1668" operator="equal" id="{7450A904-C059-4B18-8DE7-CC9F192BAC8C}">
            <xm:f>'\Users\Maritza.Beltran\AppData\Local\Microsoft\Windows\INetCache\Content.Outlook\P86LDKLA\[Seguimiento_PAAC_IICUATRIMESTRE_2020-2 (3).xlsx]Listas'!#REF!</xm:f>
            <x14:dxf>
              <fill>
                <patternFill>
                  <bgColor theme="0" tint="-4.9989318521683403E-2"/>
                </patternFill>
              </fill>
            </x14:dxf>
          </x14:cfRule>
          <x14:cfRule type="cellIs" priority="1669" operator="equal" id="{37B0E655-828C-4E4F-81A5-1166450C4D5B}">
            <xm:f>'\Users\Maritza.Beltran\AppData\Local\Microsoft\Windows\INetCache\Content.Outlook\P86LDKLA\[Seguimiento_PAAC_IICUATRIMESTRE_2020-2 (3).xlsx]Listas'!#REF!</xm:f>
            <x14:dxf>
              <fill>
                <patternFill>
                  <bgColor rgb="FFFF0000"/>
                </patternFill>
              </fill>
            </x14:dxf>
          </x14:cfRule>
          <x14:cfRule type="cellIs" priority="1670" operator="equal" id="{2EA3C95C-0D7E-43D9-9B36-4C287284D6A1}">
            <xm:f>'\Users\Maritza.Beltran\AppData\Local\Microsoft\Windows\INetCache\Content.Outlook\P86LDKLA\[Seguimiento_PAAC_IICUATRIMESTRE_2020-2 (3).xlsx]Listas'!#REF!</xm:f>
            <x14:dxf>
              <font>
                <color rgb="FF9C0006"/>
              </font>
              <fill>
                <patternFill>
                  <bgColor rgb="FFFFC7CE"/>
                </patternFill>
              </fill>
            </x14:dxf>
          </x14:cfRule>
          <x14:cfRule type="cellIs" priority="1671" operator="equal" id="{FEBD173F-3E51-4580-87ED-A8AA8A2DFBAF}">
            <xm:f>'\Users\Maritza.Beltran\AppData\Local\Microsoft\Windows\INetCache\Content.Outlook\P86LDKLA\[Seguimiento_PAAC_IICUATRIMESTRE_2020-2 (3).xlsx]Listas'!#REF!</xm:f>
            <x14:dxf>
              <fill>
                <patternFill patternType="none">
                  <bgColor auto="1"/>
                </patternFill>
              </fill>
            </x14:dxf>
          </x14:cfRule>
          <x14:cfRule type="cellIs" priority="1672" operator="equal" id="{87070FE5-7097-4F09-8CB0-A2050FEC1963}">
            <xm:f>'\Users\Maritza.Beltran\AppData\Local\Microsoft\Windows\INetCache\Content.Outlook\P86LDKLA\[Seguimiento_PAAC_IICUATRIMESTRE_2020-2 (3).xlsx]Listas'!#REF!</xm:f>
            <x14:dxf>
              <fill>
                <patternFill>
                  <bgColor rgb="FF00BC55"/>
                </patternFill>
              </fill>
            </x14:dxf>
          </x14:cfRule>
          <x14:cfRule type="cellIs" priority="1673" operator="equal" id="{695732BC-0B01-4202-B751-9A26A53D586C}">
            <xm:f>'\Users\Maritza.Beltran\AppData\Local\Microsoft\Windows\INetCache\Content.Outlook\P86LDKLA\[Seguimiento_PAAC_IICUATRIMESTRE_2020-2 (3).xlsx]Listas'!#REF!</xm:f>
            <x14:dxf>
              <fill>
                <patternFill>
                  <bgColor rgb="FF33CC33"/>
                </patternFill>
              </fill>
            </x14:dxf>
          </x14:cfRule>
          <x14:cfRule type="cellIs" priority="1674" operator="equal" id="{F10E3B70-CAA2-45C5-909E-2E7D50D339D9}">
            <xm:f>'\Users\Maritza.Beltran\AppData\Local\Microsoft\Windows\INetCache\Content.Outlook\P86LDKLA\[Seguimiento_PAAC_IICUATRIMESTRE_2020-2 (3).xlsx]Listas'!#REF!</xm:f>
            <x14:dxf>
              <fill>
                <patternFill>
                  <bgColor rgb="FFFFFF00"/>
                </patternFill>
              </fill>
            </x14:dxf>
          </x14:cfRule>
          <xm:sqref>Q35</xm:sqref>
        </x14:conditionalFormatting>
        <x14:conditionalFormatting xmlns:xm="http://schemas.microsoft.com/office/excel/2006/main">
          <x14:cfRule type="cellIs" priority="1654" operator="equal" id="{F2D722C6-B54B-409F-8D56-98E9E0B4E3A9}">
            <xm:f>'\Users\Maritza.Beltran\AppData\Local\Microsoft\Windows\INetCache\Content.Outlook\P86LDKLA\[Matriz V1.xlsx]Hoja2'!#REF!</xm:f>
            <x14:dxf>
              <fill>
                <patternFill>
                  <bgColor theme="0" tint="-4.9989318521683403E-2"/>
                </patternFill>
              </fill>
            </x14:dxf>
          </x14:cfRule>
          <x14:cfRule type="cellIs" priority="1655" operator="equal" id="{C005D7B2-09EA-4FBC-BAA2-D1E7C136F4F4}">
            <xm:f>'\Users\Maritza.Beltran\AppData\Local\Microsoft\Windows\INetCache\Content.Outlook\P86LDKLA\[Matriz V1.xlsx]Hoja2'!#REF!</xm:f>
            <x14:dxf>
              <fill>
                <patternFill>
                  <bgColor rgb="FFFF0000"/>
                </patternFill>
              </fill>
            </x14:dxf>
          </x14:cfRule>
          <x14:cfRule type="cellIs" priority="1656" operator="equal" id="{E287D600-AEBD-41A1-BDF6-362870A06BB6}">
            <xm:f>'\Users\Maritza.Beltran\AppData\Local\Microsoft\Windows\INetCache\Content.Outlook\P86LDKLA\[Matriz V1.xlsx]Hoja2'!#REF!</xm:f>
            <x14:dxf>
              <fill>
                <patternFill>
                  <bgColor rgb="FFFF0000"/>
                </patternFill>
              </fill>
            </x14:dxf>
          </x14:cfRule>
          <x14:cfRule type="cellIs" priority="1657" operator="equal" id="{B10863D9-49D7-4B37-B0E4-D027A60D15B4}">
            <xm:f>'\Users\Maritza.Beltran\AppData\Local\Microsoft\Windows\INetCache\Content.Outlook\P86LDKLA\[Matriz V1.xlsx]Hoja2'!#REF!</xm:f>
            <x14:dxf>
              <fill>
                <patternFill>
                  <bgColor theme="0" tint="-4.9989318521683403E-2"/>
                </patternFill>
              </fill>
            </x14:dxf>
          </x14:cfRule>
          <x14:cfRule type="cellIs" priority="1658" operator="equal" id="{6A8352C4-3D93-49B6-B768-0401E11FB642}">
            <xm:f>'\Users\Maritza.Beltran\AppData\Local\Microsoft\Windows\INetCache\Content.Outlook\P86LDKLA\[Matriz V1.xlsx]Hoja2'!#REF!</xm:f>
            <x14:dxf>
              <fill>
                <patternFill>
                  <bgColor rgb="FFFFFF00"/>
                </patternFill>
              </fill>
            </x14:dxf>
          </x14:cfRule>
          <x14:cfRule type="cellIs" priority="1659" operator="equal" id="{30FF1B60-A6B4-4968-99B2-ADFBA8A4845C}">
            <xm:f>'\Users\Maritza.Beltran\AppData\Local\Microsoft\Windows\INetCache\Content.Outlook\P86LDKLA\[Matriz V1.xlsx]Hoja2'!#REF!</xm:f>
            <x14:dxf>
              <fill>
                <patternFill>
                  <bgColor rgb="FF00B050"/>
                </patternFill>
              </fill>
            </x14:dxf>
          </x14:cfRule>
          <x14:cfRule type="cellIs" priority="1660" operator="equal" id="{D4881D38-9296-494D-841F-EBAF19181B18}">
            <xm:f>'\Users\Maritza.Beltran\AppData\Local\Microsoft\Windows\INetCache\Content.Outlook\P86LDKLA\[Matriz V1.xlsx]Hoja2'!#REF!</xm:f>
            <x14:dxf>
              <fill>
                <patternFill>
                  <bgColor rgb="FF00B050"/>
                </patternFill>
              </fill>
            </x14:dxf>
          </x14:cfRule>
          <xm:sqref>Q35</xm:sqref>
        </x14:conditionalFormatting>
        <x14:conditionalFormatting xmlns:xm="http://schemas.microsoft.com/office/excel/2006/main">
          <x14:cfRule type="cellIs" priority="1627" operator="equal" id="{CB624F6B-5A26-4379-95F8-1AA46380CF0E}">
            <xm:f>'\Users\Maritza.Beltran\AppData\Local\Microsoft\Windows\INetCache\Content.Outlook\P86LDKLA\[Seguimiento_PAAC_IICUATRIMESTRE_2020-2 (3).xlsx]Listas'!#REF!</xm:f>
            <x14:dxf>
              <fill>
                <patternFill>
                  <bgColor theme="0" tint="-4.9989318521683403E-2"/>
                </patternFill>
              </fill>
            </x14:dxf>
          </x14:cfRule>
          <x14:cfRule type="cellIs" priority="1628" operator="equal" id="{55738EDF-9506-4687-AF41-BCBC2D9472A8}">
            <xm:f>'\Users\Maritza.Beltran\AppData\Local\Microsoft\Windows\INetCache\Content.Outlook\P86LDKLA\[Seguimiento_PAAC_IICUATRIMESTRE_2020-2 (3).xlsx]Listas'!#REF!</xm:f>
            <x14:dxf>
              <fill>
                <patternFill>
                  <bgColor rgb="FFFF0000"/>
                </patternFill>
              </fill>
            </x14:dxf>
          </x14:cfRule>
          <x14:cfRule type="cellIs" priority="1629" operator="equal" id="{3724458E-283B-46FE-BACC-F72DC78DFFC1}">
            <xm:f>'\Users\Maritza.Beltran\AppData\Local\Microsoft\Windows\INetCache\Content.Outlook\P86LDKLA\[Seguimiento_PAAC_IICUATRIMESTRE_2020-2 (3).xlsx]Listas'!#REF!</xm:f>
            <x14:dxf>
              <fill>
                <patternFill patternType="none">
                  <bgColor auto="1"/>
                </patternFill>
              </fill>
            </x14:dxf>
          </x14:cfRule>
          <x14:cfRule type="cellIs" priority="1630" operator="equal" id="{E10FD941-C0ED-49DC-AFB1-842823AC3EFA}">
            <xm:f>'\Users\Maritza.Beltran\AppData\Local\Microsoft\Windows\INetCache\Content.Outlook\P86LDKLA\[Seguimiento_PAAC_IICUATRIMESTRE_2020-2 (3).xlsx]Listas'!#REF!</xm:f>
            <x14:dxf>
              <fill>
                <patternFill>
                  <bgColor rgb="FF00B050"/>
                </patternFill>
              </fill>
            </x14:dxf>
          </x14:cfRule>
          <x14:cfRule type="cellIs" priority="1631" operator="equal" id="{143E7D49-31D4-4959-9A9A-811337237E0B}">
            <xm:f>'\Users\Maritza.Beltran\AppData\Local\Microsoft\Windows\INetCache\Content.Outlook\P86LDKLA\[Seguimiento_PAAC_IICUATRIMESTRE_2020-2 (3).xlsx]Listas'!#REF!</xm:f>
            <x14:dxf>
              <fill>
                <patternFill>
                  <bgColor rgb="FF00B050"/>
                </patternFill>
              </fill>
            </x14:dxf>
          </x14:cfRule>
          <x14:cfRule type="cellIs" priority="1632" operator="equal" id="{DA289403-1AA3-4BD3-B0F6-2348940D635B}">
            <xm:f>'\Users\Maritza.Beltran\AppData\Local\Microsoft\Windows\INetCache\Content.Outlook\P86LDKLA\[Seguimiento_PAAC_IICUATRIMESTRE_2020-2 (3).xlsx]Listas'!#REF!</xm:f>
            <x14:dxf>
              <fill>
                <patternFill>
                  <bgColor rgb="FFFFFF00"/>
                </patternFill>
              </fill>
            </x14:dxf>
          </x14:cfRule>
          <x14:cfRule type="cellIs" priority="1633" operator="equal" id="{2E955808-C5C5-4563-AFC9-B88B7070BA6F}">
            <xm:f>'\Users\Maritza.Beltran\AppData\Local\Microsoft\Windows\INetCache\Content.Outlook\P86LDKLA\[Seguimiento_PAAC_IICUATRIMESTRE_2020-2 (3).xlsx]Listas'!#REF!</xm:f>
            <x14:dxf>
              <font>
                <color auto="1"/>
              </font>
              <fill>
                <patternFill>
                  <bgColor rgb="FFFF0000"/>
                </patternFill>
              </fill>
            </x14:dxf>
          </x14:cfRule>
          <x14:cfRule type="cellIs" priority="1634" operator="equal" id="{54F6D1E6-3F32-4228-BBEA-A37A45BEE459}">
            <xm:f>'\Users\Maritza.Beltran\AppData\Local\Microsoft\Windows\INetCache\Content.Outlook\P86LDKLA\[Seguimiento_PAAC_IICUATRIMESTRE_2020-2 (3).xlsx]Listas'!#REF!</xm:f>
            <x14:dxf>
              <fill>
                <patternFill>
                  <bgColor theme="0" tint="-4.9989318521683403E-2"/>
                </patternFill>
              </fill>
            </x14:dxf>
          </x14:cfRule>
          <x14:cfRule type="cellIs" priority="1635" operator="equal" id="{DEFA833A-CC9C-4109-85C8-D51D01E6208F}">
            <xm:f>'\Users\Maritza.Beltran\AppData\Local\Microsoft\Windows\INetCache\Content.Outlook\P86LDKLA\[Seguimiento_PAAC_IICUATRIMESTRE_2020-2 (3).xlsx]Listas'!#REF!</xm:f>
            <x14:dxf>
              <fill>
                <patternFill>
                  <bgColor rgb="FFFF0000"/>
                </patternFill>
              </fill>
            </x14:dxf>
          </x14:cfRule>
          <x14:cfRule type="cellIs" priority="1636" operator="equal" id="{4053C8E0-717D-4E9F-BBC8-88D71356AC8B}">
            <xm:f>'\Users\Maritza.Beltran\AppData\Local\Microsoft\Windows\INetCache\Content.Outlook\P86LDKLA\[Seguimiento_PAAC_IICUATRIMESTRE_2020-2 (3).xlsx]Listas'!#REF!</xm:f>
            <x14:dxf>
              <font>
                <color rgb="FF9C0006"/>
              </font>
              <fill>
                <patternFill>
                  <bgColor rgb="FFFFC7CE"/>
                </patternFill>
              </fill>
            </x14:dxf>
          </x14:cfRule>
          <x14:cfRule type="cellIs" priority="1637" operator="equal" id="{90E59620-8E5E-4D18-B503-3C8F9C60E18B}">
            <xm:f>'\Users\Maritza.Beltran\AppData\Local\Microsoft\Windows\INetCache\Content.Outlook\P86LDKLA\[Seguimiento_PAAC_IICUATRIMESTRE_2020-2 (3).xlsx]Listas'!#REF!</xm:f>
            <x14:dxf>
              <fill>
                <patternFill patternType="none">
                  <bgColor auto="1"/>
                </patternFill>
              </fill>
            </x14:dxf>
          </x14:cfRule>
          <x14:cfRule type="cellIs" priority="1638" operator="equal" id="{42D59F99-7C8A-44B1-B096-000EA53F6C49}">
            <xm:f>'\Users\Maritza.Beltran\AppData\Local\Microsoft\Windows\INetCache\Content.Outlook\P86LDKLA\[Seguimiento_PAAC_IICUATRIMESTRE_2020-2 (3).xlsx]Listas'!#REF!</xm:f>
            <x14:dxf>
              <fill>
                <patternFill>
                  <bgColor rgb="FF00BC55"/>
                </patternFill>
              </fill>
            </x14:dxf>
          </x14:cfRule>
          <x14:cfRule type="cellIs" priority="1639" operator="equal" id="{7FFBBB51-E453-441A-AFC1-7378111DCC1F}">
            <xm:f>'\Users\Maritza.Beltran\AppData\Local\Microsoft\Windows\INetCache\Content.Outlook\P86LDKLA\[Seguimiento_PAAC_IICUATRIMESTRE_2020-2 (3).xlsx]Listas'!#REF!</xm:f>
            <x14:dxf>
              <fill>
                <patternFill>
                  <bgColor rgb="FF33CC33"/>
                </patternFill>
              </fill>
            </x14:dxf>
          </x14:cfRule>
          <x14:cfRule type="cellIs" priority="1640" operator="equal" id="{9E6382BD-777A-40F9-A273-05191C4CE63B}">
            <xm:f>'\Users\Maritza.Beltran\AppData\Local\Microsoft\Windows\INetCache\Content.Outlook\P86LDKLA\[Seguimiento_PAAC_IICUATRIMESTRE_2020-2 (3).xlsx]Listas'!#REF!</xm:f>
            <x14:dxf>
              <fill>
                <patternFill>
                  <bgColor rgb="FFFFFF00"/>
                </patternFill>
              </fill>
            </x14:dxf>
          </x14:cfRule>
          <xm:sqref>Q33</xm:sqref>
        </x14:conditionalFormatting>
        <x14:conditionalFormatting xmlns:xm="http://schemas.microsoft.com/office/excel/2006/main">
          <x14:cfRule type="cellIs" priority="1620" operator="equal" id="{D08E08A2-1DFB-4FEC-ABCF-895AF9FB8B6D}">
            <xm:f>'\Users\Maritza.Beltran\AppData\Local\Microsoft\Windows\INetCache\Content.Outlook\P86LDKLA\[Matriz V1.xlsx]Hoja2'!#REF!</xm:f>
            <x14:dxf>
              <fill>
                <patternFill>
                  <bgColor theme="0" tint="-4.9989318521683403E-2"/>
                </patternFill>
              </fill>
            </x14:dxf>
          </x14:cfRule>
          <x14:cfRule type="cellIs" priority="1621" operator="equal" id="{760FC127-738A-42AE-819F-836FCD4551EF}">
            <xm:f>'\Users\Maritza.Beltran\AppData\Local\Microsoft\Windows\INetCache\Content.Outlook\P86LDKLA\[Matriz V1.xlsx]Hoja2'!#REF!</xm:f>
            <x14:dxf>
              <fill>
                <patternFill>
                  <bgColor rgb="FFFF0000"/>
                </patternFill>
              </fill>
            </x14:dxf>
          </x14:cfRule>
          <x14:cfRule type="cellIs" priority="1622" operator="equal" id="{A33F3FDB-EDA0-4DD0-AD5F-AE249664CAA0}">
            <xm:f>'\Users\Maritza.Beltran\AppData\Local\Microsoft\Windows\INetCache\Content.Outlook\P86LDKLA\[Matriz V1.xlsx]Hoja2'!#REF!</xm:f>
            <x14:dxf>
              <fill>
                <patternFill>
                  <bgColor rgb="FFFF0000"/>
                </patternFill>
              </fill>
            </x14:dxf>
          </x14:cfRule>
          <x14:cfRule type="cellIs" priority="1623" operator="equal" id="{62DEEECA-EFDC-4C73-A2CA-3BD79FAC9F38}">
            <xm:f>'\Users\Maritza.Beltran\AppData\Local\Microsoft\Windows\INetCache\Content.Outlook\P86LDKLA\[Matriz V1.xlsx]Hoja2'!#REF!</xm:f>
            <x14:dxf>
              <fill>
                <patternFill>
                  <bgColor theme="0" tint="-4.9989318521683403E-2"/>
                </patternFill>
              </fill>
            </x14:dxf>
          </x14:cfRule>
          <x14:cfRule type="cellIs" priority="1624" operator="equal" id="{0684943A-ECE3-4B50-AA3F-0EE1A84C2455}">
            <xm:f>'\Users\Maritza.Beltran\AppData\Local\Microsoft\Windows\INetCache\Content.Outlook\P86LDKLA\[Matriz V1.xlsx]Hoja2'!#REF!</xm:f>
            <x14:dxf>
              <fill>
                <patternFill>
                  <bgColor rgb="FFFFFF00"/>
                </patternFill>
              </fill>
            </x14:dxf>
          </x14:cfRule>
          <x14:cfRule type="cellIs" priority="1625" operator="equal" id="{DD0D8FA8-21AC-41D6-942B-E365011980D4}">
            <xm:f>'\Users\Maritza.Beltran\AppData\Local\Microsoft\Windows\INetCache\Content.Outlook\P86LDKLA\[Matriz V1.xlsx]Hoja2'!#REF!</xm:f>
            <x14:dxf>
              <fill>
                <patternFill>
                  <bgColor rgb="FF00B050"/>
                </patternFill>
              </fill>
            </x14:dxf>
          </x14:cfRule>
          <x14:cfRule type="cellIs" priority="1626" operator="equal" id="{59EE5674-ABCA-47AE-B97A-4A35D787BA6B}">
            <xm:f>'\Users\Maritza.Beltran\AppData\Local\Microsoft\Windows\INetCache\Content.Outlook\P86LDKLA\[Matriz V1.xlsx]Hoja2'!#REF!</xm:f>
            <x14:dxf>
              <fill>
                <patternFill>
                  <bgColor rgb="FF00B050"/>
                </patternFill>
              </fill>
            </x14:dxf>
          </x14:cfRule>
          <xm:sqref>Q33</xm:sqref>
        </x14:conditionalFormatting>
        <x14:conditionalFormatting xmlns:xm="http://schemas.microsoft.com/office/excel/2006/main">
          <x14:cfRule type="cellIs" priority="1600" operator="equal" id="{6704644E-7736-4378-8DCC-A6E17C9C2F1D}">
            <xm:f>'\Users\Maritza.Beltran\AppData\Local\Microsoft\Windows\INetCache\Content.Outlook\P86LDKLA\[Seguimiento_PAAC_IICUATRIMESTRE_2020-2 (3).xlsx]Listas'!#REF!</xm:f>
            <x14:dxf>
              <fill>
                <patternFill>
                  <bgColor theme="0" tint="-4.9989318521683403E-2"/>
                </patternFill>
              </fill>
            </x14:dxf>
          </x14:cfRule>
          <x14:cfRule type="cellIs" priority="1601" operator="equal" id="{50B6FDFB-81F4-4978-AA26-A69CC5520674}">
            <xm:f>'\Users\Maritza.Beltran\AppData\Local\Microsoft\Windows\INetCache\Content.Outlook\P86LDKLA\[Seguimiento_PAAC_IICUATRIMESTRE_2020-2 (3).xlsx]Listas'!#REF!</xm:f>
            <x14:dxf>
              <fill>
                <patternFill>
                  <bgColor rgb="FFFF0000"/>
                </patternFill>
              </fill>
            </x14:dxf>
          </x14:cfRule>
          <x14:cfRule type="cellIs" priority="1602" operator="equal" id="{682CB636-A9E6-4F48-B920-9C4639E13C39}">
            <xm:f>'\Users\Maritza.Beltran\AppData\Local\Microsoft\Windows\INetCache\Content.Outlook\P86LDKLA\[Seguimiento_PAAC_IICUATRIMESTRE_2020-2 (3).xlsx]Listas'!#REF!</xm:f>
            <x14:dxf>
              <fill>
                <patternFill patternType="none">
                  <bgColor auto="1"/>
                </patternFill>
              </fill>
            </x14:dxf>
          </x14:cfRule>
          <x14:cfRule type="cellIs" priority="1603" operator="equal" id="{7E5176A5-600A-49E8-B9CA-514C95F208EA}">
            <xm:f>'\Users\Maritza.Beltran\AppData\Local\Microsoft\Windows\INetCache\Content.Outlook\P86LDKLA\[Seguimiento_PAAC_IICUATRIMESTRE_2020-2 (3).xlsx]Listas'!#REF!</xm:f>
            <x14:dxf>
              <fill>
                <patternFill>
                  <bgColor rgb="FF00B050"/>
                </patternFill>
              </fill>
            </x14:dxf>
          </x14:cfRule>
          <x14:cfRule type="cellIs" priority="1604" operator="equal" id="{0521AF6A-AE59-4108-9363-C032B440ADE6}">
            <xm:f>'\Users\Maritza.Beltran\AppData\Local\Microsoft\Windows\INetCache\Content.Outlook\P86LDKLA\[Seguimiento_PAAC_IICUATRIMESTRE_2020-2 (3).xlsx]Listas'!#REF!</xm:f>
            <x14:dxf>
              <fill>
                <patternFill>
                  <bgColor rgb="FF00B050"/>
                </patternFill>
              </fill>
            </x14:dxf>
          </x14:cfRule>
          <x14:cfRule type="cellIs" priority="1605" operator="equal" id="{F211B1F8-BAF3-4467-A01D-C7EBAA27F672}">
            <xm:f>'\Users\Maritza.Beltran\AppData\Local\Microsoft\Windows\INetCache\Content.Outlook\P86LDKLA\[Seguimiento_PAAC_IICUATRIMESTRE_2020-2 (3).xlsx]Listas'!#REF!</xm:f>
            <x14:dxf>
              <fill>
                <patternFill>
                  <bgColor rgb="FFFFFF00"/>
                </patternFill>
              </fill>
            </x14:dxf>
          </x14:cfRule>
          <x14:cfRule type="cellIs" priority="1606" operator="equal" id="{7F77CD99-0CD3-4226-99EF-3584592ABCA4}">
            <xm:f>'\Users\Maritza.Beltran\AppData\Local\Microsoft\Windows\INetCache\Content.Outlook\P86LDKLA\[Seguimiento_PAAC_IICUATRIMESTRE_2020-2 (3).xlsx]Listas'!#REF!</xm:f>
            <x14:dxf>
              <font>
                <color auto="1"/>
              </font>
              <fill>
                <patternFill>
                  <bgColor rgb="FFFF0000"/>
                </patternFill>
              </fill>
            </x14:dxf>
          </x14:cfRule>
          <x14:cfRule type="cellIs" priority="1607" operator="equal" id="{EE7C1469-BDCF-426A-BADC-5A8F1C452E9F}">
            <xm:f>'\Users\Maritza.Beltran\AppData\Local\Microsoft\Windows\INetCache\Content.Outlook\P86LDKLA\[Seguimiento_PAAC_IICUATRIMESTRE_2020-2 (3).xlsx]Listas'!#REF!</xm:f>
            <x14:dxf>
              <fill>
                <patternFill>
                  <bgColor theme="0" tint="-4.9989318521683403E-2"/>
                </patternFill>
              </fill>
            </x14:dxf>
          </x14:cfRule>
          <x14:cfRule type="cellIs" priority="1608" operator="equal" id="{69967C2C-FF62-4CA4-B2D2-C2F7AEEB2CAE}">
            <xm:f>'\Users\Maritza.Beltran\AppData\Local\Microsoft\Windows\INetCache\Content.Outlook\P86LDKLA\[Seguimiento_PAAC_IICUATRIMESTRE_2020-2 (3).xlsx]Listas'!#REF!</xm:f>
            <x14:dxf>
              <fill>
                <patternFill>
                  <bgColor rgb="FFFF0000"/>
                </patternFill>
              </fill>
            </x14:dxf>
          </x14:cfRule>
          <x14:cfRule type="cellIs" priority="1609" operator="equal" id="{943CA05D-012C-4AC0-AFE2-C026A1F2295C}">
            <xm:f>'\Users\Maritza.Beltran\AppData\Local\Microsoft\Windows\INetCache\Content.Outlook\P86LDKLA\[Seguimiento_PAAC_IICUATRIMESTRE_2020-2 (3).xlsx]Listas'!#REF!</xm:f>
            <x14:dxf>
              <font>
                <color rgb="FF9C0006"/>
              </font>
              <fill>
                <patternFill>
                  <bgColor rgb="FFFFC7CE"/>
                </patternFill>
              </fill>
            </x14:dxf>
          </x14:cfRule>
          <x14:cfRule type="cellIs" priority="1610" operator="equal" id="{D0CCF63E-890F-4F91-93DC-308ABC0DD52C}">
            <xm:f>'\Users\Maritza.Beltran\AppData\Local\Microsoft\Windows\INetCache\Content.Outlook\P86LDKLA\[Seguimiento_PAAC_IICUATRIMESTRE_2020-2 (3).xlsx]Listas'!#REF!</xm:f>
            <x14:dxf>
              <fill>
                <patternFill patternType="none">
                  <bgColor auto="1"/>
                </patternFill>
              </fill>
            </x14:dxf>
          </x14:cfRule>
          <x14:cfRule type="cellIs" priority="1611" operator="equal" id="{EB973769-21BE-41D0-9EB6-59E461FA1748}">
            <xm:f>'\Users\Maritza.Beltran\AppData\Local\Microsoft\Windows\INetCache\Content.Outlook\P86LDKLA\[Seguimiento_PAAC_IICUATRIMESTRE_2020-2 (3).xlsx]Listas'!#REF!</xm:f>
            <x14:dxf>
              <fill>
                <patternFill>
                  <bgColor rgb="FF00BC55"/>
                </patternFill>
              </fill>
            </x14:dxf>
          </x14:cfRule>
          <x14:cfRule type="cellIs" priority="1612" operator="equal" id="{BDD0D719-8EBA-4B25-9CB7-5A0B91E56776}">
            <xm:f>'\Users\Maritza.Beltran\AppData\Local\Microsoft\Windows\INetCache\Content.Outlook\P86LDKLA\[Seguimiento_PAAC_IICUATRIMESTRE_2020-2 (3).xlsx]Listas'!#REF!</xm:f>
            <x14:dxf>
              <fill>
                <patternFill>
                  <bgColor rgb="FF33CC33"/>
                </patternFill>
              </fill>
            </x14:dxf>
          </x14:cfRule>
          <x14:cfRule type="cellIs" priority="1613" operator="equal" id="{0CE264DA-1DBB-4EA7-BE00-07C657564A02}">
            <xm:f>'\Users\Maritza.Beltran\AppData\Local\Microsoft\Windows\INetCache\Content.Outlook\P86LDKLA\[Seguimiento_PAAC_IICUATRIMESTRE_2020-2 (3).xlsx]Listas'!#REF!</xm:f>
            <x14:dxf>
              <fill>
                <patternFill>
                  <bgColor rgb="FFFFFF00"/>
                </patternFill>
              </fill>
            </x14:dxf>
          </x14:cfRule>
          <xm:sqref>Q34</xm:sqref>
        </x14:conditionalFormatting>
        <x14:conditionalFormatting xmlns:xm="http://schemas.microsoft.com/office/excel/2006/main">
          <x14:cfRule type="cellIs" priority="1593" operator="equal" id="{6CBE0168-03F9-4555-BC94-82015AF91D9C}">
            <xm:f>'\Users\Maritza.Beltran\AppData\Local\Microsoft\Windows\INetCache\Content.Outlook\P86LDKLA\[Matriz V1.xlsx]Hoja2'!#REF!</xm:f>
            <x14:dxf>
              <fill>
                <patternFill>
                  <bgColor theme="0" tint="-4.9989318521683403E-2"/>
                </patternFill>
              </fill>
            </x14:dxf>
          </x14:cfRule>
          <x14:cfRule type="cellIs" priority="1594" operator="equal" id="{2DB720E7-FE6B-4F25-82FE-747B98B1A54E}">
            <xm:f>'\Users\Maritza.Beltran\AppData\Local\Microsoft\Windows\INetCache\Content.Outlook\P86LDKLA\[Matriz V1.xlsx]Hoja2'!#REF!</xm:f>
            <x14:dxf>
              <fill>
                <patternFill>
                  <bgColor rgb="FFFF0000"/>
                </patternFill>
              </fill>
            </x14:dxf>
          </x14:cfRule>
          <x14:cfRule type="cellIs" priority="1595" operator="equal" id="{372F5B35-5A98-4296-8E63-6018C05E4A85}">
            <xm:f>'\Users\Maritza.Beltran\AppData\Local\Microsoft\Windows\INetCache\Content.Outlook\P86LDKLA\[Matriz V1.xlsx]Hoja2'!#REF!</xm:f>
            <x14:dxf>
              <fill>
                <patternFill>
                  <bgColor rgb="FFFF0000"/>
                </patternFill>
              </fill>
            </x14:dxf>
          </x14:cfRule>
          <x14:cfRule type="cellIs" priority="1596" operator="equal" id="{27103BEA-A058-474D-ABF0-9CD13BFD9B31}">
            <xm:f>'\Users\Maritza.Beltran\AppData\Local\Microsoft\Windows\INetCache\Content.Outlook\P86LDKLA\[Matriz V1.xlsx]Hoja2'!#REF!</xm:f>
            <x14:dxf>
              <fill>
                <patternFill>
                  <bgColor theme="0" tint="-4.9989318521683403E-2"/>
                </patternFill>
              </fill>
            </x14:dxf>
          </x14:cfRule>
          <x14:cfRule type="cellIs" priority="1597" operator="equal" id="{EF4F0DFC-8B50-4209-BA90-464451240604}">
            <xm:f>'\Users\Maritza.Beltran\AppData\Local\Microsoft\Windows\INetCache\Content.Outlook\P86LDKLA\[Matriz V1.xlsx]Hoja2'!#REF!</xm:f>
            <x14:dxf>
              <fill>
                <patternFill>
                  <bgColor rgb="FFFFFF00"/>
                </patternFill>
              </fill>
            </x14:dxf>
          </x14:cfRule>
          <x14:cfRule type="cellIs" priority="1598" operator="equal" id="{1EB946D1-A356-44C1-846C-3DFC86CF5449}">
            <xm:f>'\Users\Maritza.Beltran\AppData\Local\Microsoft\Windows\INetCache\Content.Outlook\P86LDKLA\[Matriz V1.xlsx]Hoja2'!#REF!</xm:f>
            <x14:dxf>
              <fill>
                <patternFill>
                  <bgColor rgb="FF00B050"/>
                </patternFill>
              </fill>
            </x14:dxf>
          </x14:cfRule>
          <x14:cfRule type="cellIs" priority="1599" operator="equal" id="{27EB5FCC-963E-4715-80D9-F132034A5AE7}">
            <xm:f>'\Users\Maritza.Beltran\AppData\Local\Microsoft\Windows\INetCache\Content.Outlook\P86LDKLA\[Matriz V1.xlsx]Hoja2'!#REF!</xm:f>
            <x14:dxf>
              <fill>
                <patternFill>
                  <bgColor rgb="FF00B050"/>
                </patternFill>
              </fill>
            </x14:dxf>
          </x14:cfRule>
          <xm:sqref>Q34</xm:sqref>
        </x14:conditionalFormatting>
        <x14:conditionalFormatting xmlns:xm="http://schemas.microsoft.com/office/excel/2006/main">
          <x14:cfRule type="cellIs" priority="1573" operator="equal" id="{4C83AA0A-9C9D-45A0-AA28-77895E0189BD}">
            <xm:f>'\Users\Maritza.Beltran\AppData\Local\Microsoft\Windows\INetCache\Content.Outlook\P86LDKLA\[Seguimiento_PAAC_IICUATRIMESTRE_2020-2 (3).xlsx]Listas'!#REF!</xm:f>
            <x14:dxf>
              <fill>
                <patternFill>
                  <bgColor theme="0" tint="-4.9989318521683403E-2"/>
                </patternFill>
              </fill>
            </x14:dxf>
          </x14:cfRule>
          <x14:cfRule type="cellIs" priority="1574" operator="equal" id="{66F0BD65-2B52-437F-BA0D-722CE0960E4B}">
            <xm:f>'\Users\Maritza.Beltran\AppData\Local\Microsoft\Windows\INetCache\Content.Outlook\P86LDKLA\[Seguimiento_PAAC_IICUATRIMESTRE_2020-2 (3).xlsx]Listas'!#REF!</xm:f>
            <x14:dxf>
              <fill>
                <patternFill>
                  <bgColor rgb="FFFF0000"/>
                </patternFill>
              </fill>
            </x14:dxf>
          </x14:cfRule>
          <x14:cfRule type="cellIs" priority="1575" operator="equal" id="{5E465219-EF1F-4B60-83B7-742F46A8E239}">
            <xm:f>'\Users\Maritza.Beltran\AppData\Local\Microsoft\Windows\INetCache\Content.Outlook\P86LDKLA\[Seguimiento_PAAC_IICUATRIMESTRE_2020-2 (3).xlsx]Listas'!#REF!</xm:f>
            <x14:dxf>
              <fill>
                <patternFill patternType="none">
                  <bgColor auto="1"/>
                </patternFill>
              </fill>
            </x14:dxf>
          </x14:cfRule>
          <x14:cfRule type="cellIs" priority="1576" operator="equal" id="{F8CFBC0B-6507-452A-A71D-BBD0E1F1D8DE}">
            <xm:f>'\Users\Maritza.Beltran\AppData\Local\Microsoft\Windows\INetCache\Content.Outlook\P86LDKLA\[Seguimiento_PAAC_IICUATRIMESTRE_2020-2 (3).xlsx]Listas'!#REF!</xm:f>
            <x14:dxf>
              <fill>
                <patternFill>
                  <bgColor rgb="FF00B050"/>
                </patternFill>
              </fill>
            </x14:dxf>
          </x14:cfRule>
          <x14:cfRule type="cellIs" priority="1577" operator="equal" id="{708F92EC-01AE-45B4-B293-4656D07A1E74}">
            <xm:f>'\Users\Maritza.Beltran\AppData\Local\Microsoft\Windows\INetCache\Content.Outlook\P86LDKLA\[Seguimiento_PAAC_IICUATRIMESTRE_2020-2 (3).xlsx]Listas'!#REF!</xm:f>
            <x14:dxf>
              <fill>
                <patternFill>
                  <bgColor rgb="FF00B050"/>
                </patternFill>
              </fill>
            </x14:dxf>
          </x14:cfRule>
          <x14:cfRule type="cellIs" priority="1578" operator="equal" id="{317FCC85-7B2F-475F-A54A-4BC9F58F442F}">
            <xm:f>'\Users\Maritza.Beltran\AppData\Local\Microsoft\Windows\INetCache\Content.Outlook\P86LDKLA\[Seguimiento_PAAC_IICUATRIMESTRE_2020-2 (3).xlsx]Listas'!#REF!</xm:f>
            <x14:dxf>
              <fill>
                <patternFill>
                  <bgColor rgb="FFFFFF00"/>
                </patternFill>
              </fill>
            </x14:dxf>
          </x14:cfRule>
          <x14:cfRule type="cellIs" priority="1579" operator="equal" id="{52D8EC97-E307-43E4-A885-592054863FDB}">
            <xm:f>'\Users\Maritza.Beltran\AppData\Local\Microsoft\Windows\INetCache\Content.Outlook\P86LDKLA\[Seguimiento_PAAC_IICUATRIMESTRE_2020-2 (3).xlsx]Listas'!#REF!</xm:f>
            <x14:dxf>
              <font>
                <color auto="1"/>
              </font>
              <fill>
                <patternFill>
                  <bgColor rgb="FFFF0000"/>
                </patternFill>
              </fill>
            </x14:dxf>
          </x14:cfRule>
          <x14:cfRule type="cellIs" priority="1580" operator="equal" id="{05AD451C-A9CB-4EEF-A396-8AC4ACEFD147}">
            <xm:f>'\Users\Maritza.Beltran\AppData\Local\Microsoft\Windows\INetCache\Content.Outlook\P86LDKLA\[Seguimiento_PAAC_IICUATRIMESTRE_2020-2 (3).xlsx]Listas'!#REF!</xm:f>
            <x14:dxf>
              <fill>
                <patternFill>
                  <bgColor theme="0" tint="-4.9989318521683403E-2"/>
                </patternFill>
              </fill>
            </x14:dxf>
          </x14:cfRule>
          <x14:cfRule type="cellIs" priority="1581" operator="equal" id="{B88CE651-498B-4115-87B2-9695159EC070}">
            <xm:f>'\Users\Maritza.Beltran\AppData\Local\Microsoft\Windows\INetCache\Content.Outlook\P86LDKLA\[Seguimiento_PAAC_IICUATRIMESTRE_2020-2 (3).xlsx]Listas'!#REF!</xm:f>
            <x14:dxf>
              <fill>
                <patternFill>
                  <bgColor rgb="FFFF0000"/>
                </patternFill>
              </fill>
            </x14:dxf>
          </x14:cfRule>
          <x14:cfRule type="cellIs" priority="1582" operator="equal" id="{6CFCAB4E-D945-4A20-A022-6880A475E3F8}">
            <xm:f>'\Users\Maritza.Beltran\AppData\Local\Microsoft\Windows\INetCache\Content.Outlook\P86LDKLA\[Seguimiento_PAAC_IICUATRIMESTRE_2020-2 (3).xlsx]Listas'!#REF!</xm:f>
            <x14:dxf>
              <font>
                <color rgb="FF9C0006"/>
              </font>
              <fill>
                <patternFill>
                  <bgColor rgb="FFFFC7CE"/>
                </patternFill>
              </fill>
            </x14:dxf>
          </x14:cfRule>
          <x14:cfRule type="cellIs" priority="1583" operator="equal" id="{10087421-A7F8-46CA-AAD1-FF3FB2738E12}">
            <xm:f>'\Users\Maritza.Beltran\AppData\Local\Microsoft\Windows\INetCache\Content.Outlook\P86LDKLA\[Seguimiento_PAAC_IICUATRIMESTRE_2020-2 (3).xlsx]Listas'!#REF!</xm:f>
            <x14:dxf>
              <fill>
                <patternFill patternType="none">
                  <bgColor auto="1"/>
                </patternFill>
              </fill>
            </x14:dxf>
          </x14:cfRule>
          <x14:cfRule type="cellIs" priority="1584" operator="equal" id="{77EE4F02-7A57-4568-903D-C4B8AD270DA2}">
            <xm:f>'\Users\Maritza.Beltran\AppData\Local\Microsoft\Windows\INetCache\Content.Outlook\P86LDKLA\[Seguimiento_PAAC_IICUATRIMESTRE_2020-2 (3).xlsx]Listas'!#REF!</xm:f>
            <x14:dxf>
              <fill>
                <patternFill>
                  <bgColor rgb="FF00BC55"/>
                </patternFill>
              </fill>
            </x14:dxf>
          </x14:cfRule>
          <x14:cfRule type="cellIs" priority="1585" operator="equal" id="{89FE83AA-24ED-4C2A-B019-DD7EB8B2A089}">
            <xm:f>'\Users\Maritza.Beltran\AppData\Local\Microsoft\Windows\INetCache\Content.Outlook\P86LDKLA\[Seguimiento_PAAC_IICUATRIMESTRE_2020-2 (3).xlsx]Listas'!#REF!</xm:f>
            <x14:dxf>
              <fill>
                <patternFill>
                  <bgColor rgb="FF33CC33"/>
                </patternFill>
              </fill>
            </x14:dxf>
          </x14:cfRule>
          <x14:cfRule type="cellIs" priority="1586" operator="equal" id="{BDD8530F-979B-43A8-AC96-A5FCD2F1DC19}">
            <xm:f>'\Users\Maritza.Beltran\AppData\Local\Microsoft\Windows\INetCache\Content.Outlook\P86LDKLA\[Seguimiento_PAAC_IICUATRIMESTRE_2020-2 (3).xlsx]Listas'!#REF!</xm:f>
            <x14:dxf>
              <fill>
                <patternFill>
                  <bgColor rgb="FFFFFF00"/>
                </patternFill>
              </fill>
            </x14:dxf>
          </x14:cfRule>
          <xm:sqref>Q40:Q41</xm:sqref>
        </x14:conditionalFormatting>
        <x14:conditionalFormatting xmlns:xm="http://schemas.microsoft.com/office/excel/2006/main">
          <x14:cfRule type="cellIs" priority="1566" operator="equal" id="{7C4C4D78-9196-4436-9FEF-70BAA24FE3D3}">
            <xm:f>'\Users\Maritza.Beltran\AppData\Local\Microsoft\Windows\INetCache\Content.Outlook\P86LDKLA\[Matriz V1.xlsx]Hoja2'!#REF!</xm:f>
            <x14:dxf>
              <fill>
                <patternFill>
                  <bgColor theme="0" tint="-4.9989318521683403E-2"/>
                </patternFill>
              </fill>
            </x14:dxf>
          </x14:cfRule>
          <x14:cfRule type="cellIs" priority="1567" operator="equal" id="{8D52CA78-5D80-4683-A890-34B0D7D4075C}">
            <xm:f>'\Users\Maritza.Beltran\AppData\Local\Microsoft\Windows\INetCache\Content.Outlook\P86LDKLA\[Matriz V1.xlsx]Hoja2'!#REF!</xm:f>
            <x14:dxf>
              <fill>
                <patternFill>
                  <bgColor rgb="FFFF0000"/>
                </patternFill>
              </fill>
            </x14:dxf>
          </x14:cfRule>
          <x14:cfRule type="cellIs" priority="1568" operator="equal" id="{127064E1-3C38-4EB1-8EBE-E3445F6BDEE7}">
            <xm:f>'\Users\Maritza.Beltran\AppData\Local\Microsoft\Windows\INetCache\Content.Outlook\P86LDKLA\[Matriz V1.xlsx]Hoja2'!#REF!</xm:f>
            <x14:dxf>
              <fill>
                <patternFill>
                  <bgColor rgb="FFFF0000"/>
                </patternFill>
              </fill>
            </x14:dxf>
          </x14:cfRule>
          <x14:cfRule type="cellIs" priority="1569" operator="equal" id="{81D8B59C-F157-4C93-B555-B7ECB52D2E0A}">
            <xm:f>'\Users\Maritza.Beltran\AppData\Local\Microsoft\Windows\INetCache\Content.Outlook\P86LDKLA\[Matriz V1.xlsx]Hoja2'!#REF!</xm:f>
            <x14:dxf>
              <fill>
                <patternFill>
                  <bgColor theme="0" tint="-4.9989318521683403E-2"/>
                </patternFill>
              </fill>
            </x14:dxf>
          </x14:cfRule>
          <x14:cfRule type="cellIs" priority="1570" operator="equal" id="{F76DAAC4-35F4-497A-9791-1994C704EF05}">
            <xm:f>'\Users\Maritza.Beltran\AppData\Local\Microsoft\Windows\INetCache\Content.Outlook\P86LDKLA\[Matriz V1.xlsx]Hoja2'!#REF!</xm:f>
            <x14:dxf>
              <fill>
                <patternFill>
                  <bgColor rgb="FFFFFF00"/>
                </patternFill>
              </fill>
            </x14:dxf>
          </x14:cfRule>
          <x14:cfRule type="cellIs" priority="1571" operator="equal" id="{640244F8-F5D6-4E2D-A45D-428E4AB6F1AD}">
            <xm:f>'\Users\Maritza.Beltran\AppData\Local\Microsoft\Windows\INetCache\Content.Outlook\P86LDKLA\[Matriz V1.xlsx]Hoja2'!#REF!</xm:f>
            <x14:dxf>
              <fill>
                <patternFill>
                  <bgColor rgb="FF00B050"/>
                </patternFill>
              </fill>
            </x14:dxf>
          </x14:cfRule>
          <x14:cfRule type="cellIs" priority="1572" operator="equal" id="{3D2534A6-FF00-4221-8CA9-3DB8ADAC7D92}">
            <xm:f>'\Users\Maritza.Beltran\AppData\Local\Microsoft\Windows\INetCache\Content.Outlook\P86LDKLA\[Matriz V1.xlsx]Hoja2'!#REF!</xm:f>
            <x14:dxf>
              <fill>
                <patternFill>
                  <bgColor rgb="FF00B050"/>
                </patternFill>
              </fill>
            </x14:dxf>
          </x14:cfRule>
          <xm:sqref>Q40:Q41</xm:sqref>
        </x14:conditionalFormatting>
        <x14:conditionalFormatting xmlns:xm="http://schemas.microsoft.com/office/excel/2006/main">
          <x14:cfRule type="cellIs" priority="1491" operator="equal" id="{7A46C9B8-9B33-42F7-84C7-4544B9F0DC73}">
            <xm:f>'\Users\Maritza.Beltran\AppData\Local\Microsoft\Windows\INetCache\Content.Outlook\P86LDKLA\[Seguimiento_PAAC_IICUATRIMESTRE_2020-2 (3).xlsx]Listas'!#REF!</xm:f>
            <x14:dxf>
              <fill>
                <patternFill>
                  <bgColor theme="0" tint="-4.9989318521683403E-2"/>
                </patternFill>
              </fill>
            </x14:dxf>
          </x14:cfRule>
          <x14:cfRule type="cellIs" priority="1492" operator="equal" id="{92D0B330-8ACC-4A9D-BDEA-1355709C8910}">
            <xm:f>'\Users\Maritza.Beltran\AppData\Local\Microsoft\Windows\INetCache\Content.Outlook\P86LDKLA\[Seguimiento_PAAC_IICUATRIMESTRE_2020-2 (3).xlsx]Listas'!#REF!</xm:f>
            <x14:dxf>
              <fill>
                <patternFill>
                  <bgColor rgb="FFFF0000"/>
                </patternFill>
              </fill>
            </x14:dxf>
          </x14:cfRule>
          <x14:cfRule type="cellIs" priority="1493" operator="equal" id="{F1B33BE1-A507-4DAE-9223-78CC786AFED4}">
            <xm:f>'\Users\Maritza.Beltran\AppData\Local\Microsoft\Windows\INetCache\Content.Outlook\P86LDKLA\[Seguimiento_PAAC_IICUATRIMESTRE_2020-2 (3).xlsx]Listas'!#REF!</xm:f>
            <x14:dxf>
              <fill>
                <patternFill patternType="none">
                  <bgColor auto="1"/>
                </patternFill>
              </fill>
            </x14:dxf>
          </x14:cfRule>
          <x14:cfRule type="cellIs" priority="1494" operator="equal" id="{7A75B090-260C-4470-BA0A-CACFEDCA317B}">
            <xm:f>'\Users\Maritza.Beltran\AppData\Local\Microsoft\Windows\INetCache\Content.Outlook\P86LDKLA\[Seguimiento_PAAC_IICUATRIMESTRE_2020-2 (3).xlsx]Listas'!#REF!</xm:f>
            <x14:dxf>
              <fill>
                <patternFill>
                  <bgColor rgb="FF00B050"/>
                </patternFill>
              </fill>
            </x14:dxf>
          </x14:cfRule>
          <x14:cfRule type="cellIs" priority="1495" operator="equal" id="{B2493948-CC41-43CE-A9D9-B9D1EA66EA6E}">
            <xm:f>'\Users\Maritza.Beltran\AppData\Local\Microsoft\Windows\INetCache\Content.Outlook\P86LDKLA\[Seguimiento_PAAC_IICUATRIMESTRE_2020-2 (3).xlsx]Listas'!#REF!</xm:f>
            <x14:dxf>
              <fill>
                <patternFill>
                  <bgColor rgb="FF00B050"/>
                </patternFill>
              </fill>
            </x14:dxf>
          </x14:cfRule>
          <x14:cfRule type="cellIs" priority="1496" operator="equal" id="{3F4CDA60-FF3C-4CCA-8F7E-2BFDB0022B6F}">
            <xm:f>'\Users\Maritza.Beltran\AppData\Local\Microsoft\Windows\INetCache\Content.Outlook\P86LDKLA\[Seguimiento_PAAC_IICUATRIMESTRE_2020-2 (3).xlsx]Listas'!#REF!</xm:f>
            <x14:dxf>
              <fill>
                <patternFill>
                  <bgColor rgb="FFFFFF00"/>
                </patternFill>
              </fill>
            </x14:dxf>
          </x14:cfRule>
          <x14:cfRule type="cellIs" priority="1497" operator="equal" id="{B03D9111-843D-460B-9A4A-190606B8F39C}">
            <xm:f>'\Users\Maritza.Beltran\AppData\Local\Microsoft\Windows\INetCache\Content.Outlook\P86LDKLA\[Seguimiento_PAAC_IICUATRIMESTRE_2020-2 (3).xlsx]Listas'!#REF!</xm:f>
            <x14:dxf>
              <font>
                <color auto="1"/>
              </font>
              <fill>
                <patternFill>
                  <bgColor rgb="FFFF0000"/>
                </patternFill>
              </fill>
            </x14:dxf>
          </x14:cfRule>
          <x14:cfRule type="cellIs" priority="1498" operator="equal" id="{09406D84-5B75-463E-9788-8F4C4035862C}">
            <xm:f>'\Users\Maritza.Beltran\AppData\Local\Microsoft\Windows\INetCache\Content.Outlook\P86LDKLA\[Seguimiento_PAAC_IICUATRIMESTRE_2020-2 (3).xlsx]Listas'!#REF!</xm:f>
            <x14:dxf>
              <fill>
                <patternFill>
                  <bgColor theme="0" tint="-4.9989318521683403E-2"/>
                </patternFill>
              </fill>
            </x14:dxf>
          </x14:cfRule>
          <x14:cfRule type="cellIs" priority="1499" operator="equal" id="{26EA59C1-65A1-4DE9-9318-1D22C2E9081C}">
            <xm:f>'\Users\Maritza.Beltran\AppData\Local\Microsoft\Windows\INetCache\Content.Outlook\P86LDKLA\[Seguimiento_PAAC_IICUATRIMESTRE_2020-2 (3).xlsx]Listas'!#REF!</xm:f>
            <x14:dxf>
              <fill>
                <patternFill>
                  <bgColor rgb="FFFF0000"/>
                </patternFill>
              </fill>
            </x14:dxf>
          </x14:cfRule>
          <x14:cfRule type="cellIs" priority="1500" operator="equal" id="{70C3F9C7-8E61-422C-89FA-9349F1BB25B2}">
            <xm:f>'\Users\Maritza.Beltran\AppData\Local\Microsoft\Windows\INetCache\Content.Outlook\P86LDKLA\[Seguimiento_PAAC_IICUATRIMESTRE_2020-2 (3).xlsx]Listas'!#REF!</xm:f>
            <x14:dxf>
              <font>
                <color rgb="FF9C0006"/>
              </font>
              <fill>
                <patternFill>
                  <bgColor rgb="FFFFC7CE"/>
                </patternFill>
              </fill>
            </x14:dxf>
          </x14:cfRule>
          <x14:cfRule type="cellIs" priority="1501" operator="equal" id="{3CF650DC-4A6B-49DD-BC33-BAC6BF37FDB2}">
            <xm:f>'\Users\Maritza.Beltran\AppData\Local\Microsoft\Windows\INetCache\Content.Outlook\P86LDKLA\[Seguimiento_PAAC_IICUATRIMESTRE_2020-2 (3).xlsx]Listas'!#REF!</xm:f>
            <x14:dxf>
              <fill>
                <patternFill patternType="none">
                  <bgColor auto="1"/>
                </patternFill>
              </fill>
            </x14:dxf>
          </x14:cfRule>
          <x14:cfRule type="cellIs" priority="1502" operator="equal" id="{1CE49528-175D-460C-83C6-3B312374F5A9}">
            <xm:f>'\Users\Maritza.Beltran\AppData\Local\Microsoft\Windows\INetCache\Content.Outlook\P86LDKLA\[Seguimiento_PAAC_IICUATRIMESTRE_2020-2 (3).xlsx]Listas'!#REF!</xm:f>
            <x14:dxf>
              <fill>
                <patternFill>
                  <bgColor rgb="FF00BC55"/>
                </patternFill>
              </fill>
            </x14:dxf>
          </x14:cfRule>
          <x14:cfRule type="cellIs" priority="1503" operator="equal" id="{40165425-9C5D-4429-8DE4-707CC1A9246B}">
            <xm:f>'\Users\Maritza.Beltran\AppData\Local\Microsoft\Windows\INetCache\Content.Outlook\P86LDKLA\[Seguimiento_PAAC_IICUATRIMESTRE_2020-2 (3).xlsx]Listas'!#REF!</xm:f>
            <x14:dxf>
              <fill>
                <patternFill>
                  <bgColor rgb="FF33CC33"/>
                </patternFill>
              </fill>
            </x14:dxf>
          </x14:cfRule>
          <x14:cfRule type="cellIs" priority="1504" operator="equal" id="{2FEB0050-12E9-4A3A-B85F-1005B38AE666}">
            <xm:f>'\Users\Maritza.Beltran\AppData\Local\Microsoft\Windows\INetCache\Content.Outlook\P86LDKLA\[Seguimiento_PAAC_IICUATRIMESTRE_2020-2 (3).xlsx]Listas'!#REF!</xm:f>
            <x14:dxf>
              <fill>
                <patternFill>
                  <bgColor rgb="FFFFFF00"/>
                </patternFill>
              </fill>
            </x14:dxf>
          </x14:cfRule>
          <xm:sqref>Q44:Q45</xm:sqref>
        </x14:conditionalFormatting>
        <x14:conditionalFormatting xmlns:xm="http://schemas.microsoft.com/office/excel/2006/main">
          <x14:cfRule type="cellIs" priority="1484" operator="equal" id="{83642D69-5597-446C-8CF1-FB5D4CFA6653}">
            <xm:f>'\Users\Maritza.Beltran\AppData\Local\Microsoft\Windows\INetCache\Content.Outlook\P86LDKLA\[Matriz V1.xlsx]Hoja2'!#REF!</xm:f>
            <x14:dxf>
              <fill>
                <patternFill>
                  <bgColor theme="0" tint="-4.9989318521683403E-2"/>
                </patternFill>
              </fill>
            </x14:dxf>
          </x14:cfRule>
          <x14:cfRule type="cellIs" priority="1485" operator="equal" id="{3F0779AC-5BB8-43F9-85FD-D966D45C1347}">
            <xm:f>'\Users\Maritza.Beltran\AppData\Local\Microsoft\Windows\INetCache\Content.Outlook\P86LDKLA\[Matriz V1.xlsx]Hoja2'!#REF!</xm:f>
            <x14:dxf>
              <fill>
                <patternFill>
                  <bgColor rgb="FFFF0000"/>
                </patternFill>
              </fill>
            </x14:dxf>
          </x14:cfRule>
          <x14:cfRule type="cellIs" priority="1486" operator="equal" id="{7E27C8FF-3AE1-4EC7-84BA-D71CA26363A0}">
            <xm:f>'\Users\Maritza.Beltran\AppData\Local\Microsoft\Windows\INetCache\Content.Outlook\P86LDKLA\[Matriz V1.xlsx]Hoja2'!#REF!</xm:f>
            <x14:dxf>
              <fill>
                <patternFill>
                  <bgColor rgb="FFFF0000"/>
                </patternFill>
              </fill>
            </x14:dxf>
          </x14:cfRule>
          <x14:cfRule type="cellIs" priority="1487" operator="equal" id="{1E495674-6692-414B-8CA9-17EB2E0FB0F6}">
            <xm:f>'\Users\Maritza.Beltran\AppData\Local\Microsoft\Windows\INetCache\Content.Outlook\P86LDKLA\[Matriz V1.xlsx]Hoja2'!#REF!</xm:f>
            <x14:dxf>
              <fill>
                <patternFill>
                  <bgColor theme="0" tint="-4.9989318521683403E-2"/>
                </patternFill>
              </fill>
            </x14:dxf>
          </x14:cfRule>
          <x14:cfRule type="cellIs" priority="1488" operator="equal" id="{3856955E-F3CF-4FA3-A331-6E72E28ECB43}">
            <xm:f>'\Users\Maritza.Beltran\AppData\Local\Microsoft\Windows\INetCache\Content.Outlook\P86LDKLA\[Matriz V1.xlsx]Hoja2'!#REF!</xm:f>
            <x14:dxf>
              <fill>
                <patternFill>
                  <bgColor rgb="FFFFFF00"/>
                </patternFill>
              </fill>
            </x14:dxf>
          </x14:cfRule>
          <x14:cfRule type="cellIs" priority="1489" operator="equal" id="{411C9984-846E-4017-B627-29EDA2770342}">
            <xm:f>'\Users\Maritza.Beltran\AppData\Local\Microsoft\Windows\INetCache\Content.Outlook\P86LDKLA\[Matriz V1.xlsx]Hoja2'!#REF!</xm:f>
            <x14:dxf>
              <fill>
                <patternFill>
                  <bgColor rgb="FF00B050"/>
                </patternFill>
              </fill>
            </x14:dxf>
          </x14:cfRule>
          <x14:cfRule type="cellIs" priority="1490" operator="equal" id="{C8BDCD99-81BA-471A-870B-47B67FE8ADDD}">
            <xm:f>'\Users\Maritza.Beltran\AppData\Local\Microsoft\Windows\INetCache\Content.Outlook\P86LDKLA\[Matriz V1.xlsx]Hoja2'!#REF!</xm:f>
            <x14:dxf>
              <fill>
                <patternFill>
                  <bgColor rgb="FF00B050"/>
                </patternFill>
              </fill>
            </x14:dxf>
          </x14:cfRule>
          <xm:sqref>Q44:Q45</xm:sqref>
        </x14:conditionalFormatting>
        <x14:conditionalFormatting xmlns:xm="http://schemas.microsoft.com/office/excel/2006/main">
          <x14:cfRule type="cellIs" priority="1464" operator="equal" id="{2789967F-2EC4-4A1D-ABC5-B536810AC858}">
            <xm:f>'\Users\Maritza.Beltran\AppData\Local\Microsoft\Windows\INetCache\Content.Outlook\P86LDKLA\[Seguimiento_PAAC_IICUATRIMESTRE_2020-2 (3).xlsx]Listas'!#REF!</xm:f>
            <x14:dxf>
              <fill>
                <patternFill>
                  <bgColor theme="0" tint="-4.9989318521683403E-2"/>
                </patternFill>
              </fill>
            </x14:dxf>
          </x14:cfRule>
          <x14:cfRule type="cellIs" priority="1465" operator="equal" id="{12048662-B978-47FC-A442-6433F33A56DE}">
            <xm:f>'\Users\Maritza.Beltran\AppData\Local\Microsoft\Windows\INetCache\Content.Outlook\P86LDKLA\[Seguimiento_PAAC_IICUATRIMESTRE_2020-2 (3).xlsx]Listas'!#REF!</xm:f>
            <x14:dxf>
              <fill>
                <patternFill>
                  <bgColor rgb="FFFF0000"/>
                </patternFill>
              </fill>
            </x14:dxf>
          </x14:cfRule>
          <x14:cfRule type="cellIs" priority="1466" operator="equal" id="{0FBA2795-8F9D-44C7-9B12-3F1AF54B8609}">
            <xm:f>'\Users\Maritza.Beltran\AppData\Local\Microsoft\Windows\INetCache\Content.Outlook\P86LDKLA\[Seguimiento_PAAC_IICUATRIMESTRE_2020-2 (3).xlsx]Listas'!#REF!</xm:f>
            <x14:dxf>
              <fill>
                <patternFill patternType="none">
                  <bgColor auto="1"/>
                </patternFill>
              </fill>
            </x14:dxf>
          </x14:cfRule>
          <x14:cfRule type="cellIs" priority="1467" operator="equal" id="{4974D16C-AAEA-47D1-B9D3-62E86E47A713}">
            <xm:f>'\Users\Maritza.Beltran\AppData\Local\Microsoft\Windows\INetCache\Content.Outlook\P86LDKLA\[Seguimiento_PAAC_IICUATRIMESTRE_2020-2 (3).xlsx]Listas'!#REF!</xm:f>
            <x14:dxf>
              <fill>
                <patternFill>
                  <bgColor rgb="FF00B050"/>
                </patternFill>
              </fill>
            </x14:dxf>
          </x14:cfRule>
          <x14:cfRule type="cellIs" priority="1468" operator="equal" id="{68967B46-60B6-464D-8DE4-37384E864644}">
            <xm:f>'\Users\Maritza.Beltran\AppData\Local\Microsoft\Windows\INetCache\Content.Outlook\P86LDKLA\[Seguimiento_PAAC_IICUATRIMESTRE_2020-2 (3).xlsx]Listas'!#REF!</xm:f>
            <x14:dxf>
              <fill>
                <patternFill>
                  <bgColor rgb="FF00B050"/>
                </patternFill>
              </fill>
            </x14:dxf>
          </x14:cfRule>
          <x14:cfRule type="cellIs" priority="1469" operator="equal" id="{3E202B91-95E0-4DEE-B25B-1F7E2355541F}">
            <xm:f>'\Users\Maritza.Beltran\AppData\Local\Microsoft\Windows\INetCache\Content.Outlook\P86LDKLA\[Seguimiento_PAAC_IICUATRIMESTRE_2020-2 (3).xlsx]Listas'!#REF!</xm:f>
            <x14:dxf>
              <fill>
                <patternFill>
                  <bgColor rgb="FFFFFF00"/>
                </patternFill>
              </fill>
            </x14:dxf>
          </x14:cfRule>
          <x14:cfRule type="cellIs" priority="1470" operator="equal" id="{3E9BE20D-4C9D-441B-A515-E11495D9C715}">
            <xm:f>'\Users\Maritza.Beltran\AppData\Local\Microsoft\Windows\INetCache\Content.Outlook\P86LDKLA\[Seguimiento_PAAC_IICUATRIMESTRE_2020-2 (3).xlsx]Listas'!#REF!</xm:f>
            <x14:dxf>
              <font>
                <color auto="1"/>
              </font>
              <fill>
                <patternFill>
                  <bgColor rgb="FFFF0000"/>
                </patternFill>
              </fill>
            </x14:dxf>
          </x14:cfRule>
          <x14:cfRule type="cellIs" priority="1471" operator="equal" id="{BAB19412-AC32-4BFF-9F8A-C95A40390841}">
            <xm:f>'\Users\Maritza.Beltran\AppData\Local\Microsoft\Windows\INetCache\Content.Outlook\P86LDKLA\[Seguimiento_PAAC_IICUATRIMESTRE_2020-2 (3).xlsx]Listas'!#REF!</xm:f>
            <x14:dxf>
              <fill>
                <patternFill>
                  <bgColor theme="0" tint="-4.9989318521683403E-2"/>
                </patternFill>
              </fill>
            </x14:dxf>
          </x14:cfRule>
          <x14:cfRule type="cellIs" priority="1472" operator="equal" id="{9F9B800E-29D5-4259-945C-A3D6CAEA5D99}">
            <xm:f>'\Users\Maritza.Beltran\AppData\Local\Microsoft\Windows\INetCache\Content.Outlook\P86LDKLA\[Seguimiento_PAAC_IICUATRIMESTRE_2020-2 (3).xlsx]Listas'!#REF!</xm:f>
            <x14:dxf>
              <fill>
                <patternFill>
                  <bgColor rgb="FFFF0000"/>
                </patternFill>
              </fill>
            </x14:dxf>
          </x14:cfRule>
          <x14:cfRule type="cellIs" priority="1473" operator="equal" id="{7DFC2603-D144-4933-B512-65A20C743A19}">
            <xm:f>'\Users\Maritza.Beltran\AppData\Local\Microsoft\Windows\INetCache\Content.Outlook\P86LDKLA\[Seguimiento_PAAC_IICUATRIMESTRE_2020-2 (3).xlsx]Listas'!#REF!</xm:f>
            <x14:dxf>
              <font>
                <color rgb="FF9C0006"/>
              </font>
              <fill>
                <patternFill>
                  <bgColor rgb="FFFFC7CE"/>
                </patternFill>
              </fill>
            </x14:dxf>
          </x14:cfRule>
          <x14:cfRule type="cellIs" priority="1474" operator="equal" id="{7E5AE81F-24E5-40A9-AF0B-4CAC5F5A62F3}">
            <xm:f>'\Users\Maritza.Beltran\AppData\Local\Microsoft\Windows\INetCache\Content.Outlook\P86LDKLA\[Seguimiento_PAAC_IICUATRIMESTRE_2020-2 (3).xlsx]Listas'!#REF!</xm:f>
            <x14:dxf>
              <fill>
                <patternFill patternType="none">
                  <bgColor auto="1"/>
                </patternFill>
              </fill>
            </x14:dxf>
          </x14:cfRule>
          <x14:cfRule type="cellIs" priority="1475" operator="equal" id="{42B43F50-0A31-4947-A80E-F2E3B2023388}">
            <xm:f>'\Users\Maritza.Beltran\AppData\Local\Microsoft\Windows\INetCache\Content.Outlook\P86LDKLA\[Seguimiento_PAAC_IICUATRIMESTRE_2020-2 (3).xlsx]Listas'!#REF!</xm:f>
            <x14:dxf>
              <fill>
                <patternFill>
                  <bgColor rgb="FF00BC55"/>
                </patternFill>
              </fill>
            </x14:dxf>
          </x14:cfRule>
          <x14:cfRule type="cellIs" priority="1476" operator="equal" id="{2F5CD55A-A06B-43FD-86A2-5627542AABF6}">
            <xm:f>'\Users\Maritza.Beltran\AppData\Local\Microsoft\Windows\INetCache\Content.Outlook\P86LDKLA\[Seguimiento_PAAC_IICUATRIMESTRE_2020-2 (3).xlsx]Listas'!#REF!</xm:f>
            <x14:dxf>
              <fill>
                <patternFill>
                  <bgColor rgb="FF33CC33"/>
                </patternFill>
              </fill>
            </x14:dxf>
          </x14:cfRule>
          <x14:cfRule type="cellIs" priority="1477" operator="equal" id="{D3036DC3-5B14-4D37-B7FE-4D89DFA0765E}">
            <xm:f>'\Users\Maritza.Beltran\AppData\Local\Microsoft\Windows\INetCache\Content.Outlook\P86LDKLA\[Seguimiento_PAAC_IICUATRIMESTRE_2020-2 (3).xlsx]Listas'!#REF!</xm:f>
            <x14:dxf>
              <fill>
                <patternFill>
                  <bgColor rgb="FFFFFF00"/>
                </patternFill>
              </fill>
            </x14:dxf>
          </x14:cfRule>
          <xm:sqref>Q42</xm:sqref>
        </x14:conditionalFormatting>
        <x14:conditionalFormatting xmlns:xm="http://schemas.microsoft.com/office/excel/2006/main">
          <x14:cfRule type="cellIs" priority="1457" operator="equal" id="{58AF7782-99BC-4133-A4A8-EC027832AA3A}">
            <xm:f>'\Users\Maritza.Beltran\AppData\Local\Microsoft\Windows\INetCache\Content.Outlook\P86LDKLA\[Matriz V1.xlsx]Hoja2'!#REF!</xm:f>
            <x14:dxf>
              <fill>
                <patternFill>
                  <bgColor theme="0" tint="-4.9989318521683403E-2"/>
                </patternFill>
              </fill>
            </x14:dxf>
          </x14:cfRule>
          <x14:cfRule type="cellIs" priority="1458" operator="equal" id="{511FA66E-30D6-4FEA-9B9C-A1E8E7C118BC}">
            <xm:f>'\Users\Maritza.Beltran\AppData\Local\Microsoft\Windows\INetCache\Content.Outlook\P86LDKLA\[Matriz V1.xlsx]Hoja2'!#REF!</xm:f>
            <x14:dxf>
              <fill>
                <patternFill>
                  <bgColor rgb="FFFF0000"/>
                </patternFill>
              </fill>
            </x14:dxf>
          </x14:cfRule>
          <x14:cfRule type="cellIs" priority="1459" operator="equal" id="{691EA476-4D2C-43F0-AF29-E9CEBF9FA9C0}">
            <xm:f>'\Users\Maritza.Beltran\AppData\Local\Microsoft\Windows\INetCache\Content.Outlook\P86LDKLA\[Matriz V1.xlsx]Hoja2'!#REF!</xm:f>
            <x14:dxf>
              <fill>
                <patternFill>
                  <bgColor rgb="FFFF0000"/>
                </patternFill>
              </fill>
            </x14:dxf>
          </x14:cfRule>
          <x14:cfRule type="cellIs" priority="1460" operator="equal" id="{2F4A3A40-66BD-4DDD-8E3E-1540903A74A9}">
            <xm:f>'\Users\Maritza.Beltran\AppData\Local\Microsoft\Windows\INetCache\Content.Outlook\P86LDKLA\[Matriz V1.xlsx]Hoja2'!#REF!</xm:f>
            <x14:dxf>
              <fill>
                <patternFill>
                  <bgColor theme="0" tint="-4.9989318521683403E-2"/>
                </patternFill>
              </fill>
            </x14:dxf>
          </x14:cfRule>
          <x14:cfRule type="cellIs" priority="1461" operator="equal" id="{B057EB36-0A52-43E7-8902-F5E6B2DC0531}">
            <xm:f>'\Users\Maritza.Beltran\AppData\Local\Microsoft\Windows\INetCache\Content.Outlook\P86LDKLA\[Matriz V1.xlsx]Hoja2'!#REF!</xm:f>
            <x14:dxf>
              <fill>
                <patternFill>
                  <bgColor rgb="FFFFFF00"/>
                </patternFill>
              </fill>
            </x14:dxf>
          </x14:cfRule>
          <x14:cfRule type="cellIs" priority="1462" operator="equal" id="{0B00DAB7-7BCE-4487-8B00-66D493221D94}">
            <xm:f>'\Users\Maritza.Beltran\AppData\Local\Microsoft\Windows\INetCache\Content.Outlook\P86LDKLA\[Matriz V1.xlsx]Hoja2'!#REF!</xm:f>
            <x14:dxf>
              <fill>
                <patternFill>
                  <bgColor rgb="FF00B050"/>
                </patternFill>
              </fill>
            </x14:dxf>
          </x14:cfRule>
          <x14:cfRule type="cellIs" priority="1463" operator="equal" id="{906737A4-E86A-4FA7-BAE6-35213C4B5112}">
            <xm:f>'\Users\Maritza.Beltran\AppData\Local\Microsoft\Windows\INetCache\Content.Outlook\P86LDKLA\[Matriz V1.xlsx]Hoja2'!#REF!</xm:f>
            <x14:dxf>
              <fill>
                <patternFill>
                  <bgColor rgb="FF00B050"/>
                </patternFill>
              </fill>
            </x14:dxf>
          </x14:cfRule>
          <xm:sqref>Q42</xm:sqref>
        </x14:conditionalFormatting>
        <x14:conditionalFormatting xmlns:xm="http://schemas.microsoft.com/office/excel/2006/main">
          <x14:cfRule type="cellIs" priority="1437" operator="equal" id="{4EC8E02C-430F-47A5-A8FE-CF5E5FDDBF23}">
            <xm:f>'\Users\Maritza.Beltran\AppData\Local\Microsoft\Windows\INetCache\Content.Outlook\P86LDKLA\[Seguimiento_PAAC_IICUATRIMESTRE_2020-2 (3).xlsx]Listas'!#REF!</xm:f>
            <x14:dxf>
              <fill>
                <patternFill>
                  <bgColor theme="0" tint="-4.9989318521683403E-2"/>
                </patternFill>
              </fill>
            </x14:dxf>
          </x14:cfRule>
          <x14:cfRule type="cellIs" priority="1438" operator="equal" id="{B2476DA0-A80E-46D1-B227-E883F14C726D}">
            <xm:f>'\Users\Maritza.Beltran\AppData\Local\Microsoft\Windows\INetCache\Content.Outlook\P86LDKLA\[Seguimiento_PAAC_IICUATRIMESTRE_2020-2 (3).xlsx]Listas'!#REF!</xm:f>
            <x14:dxf>
              <fill>
                <patternFill>
                  <bgColor rgb="FFFF0000"/>
                </patternFill>
              </fill>
            </x14:dxf>
          </x14:cfRule>
          <x14:cfRule type="cellIs" priority="1439" operator="equal" id="{46E79F05-033A-4508-8D09-EF0AFD303EB1}">
            <xm:f>'\Users\Maritza.Beltran\AppData\Local\Microsoft\Windows\INetCache\Content.Outlook\P86LDKLA\[Seguimiento_PAAC_IICUATRIMESTRE_2020-2 (3).xlsx]Listas'!#REF!</xm:f>
            <x14:dxf>
              <fill>
                <patternFill patternType="none">
                  <bgColor auto="1"/>
                </patternFill>
              </fill>
            </x14:dxf>
          </x14:cfRule>
          <x14:cfRule type="cellIs" priority="1440" operator="equal" id="{0C8C8ADD-448E-4EEA-BE45-25CA7DB67C9B}">
            <xm:f>'\Users\Maritza.Beltran\AppData\Local\Microsoft\Windows\INetCache\Content.Outlook\P86LDKLA\[Seguimiento_PAAC_IICUATRIMESTRE_2020-2 (3).xlsx]Listas'!#REF!</xm:f>
            <x14:dxf>
              <fill>
                <patternFill>
                  <bgColor rgb="FF00B050"/>
                </patternFill>
              </fill>
            </x14:dxf>
          </x14:cfRule>
          <x14:cfRule type="cellIs" priority="1441" operator="equal" id="{98F1B305-C5A3-43EC-A1B8-C6EA47AFE1AE}">
            <xm:f>'\Users\Maritza.Beltran\AppData\Local\Microsoft\Windows\INetCache\Content.Outlook\P86LDKLA\[Seguimiento_PAAC_IICUATRIMESTRE_2020-2 (3).xlsx]Listas'!#REF!</xm:f>
            <x14:dxf>
              <fill>
                <patternFill>
                  <bgColor rgb="FF00B050"/>
                </patternFill>
              </fill>
            </x14:dxf>
          </x14:cfRule>
          <x14:cfRule type="cellIs" priority="1442" operator="equal" id="{5B2AE3DF-2EF5-46CC-855A-F01D643E977E}">
            <xm:f>'\Users\Maritza.Beltran\AppData\Local\Microsoft\Windows\INetCache\Content.Outlook\P86LDKLA\[Seguimiento_PAAC_IICUATRIMESTRE_2020-2 (3).xlsx]Listas'!#REF!</xm:f>
            <x14:dxf>
              <fill>
                <patternFill>
                  <bgColor rgb="FFFFFF00"/>
                </patternFill>
              </fill>
            </x14:dxf>
          </x14:cfRule>
          <x14:cfRule type="cellIs" priority="1443" operator="equal" id="{6E74D060-6B6B-4AEF-8FD6-9D5863D94382}">
            <xm:f>'\Users\Maritza.Beltran\AppData\Local\Microsoft\Windows\INetCache\Content.Outlook\P86LDKLA\[Seguimiento_PAAC_IICUATRIMESTRE_2020-2 (3).xlsx]Listas'!#REF!</xm:f>
            <x14:dxf>
              <font>
                <color auto="1"/>
              </font>
              <fill>
                <patternFill>
                  <bgColor rgb="FFFF0000"/>
                </patternFill>
              </fill>
            </x14:dxf>
          </x14:cfRule>
          <x14:cfRule type="cellIs" priority="1444" operator="equal" id="{20BC3AB5-E643-47AD-92EE-0DFB311068FF}">
            <xm:f>'\Users\Maritza.Beltran\AppData\Local\Microsoft\Windows\INetCache\Content.Outlook\P86LDKLA\[Seguimiento_PAAC_IICUATRIMESTRE_2020-2 (3).xlsx]Listas'!#REF!</xm:f>
            <x14:dxf>
              <fill>
                <patternFill>
                  <bgColor theme="0" tint="-4.9989318521683403E-2"/>
                </patternFill>
              </fill>
            </x14:dxf>
          </x14:cfRule>
          <x14:cfRule type="cellIs" priority="1445" operator="equal" id="{B2AB19C9-97F7-488A-A7C1-C55DA72058D3}">
            <xm:f>'\Users\Maritza.Beltran\AppData\Local\Microsoft\Windows\INetCache\Content.Outlook\P86LDKLA\[Seguimiento_PAAC_IICUATRIMESTRE_2020-2 (3).xlsx]Listas'!#REF!</xm:f>
            <x14:dxf>
              <fill>
                <patternFill>
                  <bgColor rgb="FFFF0000"/>
                </patternFill>
              </fill>
            </x14:dxf>
          </x14:cfRule>
          <x14:cfRule type="cellIs" priority="1446" operator="equal" id="{3C28F190-1717-4EA2-9BC0-7DD16EB50D84}">
            <xm:f>'\Users\Maritza.Beltran\AppData\Local\Microsoft\Windows\INetCache\Content.Outlook\P86LDKLA\[Seguimiento_PAAC_IICUATRIMESTRE_2020-2 (3).xlsx]Listas'!#REF!</xm:f>
            <x14:dxf>
              <font>
                <color rgb="FF9C0006"/>
              </font>
              <fill>
                <patternFill>
                  <bgColor rgb="FFFFC7CE"/>
                </patternFill>
              </fill>
            </x14:dxf>
          </x14:cfRule>
          <x14:cfRule type="cellIs" priority="1447" operator="equal" id="{5A681FF7-1A6D-466E-B335-E2116E341FC6}">
            <xm:f>'\Users\Maritza.Beltran\AppData\Local\Microsoft\Windows\INetCache\Content.Outlook\P86LDKLA\[Seguimiento_PAAC_IICUATRIMESTRE_2020-2 (3).xlsx]Listas'!#REF!</xm:f>
            <x14:dxf>
              <fill>
                <patternFill patternType="none">
                  <bgColor auto="1"/>
                </patternFill>
              </fill>
            </x14:dxf>
          </x14:cfRule>
          <x14:cfRule type="cellIs" priority="1448" operator="equal" id="{2E49E492-36C0-4C4D-9223-2EF199C114CE}">
            <xm:f>'\Users\Maritza.Beltran\AppData\Local\Microsoft\Windows\INetCache\Content.Outlook\P86LDKLA\[Seguimiento_PAAC_IICUATRIMESTRE_2020-2 (3).xlsx]Listas'!#REF!</xm:f>
            <x14:dxf>
              <fill>
                <patternFill>
                  <bgColor rgb="FF00BC55"/>
                </patternFill>
              </fill>
            </x14:dxf>
          </x14:cfRule>
          <x14:cfRule type="cellIs" priority="1449" operator="equal" id="{5DFF04F6-EF43-49C6-A2BB-63BC23C313DD}">
            <xm:f>'\Users\Maritza.Beltran\AppData\Local\Microsoft\Windows\INetCache\Content.Outlook\P86LDKLA\[Seguimiento_PAAC_IICUATRIMESTRE_2020-2 (3).xlsx]Listas'!#REF!</xm:f>
            <x14:dxf>
              <fill>
                <patternFill>
                  <bgColor rgb="FF33CC33"/>
                </patternFill>
              </fill>
            </x14:dxf>
          </x14:cfRule>
          <x14:cfRule type="cellIs" priority="1450" operator="equal" id="{52F0BDC7-45FC-4417-9641-587B428AF9FB}">
            <xm:f>'\Users\Maritza.Beltran\AppData\Local\Microsoft\Windows\INetCache\Content.Outlook\P86LDKLA\[Seguimiento_PAAC_IICUATRIMESTRE_2020-2 (3).xlsx]Listas'!#REF!</xm:f>
            <x14:dxf>
              <fill>
                <patternFill>
                  <bgColor rgb="FFFFFF00"/>
                </patternFill>
              </fill>
            </x14:dxf>
          </x14:cfRule>
          <xm:sqref>Q43</xm:sqref>
        </x14:conditionalFormatting>
        <x14:conditionalFormatting xmlns:xm="http://schemas.microsoft.com/office/excel/2006/main">
          <x14:cfRule type="cellIs" priority="1430" operator="equal" id="{60DFD569-4787-4D3F-B24F-F40C2B6C2319}">
            <xm:f>'\Users\Maritza.Beltran\AppData\Local\Microsoft\Windows\INetCache\Content.Outlook\P86LDKLA\[Matriz V1.xlsx]Hoja2'!#REF!</xm:f>
            <x14:dxf>
              <fill>
                <patternFill>
                  <bgColor theme="0" tint="-4.9989318521683403E-2"/>
                </patternFill>
              </fill>
            </x14:dxf>
          </x14:cfRule>
          <x14:cfRule type="cellIs" priority="1431" operator="equal" id="{E00464CD-509D-4F0B-B8B7-DF8C298541C0}">
            <xm:f>'\Users\Maritza.Beltran\AppData\Local\Microsoft\Windows\INetCache\Content.Outlook\P86LDKLA\[Matriz V1.xlsx]Hoja2'!#REF!</xm:f>
            <x14:dxf>
              <fill>
                <patternFill>
                  <bgColor rgb="FFFF0000"/>
                </patternFill>
              </fill>
            </x14:dxf>
          </x14:cfRule>
          <x14:cfRule type="cellIs" priority="1432" operator="equal" id="{93FA437B-9EDF-4BDC-9A6B-06D876C20C72}">
            <xm:f>'\Users\Maritza.Beltran\AppData\Local\Microsoft\Windows\INetCache\Content.Outlook\P86LDKLA\[Matriz V1.xlsx]Hoja2'!#REF!</xm:f>
            <x14:dxf>
              <fill>
                <patternFill>
                  <bgColor rgb="FFFF0000"/>
                </patternFill>
              </fill>
            </x14:dxf>
          </x14:cfRule>
          <x14:cfRule type="cellIs" priority="1433" operator="equal" id="{9D152900-223D-49B1-9D6B-70776BDAB2C2}">
            <xm:f>'\Users\Maritza.Beltran\AppData\Local\Microsoft\Windows\INetCache\Content.Outlook\P86LDKLA\[Matriz V1.xlsx]Hoja2'!#REF!</xm:f>
            <x14:dxf>
              <fill>
                <patternFill>
                  <bgColor theme="0" tint="-4.9989318521683403E-2"/>
                </patternFill>
              </fill>
            </x14:dxf>
          </x14:cfRule>
          <x14:cfRule type="cellIs" priority="1434" operator="equal" id="{C3367E3E-86E3-4CAE-88A7-9CDC5FD872B7}">
            <xm:f>'\Users\Maritza.Beltran\AppData\Local\Microsoft\Windows\INetCache\Content.Outlook\P86LDKLA\[Matriz V1.xlsx]Hoja2'!#REF!</xm:f>
            <x14:dxf>
              <fill>
                <patternFill>
                  <bgColor rgb="FFFFFF00"/>
                </patternFill>
              </fill>
            </x14:dxf>
          </x14:cfRule>
          <x14:cfRule type="cellIs" priority="1435" operator="equal" id="{E1C2CA56-CC6F-4BCC-AA44-D1165E0630C7}">
            <xm:f>'\Users\Maritza.Beltran\AppData\Local\Microsoft\Windows\INetCache\Content.Outlook\P86LDKLA\[Matriz V1.xlsx]Hoja2'!#REF!</xm:f>
            <x14:dxf>
              <fill>
                <patternFill>
                  <bgColor rgb="FF00B050"/>
                </patternFill>
              </fill>
            </x14:dxf>
          </x14:cfRule>
          <x14:cfRule type="cellIs" priority="1436" operator="equal" id="{9F9657C0-EE82-4570-BA4B-E110A57362B9}">
            <xm:f>'\Users\Maritza.Beltran\AppData\Local\Microsoft\Windows\INetCache\Content.Outlook\P86LDKLA\[Matriz V1.xlsx]Hoja2'!#REF!</xm:f>
            <x14:dxf>
              <fill>
                <patternFill>
                  <bgColor rgb="FF00B050"/>
                </patternFill>
              </fill>
            </x14:dxf>
          </x14:cfRule>
          <xm:sqref>Q43</xm:sqref>
        </x14:conditionalFormatting>
        <x14:conditionalFormatting xmlns:xm="http://schemas.microsoft.com/office/excel/2006/main">
          <x14:cfRule type="cellIs" priority="1403" operator="equal" id="{3C6C3CB1-A146-4F1E-83E0-395356E5B2EB}">
            <xm:f>'\Users\Maritza.Beltran\AppData\Local\Microsoft\Windows\INetCache\Content.Outlook\P86LDKLA\[Seguimiento_PAAC_IICUATRIMESTRE_2020-2 (3).xlsx]Listas'!#REF!</xm:f>
            <x14:dxf>
              <fill>
                <patternFill>
                  <bgColor theme="0" tint="-4.9989318521683403E-2"/>
                </patternFill>
              </fill>
            </x14:dxf>
          </x14:cfRule>
          <x14:cfRule type="cellIs" priority="1404" operator="equal" id="{898ECA1F-D627-4192-AAF3-4D6F726132AD}">
            <xm:f>'\Users\Maritza.Beltran\AppData\Local\Microsoft\Windows\INetCache\Content.Outlook\P86LDKLA\[Seguimiento_PAAC_IICUATRIMESTRE_2020-2 (3).xlsx]Listas'!#REF!</xm:f>
            <x14:dxf>
              <fill>
                <patternFill>
                  <bgColor rgb="FFFF0000"/>
                </patternFill>
              </fill>
            </x14:dxf>
          </x14:cfRule>
          <x14:cfRule type="cellIs" priority="1405" operator="equal" id="{18EFA24A-F683-4400-9A20-9B663A6BC037}">
            <xm:f>'\Users\Maritza.Beltran\AppData\Local\Microsoft\Windows\INetCache\Content.Outlook\P86LDKLA\[Seguimiento_PAAC_IICUATRIMESTRE_2020-2 (3).xlsx]Listas'!#REF!</xm:f>
            <x14:dxf>
              <fill>
                <patternFill patternType="none">
                  <bgColor auto="1"/>
                </patternFill>
              </fill>
            </x14:dxf>
          </x14:cfRule>
          <x14:cfRule type="cellIs" priority="1406" operator="equal" id="{0C111965-CB02-4579-9A4C-61C365BF80B2}">
            <xm:f>'\Users\Maritza.Beltran\AppData\Local\Microsoft\Windows\INetCache\Content.Outlook\P86LDKLA\[Seguimiento_PAAC_IICUATRIMESTRE_2020-2 (3).xlsx]Listas'!#REF!</xm:f>
            <x14:dxf>
              <fill>
                <patternFill>
                  <bgColor rgb="FF00B050"/>
                </patternFill>
              </fill>
            </x14:dxf>
          </x14:cfRule>
          <x14:cfRule type="cellIs" priority="1407" operator="equal" id="{DE38F9BF-2AE5-4AEC-8F25-43C0E4DC535A}">
            <xm:f>'\Users\Maritza.Beltran\AppData\Local\Microsoft\Windows\INetCache\Content.Outlook\P86LDKLA\[Seguimiento_PAAC_IICUATRIMESTRE_2020-2 (3).xlsx]Listas'!#REF!</xm:f>
            <x14:dxf>
              <fill>
                <patternFill>
                  <bgColor rgb="FF00B050"/>
                </patternFill>
              </fill>
            </x14:dxf>
          </x14:cfRule>
          <x14:cfRule type="cellIs" priority="1408" operator="equal" id="{4EF965D3-117B-47E6-B15E-2CEF5FB20B89}">
            <xm:f>'\Users\Maritza.Beltran\AppData\Local\Microsoft\Windows\INetCache\Content.Outlook\P86LDKLA\[Seguimiento_PAAC_IICUATRIMESTRE_2020-2 (3).xlsx]Listas'!#REF!</xm:f>
            <x14:dxf>
              <fill>
                <patternFill>
                  <bgColor rgb="FFFFFF00"/>
                </patternFill>
              </fill>
            </x14:dxf>
          </x14:cfRule>
          <x14:cfRule type="cellIs" priority="1409" operator="equal" id="{300C4769-2FA5-4EDF-A738-EAB39D840006}">
            <xm:f>'\Users\Maritza.Beltran\AppData\Local\Microsoft\Windows\INetCache\Content.Outlook\P86LDKLA\[Seguimiento_PAAC_IICUATRIMESTRE_2020-2 (3).xlsx]Listas'!#REF!</xm:f>
            <x14:dxf>
              <font>
                <color auto="1"/>
              </font>
              <fill>
                <patternFill>
                  <bgColor rgb="FFFF0000"/>
                </patternFill>
              </fill>
            </x14:dxf>
          </x14:cfRule>
          <x14:cfRule type="cellIs" priority="1410" operator="equal" id="{B4786AB7-3782-41C0-BF5B-B06AC9882B4D}">
            <xm:f>'\Users\Maritza.Beltran\AppData\Local\Microsoft\Windows\INetCache\Content.Outlook\P86LDKLA\[Seguimiento_PAAC_IICUATRIMESTRE_2020-2 (3).xlsx]Listas'!#REF!</xm:f>
            <x14:dxf>
              <fill>
                <patternFill>
                  <bgColor theme="0" tint="-4.9989318521683403E-2"/>
                </patternFill>
              </fill>
            </x14:dxf>
          </x14:cfRule>
          <x14:cfRule type="cellIs" priority="1411" operator="equal" id="{756012AF-EB94-4AFD-83F3-40152ED071B0}">
            <xm:f>'\Users\Maritza.Beltran\AppData\Local\Microsoft\Windows\INetCache\Content.Outlook\P86LDKLA\[Seguimiento_PAAC_IICUATRIMESTRE_2020-2 (3).xlsx]Listas'!#REF!</xm:f>
            <x14:dxf>
              <fill>
                <patternFill>
                  <bgColor rgb="FFFF0000"/>
                </patternFill>
              </fill>
            </x14:dxf>
          </x14:cfRule>
          <x14:cfRule type="cellIs" priority="1412" operator="equal" id="{25EE490D-B547-416D-8F91-C6C9DCF9D88D}">
            <xm:f>'\Users\Maritza.Beltran\AppData\Local\Microsoft\Windows\INetCache\Content.Outlook\P86LDKLA\[Seguimiento_PAAC_IICUATRIMESTRE_2020-2 (3).xlsx]Listas'!#REF!</xm:f>
            <x14:dxf>
              <font>
                <color rgb="FF9C0006"/>
              </font>
              <fill>
                <patternFill>
                  <bgColor rgb="FFFFC7CE"/>
                </patternFill>
              </fill>
            </x14:dxf>
          </x14:cfRule>
          <x14:cfRule type="cellIs" priority="1413" operator="equal" id="{CF6FB465-4B81-454A-8D36-79D7B33B8674}">
            <xm:f>'\Users\Maritza.Beltran\AppData\Local\Microsoft\Windows\INetCache\Content.Outlook\P86LDKLA\[Seguimiento_PAAC_IICUATRIMESTRE_2020-2 (3).xlsx]Listas'!#REF!</xm:f>
            <x14:dxf>
              <fill>
                <patternFill patternType="none">
                  <bgColor auto="1"/>
                </patternFill>
              </fill>
            </x14:dxf>
          </x14:cfRule>
          <x14:cfRule type="cellIs" priority="1414" operator="equal" id="{E1BAF0CB-E163-4607-88C8-5368DB9833A2}">
            <xm:f>'\Users\Maritza.Beltran\AppData\Local\Microsoft\Windows\INetCache\Content.Outlook\P86LDKLA\[Seguimiento_PAAC_IICUATRIMESTRE_2020-2 (3).xlsx]Listas'!#REF!</xm:f>
            <x14:dxf>
              <fill>
                <patternFill>
                  <bgColor rgb="FF00BC55"/>
                </patternFill>
              </fill>
            </x14:dxf>
          </x14:cfRule>
          <x14:cfRule type="cellIs" priority="1415" operator="equal" id="{273C7E00-349B-4F3A-8522-A920FA976E6C}">
            <xm:f>'\Users\Maritza.Beltran\AppData\Local\Microsoft\Windows\INetCache\Content.Outlook\P86LDKLA\[Seguimiento_PAAC_IICUATRIMESTRE_2020-2 (3).xlsx]Listas'!#REF!</xm:f>
            <x14:dxf>
              <fill>
                <patternFill>
                  <bgColor rgb="FF33CC33"/>
                </patternFill>
              </fill>
            </x14:dxf>
          </x14:cfRule>
          <x14:cfRule type="cellIs" priority="1416" operator="equal" id="{8C090394-5B00-4EFF-AEFE-41AB9DCE3636}">
            <xm:f>'\Users\Maritza.Beltran\AppData\Local\Microsoft\Windows\INetCache\Content.Outlook\P86LDKLA\[Seguimiento_PAAC_IICUATRIMESTRE_2020-2 (3).xlsx]Listas'!#REF!</xm:f>
            <x14:dxf>
              <fill>
                <patternFill>
                  <bgColor rgb="FFFFFF00"/>
                </patternFill>
              </fill>
            </x14:dxf>
          </x14:cfRule>
          <xm:sqref>Q151</xm:sqref>
        </x14:conditionalFormatting>
        <x14:conditionalFormatting xmlns:xm="http://schemas.microsoft.com/office/excel/2006/main">
          <x14:cfRule type="cellIs" priority="1396" operator="equal" id="{16C91F23-37F6-4A27-B61E-6ADEA8E75FC1}">
            <xm:f>'\Users\Maritza.Beltran\AppData\Local\Microsoft\Windows\INetCache\Content.Outlook\P86LDKLA\[Matriz V1.xlsx]Hoja2'!#REF!</xm:f>
            <x14:dxf>
              <fill>
                <patternFill>
                  <bgColor theme="0" tint="-4.9989318521683403E-2"/>
                </patternFill>
              </fill>
            </x14:dxf>
          </x14:cfRule>
          <x14:cfRule type="cellIs" priority="1397" operator="equal" id="{5CEDC407-A0A8-4F9F-B8DD-F1BA9E673D62}">
            <xm:f>'\Users\Maritza.Beltran\AppData\Local\Microsoft\Windows\INetCache\Content.Outlook\P86LDKLA\[Matriz V1.xlsx]Hoja2'!#REF!</xm:f>
            <x14:dxf>
              <fill>
                <patternFill>
                  <bgColor rgb="FFFF0000"/>
                </patternFill>
              </fill>
            </x14:dxf>
          </x14:cfRule>
          <x14:cfRule type="cellIs" priority="1398" operator="equal" id="{3BE42D4F-B4C7-49DD-9ACF-C4430F234217}">
            <xm:f>'\Users\Maritza.Beltran\AppData\Local\Microsoft\Windows\INetCache\Content.Outlook\P86LDKLA\[Matriz V1.xlsx]Hoja2'!#REF!</xm:f>
            <x14:dxf>
              <fill>
                <patternFill>
                  <bgColor rgb="FFFF0000"/>
                </patternFill>
              </fill>
            </x14:dxf>
          </x14:cfRule>
          <x14:cfRule type="cellIs" priority="1399" operator="equal" id="{2D6E69D6-5A07-4EF1-B197-49E2695B0CF1}">
            <xm:f>'\Users\Maritza.Beltran\AppData\Local\Microsoft\Windows\INetCache\Content.Outlook\P86LDKLA\[Matriz V1.xlsx]Hoja2'!#REF!</xm:f>
            <x14:dxf>
              <fill>
                <patternFill>
                  <bgColor theme="0" tint="-4.9989318521683403E-2"/>
                </patternFill>
              </fill>
            </x14:dxf>
          </x14:cfRule>
          <x14:cfRule type="cellIs" priority="1400" operator="equal" id="{C5826428-A6B0-40A5-BE23-DFA1A7287B1F}">
            <xm:f>'\Users\Maritza.Beltran\AppData\Local\Microsoft\Windows\INetCache\Content.Outlook\P86LDKLA\[Matriz V1.xlsx]Hoja2'!#REF!</xm:f>
            <x14:dxf>
              <fill>
                <patternFill>
                  <bgColor rgb="FFFFFF00"/>
                </patternFill>
              </fill>
            </x14:dxf>
          </x14:cfRule>
          <x14:cfRule type="cellIs" priority="1401" operator="equal" id="{16227200-793C-45DF-8459-690FB1CC6007}">
            <xm:f>'\Users\Maritza.Beltran\AppData\Local\Microsoft\Windows\INetCache\Content.Outlook\P86LDKLA\[Matriz V1.xlsx]Hoja2'!#REF!</xm:f>
            <x14:dxf>
              <fill>
                <patternFill>
                  <bgColor rgb="FF00B050"/>
                </patternFill>
              </fill>
            </x14:dxf>
          </x14:cfRule>
          <x14:cfRule type="cellIs" priority="1402" operator="equal" id="{3D9FD152-B67F-483A-A67A-5181746181F9}">
            <xm:f>'\Users\Maritza.Beltran\AppData\Local\Microsoft\Windows\INetCache\Content.Outlook\P86LDKLA\[Matriz V1.xlsx]Hoja2'!#REF!</xm:f>
            <x14:dxf>
              <fill>
                <patternFill>
                  <bgColor rgb="FF00B050"/>
                </patternFill>
              </fill>
            </x14:dxf>
          </x14:cfRule>
          <xm:sqref>Q151</xm:sqref>
        </x14:conditionalFormatting>
        <x14:conditionalFormatting xmlns:xm="http://schemas.microsoft.com/office/excel/2006/main">
          <x14:cfRule type="cellIs" priority="1376" operator="equal" id="{A2283962-A788-4D87-B1A2-C0A599A4DD5A}">
            <xm:f>'\Users\Maritza.Beltran\AppData\Local\Microsoft\Windows\INetCache\Content.Outlook\P86LDKLA\[Seguimiento_PAAC_IICUATRIMESTRE_2020-2 (3).xlsx]Listas'!#REF!</xm:f>
            <x14:dxf>
              <fill>
                <patternFill>
                  <bgColor theme="0" tint="-4.9989318521683403E-2"/>
                </patternFill>
              </fill>
            </x14:dxf>
          </x14:cfRule>
          <x14:cfRule type="cellIs" priority="1377" operator="equal" id="{E1BA3BB5-49F2-4A8D-BB4C-6A4B2682FAE7}">
            <xm:f>'\Users\Maritza.Beltran\AppData\Local\Microsoft\Windows\INetCache\Content.Outlook\P86LDKLA\[Seguimiento_PAAC_IICUATRIMESTRE_2020-2 (3).xlsx]Listas'!#REF!</xm:f>
            <x14:dxf>
              <fill>
                <patternFill>
                  <bgColor rgb="FFFF0000"/>
                </patternFill>
              </fill>
            </x14:dxf>
          </x14:cfRule>
          <x14:cfRule type="cellIs" priority="1378" operator="equal" id="{C56B19FF-6471-4F56-BCE6-4A712A3CA64F}">
            <xm:f>'\Users\Maritza.Beltran\AppData\Local\Microsoft\Windows\INetCache\Content.Outlook\P86LDKLA\[Seguimiento_PAAC_IICUATRIMESTRE_2020-2 (3).xlsx]Listas'!#REF!</xm:f>
            <x14:dxf>
              <fill>
                <patternFill patternType="none">
                  <bgColor auto="1"/>
                </patternFill>
              </fill>
            </x14:dxf>
          </x14:cfRule>
          <x14:cfRule type="cellIs" priority="1379" operator="equal" id="{8457CDF8-CE61-48B7-ADB3-B172AA6AAC4C}">
            <xm:f>'\Users\Maritza.Beltran\AppData\Local\Microsoft\Windows\INetCache\Content.Outlook\P86LDKLA\[Seguimiento_PAAC_IICUATRIMESTRE_2020-2 (3).xlsx]Listas'!#REF!</xm:f>
            <x14:dxf>
              <fill>
                <patternFill>
                  <bgColor rgb="FF00B050"/>
                </patternFill>
              </fill>
            </x14:dxf>
          </x14:cfRule>
          <x14:cfRule type="cellIs" priority="1380" operator="equal" id="{40570991-83F1-47B7-B287-C616EE665676}">
            <xm:f>'\Users\Maritza.Beltran\AppData\Local\Microsoft\Windows\INetCache\Content.Outlook\P86LDKLA\[Seguimiento_PAAC_IICUATRIMESTRE_2020-2 (3).xlsx]Listas'!#REF!</xm:f>
            <x14:dxf>
              <fill>
                <patternFill>
                  <bgColor rgb="FF00B050"/>
                </patternFill>
              </fill>
            </x14:dxf>
          </x14:cfRule>
          <x14:cfRule type="cellIs" priority="1381" operator="equal" id="{070492DD-A167-4417-A503-E4C67F0721D2}">
            <xm:f>'\Users\Maritza.Beltran\AppData\Local\Microsoft\Windows\INetCache\Content.Outlook\P86LDKLA\[Seguimiento_PAAC_IICUATRIMESTRE_2020-2 (3).xlsx]Listas'!#REF!</xm:f>
            <x14:dxf>
              <fill>
                <patternFill>
                  <bgColor rgb="FFFFFF00"/>
                </patternFill>
              </fill>
            </x14:dxf>
          </x14:cfRule>
          <x14:cfRule type="cellIs" priority="1382" operator="equal" id="{8B06C813-57F5-448C-86E6-FE6747534B80}">
            <xm:f>'\Users\Maritza.Beltran\AppData\Local\Microsoft\Windows\INetCache\Content.Outlook\P86LDKLA\[Seguimiento_PAAC_IICUATRIMESTRE_2020-2 (3).xlsx]Listas'!#REF!</xm:f>
            <x14:dxf>
              <font>
                <color auto="1"/>
              </font>
              <fill>
                <patternFill>
                  <bgColor rgb="FFFF0000"/>
                </patternFill>
              </fill>
            </x14:dxf>
          </x14:cfRule>
          <x14:cfRule type="cellIs" priority="1383" operator="equal" id="{0AFBCA94-C782-4FCD-87A6-AF7CC09D471B}">
            <xm:f>'\Users\Maritza.Beltran\AppData\Local\Microsoft\Windows\INetCache\Content.Outlook\P86LDKLA\[Seguimiento_PAAC_IICUATRIMESTRE_2020-2 (3).xlsx]Listas'!#REF!</xm:f>
            <x14:dxf>
              <fill>
                <patternFill>
                  <bgColor theme="0" tint="-4.9989318521683403E-2"/>
                </patternFill>
              </fill>
            </x14:dxf>
          </x14:cfRule>
          <x14:cfRule type="cellIs" priority="1384" operator="equal" id="{1A20410C-1CD7-42D5-9AD1-8A0704769BC8}">
            <xm:f>'\Users\Maritza.Beltran\AppData\Local\Microsoft\Windows\INetCache\Content.Outlook\P86LDKLA\[Seguimiento_PAAC_IICUATRIMESTRE_2020-2 (3).xlsx]Listas'!#REF!</xm:f>
            <x14:dxf>
              <fill>
                <patternFill>
                  <bgColor rgb="FFFF0000"/>
                </patternFill>
              </fill>
            </x14:dxf>
          </x14:cfRule>
          <x14:cfRule type="cellIs" priority="1385" operator="equal" id="{9DAA56BF-8E7F-40CA-A1B5-0BB6BF105F06}">
            <xm:f>'\Users\Maritza.Beltran\AppData\Local\Microsoft\Windows\INetCache\Content.Outlook\P86LDKLA\[Seguimiento_PAAC_IICUATRIMESTRE_2020-2 (3).xlsx]Listas'!#REF!</xm:f>
            <x14:dxf>
              <font>
                <color rgb="FF9C0006"/>
              </font>
              <fill>
                <patternFill>
                  <bgColor rgb="FFFFC7CE"/>
                </patternFill>
              </fill>
            </x14:dxf>
          </x14:cfRule>
          <x14:cfRule type="cellIs" priority="1386" operator="equal" id="{AD6EC7DD-FE0B-46E3-A3E6-E9C1851937E1}">
            <xm:f>'\Users\Maritza.Beltran\AppData\Local\Microsoft\Windows\INetCache\Content.Outlook\P86LDKLA\[Seguimiento_PAAC_IICUATRIMESTRE_2020-2 (3).xlsx]Listas'!#REF!</xm:f>
            <x14:dxf>
              <fill>
                <patternFill patternType="none">
                  <bgColor auto="1"/>
                </patternFill>
              </fill>
            </x14:dxf>
          </x14:cfRule>
          <x14:cfRule type="cellIs" priority="1387" operator="equal" id="{6E027911-5401-4CC3-8FEE-3074D3457723}">
            <xm:f>'\Users\Maritza.Beltran\AppData\Local\Microsoft\Windows\INetCache\Content.Outlook\P86LDKLA\[Seguimiento_PAAC_IICUATRIMESTRE_2020-2 (3).xlsx]Listas'!#REF!</xm:f>
            <x14:dxf>
              <fill>
                <patternFill>
                  <bgColor rgb="FF00BC55"/>
                </patternFill>
              </fill>
            </x14:dxf>
          </x14:cfRule>
          <x14:cfRule type="cellIs" priority="1388" operator="equal" id="{D5BD07F0-BECC-4AFF-888E-515E66D86F30}">
            <xm:f>'\Users\Maritza.Beltran\AppData\Local\Microsoft\Windows\INetCache\Content.Outlook\P86LDKLA\[Seguimiento_PAAC_IICUATRIMESTRE_2020-2 (3).xlsx]Listas'!#REF!</xm:f>
            <x14:dxf>
              <fill>
                <patternFill>
                  <bgColor rgb="FF33CC33"/>
                </patternFill>
              </fill>
            </x14:dxf>
          </x14:cfRule>
          <x14:cfRule type="cellIs" priority="1389" operator="equal" id="{4DB0F14D-31A4-4DFC-8AAE-A86C95E92EB6}">
            <xm:f>'\Users\Maritza.Beltran\AppData\Local\Microsoft\Windows\INetCache\Content.Outlook\P86LDKLA\[Seguimiento_PAAC_IICUATRIMESTRE_2020-2 (3).xlsx]Listas'!#REF!</xm:f>
            <x14:dxf>
              <fill>
                <patternFill>
                  <bgColor rgb="FFFFFF00"/>
                </patternFill>
              </fill>
            </x14:dxf>
          </x14:cfRule>
          <xm:sqref>Q152</xm:sqref>
        </x14:conditionalFormatting>
        <x14:conditionalFormatting xmlns:xm="http://schemas.microsoft.com/office/excel/2006/main">
          <x14:cfRule type="cellIs" priority="1369" operator="equal" id="{F458DD86-1CD4-4FD8-BFF1-142214E75C38}">
            <xm:f>'\Users\Maritza.Beltran\AppData\Local\Microsoft\Windows\INetCache\Content.Outlook\P86LDKLA\[Matriz V1.xlsx]Hoja2'!#REF!</xm:f>
            <x14:dxf>
              <fill>
                <patternFill>
                  <bgColor theme="0" tint="-4.9989318521683403E-2"/>
                </patternFill>
              </fill>
            </x14:dxf>
          </x14:cfRule>
          <x14:cfRule type="cellIs" priority="1370" operator="equal" id="{AEC778DF-81B9-4736-9537-E4F6A87DEC53}">
            <xm:f>'\Users\Maritza.Beltran\AppData\Local\Microsoft\Windows\INetCache\Content.Outlook\P86LDKLA\[Matriz V1.xlsx]Hoja2'!#REF!</xm:f>
            <x14:dxf>
              <fill>
                <patternFill>
                  <bgColor rgb="FFFF0000"/>
                </patternFill>
              </fill>
            </x14:dxf>
          </x14:cfRule>
          <x14:cfRule type="cellIs" priority="1371" operator="equal" id="{7CF3B600-65FD-4534-AC64-A4477648337A}">
            <xm:f>'\Users\Maritza.Beltran\AppData\Local\Microsoft\Windows\INetCache\Content.Outlook\P86LDKLA\[Matriz V1.xlsx]Hoja2'!#REF!</xm:f>
            <x14:dxf>
              <fill>
                <patternFill>
                  <bgColor rgb="FFFF0000"/>
                </patternFill>
              </fill>
            </x14:dxf>
          </x14:cfRule>
          <x14:cfRule type="cellIs" priority="1372" operator="equal" id="{C2BC765C-F53F-4373-B0E8-7DFB4F3E633F}">
            <xm:f>'\Users\Maritza.Beltran\AppData\Local\Microsoft\Windows\INetCache\Content.Outlook\P86LDKLA\[Matriz V1.xlsx]Hoja2'!#REF!</xm:f>
            <x14:dxf>
              <fill>
                <patternFill>
                  <bgColor theme="0" tint="-4.9989318521683403E-2"/>
                </patternFill>
              </fill>
            </x14:dxf>
          </x14:cfRule>
          <x14:cfRule type="cellIs" priority="1373" operator="equal" id="{7D5B2398-DF3B-4687-9C0D-03BAE0AAA518}">
            <xm:f>'\Users\Maritza.Beltran\AppData\Local\Microsoft\Windows\INetCache\Content.Outlook\P86LDKLA\[Matriz V1.xlsx]Hoja2'!#REF!</xm:f>
            <x14:dxf>
              <fill>
                <patternFill>
                  <bgColor rgb="FFFFFF00"/>
                </patternFill>
              </fill>
            </x14:dxf>
          </x14:cfRule>
          <x14:cfRule type="cellIs" priority="1374" operator="equal" id="{DC454731-421A-4D03-80AE-92B4D046E88D}">
            <xm:f>'\Users\Maritza.Beltran\AppData\Local\Microsoft\Windows\INetCache\Content.Outlook\P86LDKLA\[Matriz V1.xlsx]Hoja2'!#REF!</xm:f>
            <x14:dxf>
              <fill>
                <patternFill>
                  <bgColor rgb="FF00B050"/>
                </patternFill>
              </fill>
            </x14:dxf>
          </x14:cfRule>
          <x14:cfRule type="cellIs" priority="1375" operator="equal" id="{A62A73CF-90FF-4757-9D8F-11E65F9479D8}">
            <xm:f>'\Users\Maritza.Beltran\AppData\Local\Microsoft\Windows\INetCache\Content.Outlook\P86LDKLA\[Matriz V1.xlsx]Hoja2'!#REF!</xm:f>
            <x14:dxf>
              <fill>
                <patternFill>
                  <bgColor rgb="FF00B050"/>
                </patternFill>
              </fill>
            </x14:dxf>
          </x14:cfRule>
          <xm:sqref>Q152</xm:sqref>
        </x14:conditionalFormatting>
        <x14:conditionalFormatting xmlns:xm="http://schemas.microsoft.com/office/excel/2006/main">
          <x14:cfRule type="cellIs" priority="1349" operator="equal" id="{22A8D749-EE22-480A-98B4-55D8A26A3E30}">
            <xm:f>'\Users\Maritza.Beltran\AppData\Local\Microsoft\Windows\INetCache\Content.Outlook\P86LDKLA\[Seguimiento_PAAC_IICUATRIMESTRE_2020-2 (3).xlsx]Listas'!#REF!</xm:f>
            <x14:dxf>
              <fill>
                <patternFill>
                  <bgColor theme="0" tint="-4.9989318521683403E-2"/>
                </patternFill>
              </fill>
            </x14:dxf>
          </x14:cfRule>
          <x14:cfRule type="cellIs" priority="1350" operator="equal" id="{54D59F45-98AD-481D-B72A-37F6CE545BCE}">
            <xm:f>'\Users\Maritza.Beltran\AppData\Local\Microsoft\Windows\INetCache\Content.Outlook\P86LDKLA\[Seguimiento_PAAC_IICUATRIMESTRE_2020-2 (3).xlsx]Listas'!#REF!</xm:f>
            <x14:dxf>
              <fill>
                <patternFill>
                  <bgColor rgb="FFFF0000"/>
                </patternFill>
              </fill>
            </x14:dxf>
          </x14:cfRule>
          <x14:cfRule type="cellIs" priority="1351" operator="equal" id="{927CF485-1889-4817-931D-140E2D341529}">
            <xm:f>'\Users\Maritza.Beltran\AppData\Local\Microsoft\Windows\INetCache\Content.Outlook\P86LDKLA\[Seguimiento_PAAC_IICUATRIMESTRE_2020-2 (3).xlsx]Listas'!#REF!</xm:f>
            <x14:dxf>
              <fill>
                <patternFill patternType="none">
                  <bgColor auto="1"/>
                </patternFill>
              </fill>
            </x14:dxf>
          </x14:cfRule>
          <x14:cfRule type="cellIs" priority="1352" operator="equal" id="{BA310AFD-55C2-422C-BD11-FAD6CD83F29A}">
            <xm:f>'\Users\Maritza.Beltran\AppData\Local\Microsoft\Windows\INetCache\Content.Outlook\P86LDKLA\[Seguimiento_PAAC_IICUATRIMESTRE_2020-2 (3).xlsx]Listas'!#REF!</xm:f>
            <x14:dxf>
              <fill>
                <patternFill>
                  <bgColor rgb="FF00B050"/>
                </patternFill>
              </fill>
            </x14:dxf>
          </x14:cfRule>
          <x14:cfRule type="cellIs" priority="1353" operator="equal" id="{F1AB6459-F9A9-4047-A38B-85886833C5E3}">
            <xm:f>'\Users\Maritza.Beltran\AppData\Local\Microsoft\Windows\INetCache\Content.Outlook\P86LDKLA\[Seguimiento_PAAC_IICUATRIMESTRE_2020-2 (3).xlsx]Listas'!#REF!</xm:f>
            <x14:dxf>
              <fill>
                <patternFill>
                  <bgColor rgb="FF00B050"/>
                </patternFill>
              </fill>
            </x14:dxf>
          </x14:cfRule>
          <x14:cfRule type="cellIs" priority="1354" operator="equal" id="{47BF84A5-091D-4856-8B57-0AE440EC82BE}">
            <xm:f>'\Users\Maritza.Beltran\AppData\Local\Microsoft\Windows\INetCache\Content.Outlook\P86LDKLA\[Seguimiento_PAAC_IICUATRIMESTRE_2020-2 (3).xlsx]Listas'!#REF!</xm:f>
            <x14:dxf>
              <fill>
                <patternFill>
                  <bgColor rgb="FFFFFF00"/>
                </patternFill>
              </fill>
            </x14:dxf>
          </x14:cfRule>
          <x14:cfRule type="cellIs" priority="1355" operator="equal" id="{32C2AEE2-C431-496E-802A-E4FE4CD4F402}">
            <xm:f>'\Users\Maritza.Beltran\AppData\Local\Microsoft\Windows\INetCache\Content.Outlook\P86LDKLA\[Seguimiento_PAAC_IICUATRIMESTRE_2020-2 (3).xlsx]Listas'!#REF!</xm:f>
            <x14:dxf>
              <font>
                <color auto="1"/>
              </font>
              <fill>
                <patternFill>
                  <bgColor rgb="FFFF0000"/>
                </patternFill>
              </fill>
            </x14:dxf>
          </x14:cfRule>
          <x14:cfRule type="cellIs" priority="1356" operator="equal" id="{8298213D-E128-48F7-B69D-B46EEA6F360E}">
            <xm:f>'\Users\Maritza.Beltran\AppData\Local\Microsoft\Windows\INetCache\Content.Outlook\P86LDKLA\[Seguimiento_PAAC_IICUATRIMESTRE_2020-2 (3).xlsx]Listas'!#REF!</xm:f>
            <x14:dxf>
              <fill>
                <patternFill>
                  <bgColor theme="0" tint="-4.9989318521683403E-2"/>
                </patternFill>
              </fill>
            </x14:dxf>
          </x14:cfRule>
          <x14:cfRule type="cellIs" priority="1357" operator="equal" id="{640A6FC6-B7E0-4A09-AF24-0BC76B5C0F80}">
            <xm:f>'\Users\Maritza.Beltran\AppData\Local\Microsoft\Windows\INetCache\Content.Outlook\P86LDKLA\[Seguimiento_PAAC_IICUATRIMESTRE_2020-2 (3).xlsx]Listas'!#REF!</xm:f>
            <x14:dxf>
              <fill>
                <patternFill>
                  <bgColor rgb="FFFF0000"/>
                </patternFill>
              </fill>
            </x14:dxf>
          </x14:cfRule>
          <x14:cfRule type="cellIs" priority="1358" operator="equal" id="{273864FE-4F73-4011-9E86-FB38B3231DAE}">
            <xm:f>'\Users\Maritza.Beltran\AppData\Local\Microsoft\Windows\INetCache\Content.Outlook\P86LDKLA\[Seguimiento_PAAC_IICUATRIMESTRE_2020-2 (3).xlsx]Listas'!#REF!</xm:f>
            <x14:dxf>
              <font>
                <color rgb="FF9C0006"/>
              </font>
              <fill>
                <patternFill>
                  <bgColor rgb="FFFFC7CE"/>
                </patternFill>
              </fill>
            </x14:dxf>
          </x14:cfRule>
          <x14:cfRule type="cellIs" priority="1359" operator="equal" id="{C13B36DB-185B-4821-8639-E7DB3778372D}">
            <xm:f>'\Users\Maritza.Beltran\AppData\Local\Microsoft\Windows\INetCache\Content.Outlook\P86LDKLA\[Seguimiento_PAAC_IICUATRIMESTRE_2020-2 (3).xlsx]Listas'!#REF!</xm:f>
            <x14:dxf>
              <fill>
                <patternFill patternType="none">
                  <bgColor auto="1"/>
                </patternFill>
              </fill>
            </x14:dxf>
          </x14:cfRule>
          <x14:cfRule type="cellIs" priority="1360" operator="equal" id="{00299EF1-C1AC-4E8F-9EBD-1D1B48A63258}">
            <xm:f>'\Users\Maritza.Beltran\AppData\Local\Microsoft\Windows\INetCache\Content.Outlook\P86LDKLA\[Seguimiento_PAAC_IICUATRIMESTRE_2020-2 (3).xlsx]Listas'!#REF!</xm:f>
            <x14:dxf>
              <fill>
                <patternFill>
                  <bgColor rgb="FF00BC55"/>
                </patternFill>
              </fill>
            </x14:dxf>
          </x14:cfRule>
          <x14:cfRule type="cellIs" priority="1361" operator="equal" id="{51D4C38D-A611-44B7-9461-DC8BC7BAEE5E}">
            <xm:f>'\Users\Maritza.Beltran\AppData\Local\Microsoft\Windows\INetCache\Content.Outlook\P86LDKLA\[Seguimiento_PAAC_IICUATRIMESTRE_2020-2 (3).xlsx]Listas'!#REF!</xm:f>
            <x14:dxf>
              <fill>
                <patternFill>
                  <bgColor rgb="FF33CC33"/>
                </patternFill>
              </fill>
            </x14:dxf>
          </x14:cfRule>
          <x14:cfRule type="cellIs" priority="1362" operator="equal" id="{B661ED5D-1D13-4ADD-8EA0-8952725756EA}">
            <xm:f>'\Users\Maritza.Beltran\AppData\Local\Microsoft\Windows\INetCache\Content.Outlook\P86LDKLA\[Seguimiento_PAAC_IICUATRIMESTRE_2020-2 (3).xlsx]Listas'!#REF!</xm:f>
            <x14:dxf>
              <fill>
                <patternFill>
                  <bgColor rgb="FFFFFF00"/>
                </patternFill>
              </fill>
            </x14:dxf>
          </x14:cfRule>
          <xm:sqref>Q153</xm:sqref>
        </x14:conditionalFormatting>
        <x14:conditionalFormatting xmlns:xm="http://schemas.microsoft.com/office/excel/2006/main">
          <x14:cfRule type="cellIs" priority="1342" operator="equal" id="{984E0A5D-3890-4036-88F4-2462084AC610}">
            <xm:f>'\Users\Maritza.Beltran\AppData\Local\Microsoft\Windows\INetCache\Content.Outlook\P86LDKLA\[Matriz V1.xlsx]Hoja2'!#REF!</xm:f>
            <x14:dxf>
              <fill>
                <patternFill>
                  <bgColor theme="0" tint="-4.9989318521683403E-2"/>
                </patternFill>
              </fill>
            </x14:dxf>
          </x14:cfRule>
          <x14:cfRule type="cellIs" priority="1343" operator="equal" id="{DF4F2011-7D70-41E0-8126-50ED1072DBF4}">
            <xm:f>'\Users\Maritza.Beltran\AppData\Local\Microsoft\Windows\INetCache\Content.Outlook\P86LDKLA\[Matriz V1.xlsx]Hoja2'!#REF!</xm:f>
            <x14:dxf>
              <fill>
                <patternFill>
                  <bgColor rgb="FFFF0000"/>
                </patternFill>
              </fill>
            </x14:dxf>
          </x14:cfRule>
          <x14:cfRule type="cellIs" priority="1344" operator="equal" id="{A232BF3B-2E51-41B6-8355-A02CC9863D71}">
            <xm:f>'\Users\Maritza.Beltran\AppData\Local\Microsoft\Windows\INetCache\Content.Outlook\P86LDKLA\[Matriz V1.xlsx]Hoja2'!#REF!</xm:f>
            <x14:dxf>
              <fill>
                <patternFill>
                  <bgColor rgb="FFFF0000"/>
                </patternFill>
              </fill>
            </x14:dxf>
          </x14:cfRule>
          <x14:cfRule type="cellIs" priority="1345" operator="equal" id="{F6D01FA7-FC94-4C30-8DA1-20DD1BD301D8}">
            <xm:f>'\Users\Maritza.Beltran\AppData\Local\Microsoft\Windows\INetCache\Content.Outlook\P86LDKLA\[Matriz V1.xlsx]Hoja2'!#REF!</xm:f>
            <x14:dxf>
              <fill>
                <patternFill>
                  <bgColor theme="0" tint="-4.9989318521683403E-2"/>
                </patternFill>
              </fill>
            </x14:dxf>
          </x14:cfRule>
          <x14:cfRule type="cellIs" priority="1346" operator="equal" id="{0B2AAB2F-FD95-4C40-81E0-1DF2D347D596}">
            <xm:f>'\Users\Maritza.Beltran\AppData\Local\Microsoft\Windows\INetCache\Content.Outlook\P86LDKLA\[Matriz V1.xlsx]Hoja2'!#REF!</xm:f>
            <x14:dxf>
              <fill>
                <patternFill>
                  <bgColor rgb="FFFFFF00"/>
                </patternFill>
              </fill>
            </x14:dxf>
          </x14:cfRule>
          <x14:cfRule type="cellIs" priority="1347" operator="equal" id="{A17C9B7D-2DB9-42A9-9017-E1B8E3AE7759}">
            <xm:f>'\Users\Maritza.Beltran\AppData\Local\Microsoft\Windows\INetCache\Content.Outlook\P86LDKLA\[Matriz V1.xlsx]Hoja2'!#REF!</xm:f>
            <x14:dxf>
              <fill>
                <patternFill>
                  <bgColor rgb="FF00B050"/>
                </patternFill>
              </fill>
            </x14:dxf>
          </x14:cfRule>
          <x14:cfRule type="cellIs" priority="1348" operator="equal" id="{4320B05C-4668-4CE9-ABFF-91D1709F43C3}">
            <xm:f>'\Users\Maritza.Beltran\AppData\Local\Microsoft\Windows\INetCache\Content.Outlook\P86LDKLA\[Matriz V1.xlsx]Hoja2'!#REF!</xm:f>
            <x14:dxf>
              <fill>
                <patternFill>
                  <bgColor rgb="FF00B050"/>
                </patternFill>
              </fill>
            </x14:dxf>
          </x14:cfRule>
          <xm:sqref>Q153</xm:sqref>
        </x14:conditionalFormatting>
        <x14:conditionalFormatting xmlns:xm="http://schemas.microsoft.com/office/excel/2006/main">
          <x14:cfRule type="cellIs" priority="1315" operator="equal" id="{54737002-014E-4AFA-A15E-9BA5A4E05824}">
            <xm:f>'\Users\Maritza.Beltran\AppData\Local\Microsoft\Windows\INetCache\Content.Outlook\P86LDKLA\[Matriz V1.xlsx]Hoja2'!#REF!</xm:f>
            <x14:dxf>
              <fill>
                <patternFill>
                  <bgColor theme="0" tint="-4.9989318521683403E-2"/>
                </patternFill>
              </fill>
            </x14:dxf>
          </x14:cfRule>
          <x14:cfRule type="cellIs" priority="1316" operator="equal" id="{27414FA5-AE42-417D-B079-4CCAD1802FD1}">
            <xm:f>'\Users\Maritza.Beltran\AppData\Local\Microsoft\Windows\INetCache\Content.Outlook\P86LDKLA\[Matriz V1.xlsx]Hoja2'!#REF!</xm:f>
            <x14:dxf>
              <fill>
                <patternFill>
                  <bgColor rgb="FFFF0000"/>
                </patternFill>
              </fill>
            </x14:dxf>
          </x14:cfRule>
          <x14:cfRule type="cellIs" priority="1317" operator="equal" id="{FEF2C05B-64B0-4B33-9837-94243807108C}">
            <xm:f>'\Users\Maritza.Beltran\AppData\Local\Microsoft\Windows\INetCache\Content.Outlook\P86LDKLA\[Matriz V1.xlsx]Hoja2'!#REF!</xm:f>
            <x14:dxf>
              <fill>
                <patternFill>
                  <bgColor rgb="FFFF0000"/>
                </patternFill>
              </fill>
            </x14:dxf>
          </x14:cfRule>
          <x14:cfRule type="cellIs" priority="1318" operator="equal" id="{9E8BD3A1-0C62-4BFF-BA96-D7C86A780F3E}">
            <xm:f>'\Users\Maritza.Beltran\AppData\Local\Microsoft\Windows\INetCache\Content.Outlook\P86LDKLA\[Matriz V1.xlsx]Hoja2'!#REF!</xm:f>
            <x14:dxf>
              <fill>
                <patternFill>
                  <bgColor theme="0" tint="-4.9989318521683403E-2"/>
                </patternFill>
              </fill>
            </x14:dxf>
          </x14:cfRule>
          <x14:cfRule type="cellIs" priority="1319" operator="equal" id="{5EFFD732-3C70-4C0D-9FA3-FA7E95A57185}">
            <xm:f>'\Users\Maritza.Beltran\AppData\Local\Microsoft\Windows\INetCache\Content.Outlook\P86LDKLA\[Matriz V1.xlsx]Hoja2'!#REF!</xm:f>
            <x14:dxf>
              <fill>
                <patternFill>
                  <bgColor rgb="FFFFFF00"/>
                </patternFill>
              </fill>
            </x14:dxf>
          </x14:cfRule>
          <x14:cfRule type="cellIs" priority="1320" operator="equal" id="{3EEA5612-250B-467B-8C9C-23821894CAB4}">
            <xm:f>'\Users\Maritza.Beltran\AppData\Local\Microsoft\Windows\INetCache\Content.Outlook\P86LDKLA\[Matriz V1.xlsx]Hoja2'!#REF!</xm:f>
            <x14:dxf>
              <fill>
                <patternFill>
                  <bgColor rgb="FF00B050"/>
                </patternFill>
              </fill>
            </x14:dxf>
          </x14:cfRule>
          <x14:cfRule type="cellIs" priority="1321" operator="equal" id="{C33EEE1B-4D64-4C63-9899-013323C71D42}">
            <xm:f>'\Users\Maritza.Beltran\AppData\Local\Microsoft\Windows\INetCache\Content.Outlook\P86LDKLA\[Matriz V1.xlsx]Hoja2'!#REF!</xm:f>
            <x14:dxf>
              <fill>
                <patternFill>
                  <bgColor rgb="FF00B050"/>
                </patternFill>
              </fill>
            </x14:dxf>
          </x14:cfRule>
          <xm:sqref>Q154</xm:sqref>
        </x14:conditionalFormatting>
        <x14:conditionalFormatting xmlns:xm="http://schemas.microsoft.com/office/excel/2006/main">
          <x14:cfRule type="cellIs" priority="1322" operator="equal" id="{723F9428-2221-4937-AAB0-4BFBF35AB1D4}">
            <xm:f>'\Users\Maritza.Beltran\AppData\Local\Microsoft\Windows\INetCache\Content.Outlook\P86LDKLA\[Seguimiento_PAAC_IICUATRIMESTRE_2020-2 (3).xlsx]Listas'!#REF!</xm:f>
            <x14:dxf>
              <fill>
                <patternFill>
                  <bgColor theme="0" tint="-4.9989318521683403E-2"/>
                </patternFill>
              </fill>
            </x14:dxf>
          </x14:cfRule>
          <x14:cfRule type="cellIs" priority="1323" operator="equal" id="{3E550289-120D-4A3A-94A0-62102BC1ACFC}">
            <xm:f>'\Users\Maritza.Beltran\AppData\Local\Microsoft\Windows\INetCache\Content.Outlook\P86LDKLA\[Seguimiento_PAAC_IICUATRIMESTRE_2020-2 (3).xlsx]Listas'!#REF!</xm:f>
            <x14:dxf>
              <fill>
                <patternFill>
                  <bgColor rgb="FFFF0000"/>
                </patternFill>
              </fill>
            </x14:dxf>
          </x14:cfRule>
          <x14:cfRule type="cellIs" priority="1324" operator="equal" id="{73538344-70F7-4113-AB58-2699A0746894}">
            <xm:f>'\Users\Maritza.Beltran\AppData\Local\Microsoft\Windows\INetCache\Content.Outlook\P86LDKLA\[Seguimiento_PAAC_IICUATRIMESTRE_2020-2 (3).xlsx]Listas'!#REF!</xm:f>
            <x14:dxf>
              <fill>
                <patternFill patternType="none">
                  <bgColor auto="1"/>
                </patternFill>
              </fill>
            </x14:dxf>
          </x14:cfRule>
          <x14:cfRule type="cellIs" priority="1325" operator="equal" id="{3D75B49C-7C85-4C54-AA56-2585A3479C3A}">
            <xm:f>'\Users\Maritza.Beltran\AppData\Local\Microsoft\Windows\INetCache\Content.Outlook\P86LDKLA\[Seguimiento_PAAC_IICUATRIMESTRE_2020-2 (3).xlsx]Listas'!#REF!</xm:f>
            <x14:dxf>
              <fill>
                <patternFill>
                  <bgColor rgb="FF00B050"/>
                </patternFill>
              </fill>
            </x14:dxf>
          </x14:cfRule>
          <x14:cfRule type="cellIs" priority="1326" operator="equal" id="{F764510C-7204-48FC-8A9E-9107E6FF0670}">
            <xm:f>'\Users\Maritza.Beltran\AppData\Local\Microsoft\Windows\INetCache\Content.Outlook\P86LDKLA\[Seguimiento_PAAC_IICUATRIMESTRE_2020-2 (3).xlsx]Listas'!#REF!</xm:f>
            <x14:dxf>
              <fill>
                <patternFill>
                  <bgColor rgb="FF00B050"/>
                </patternFill>
              </fill>
            </x14:dxf>
          </x14:cfRule>
          <x14:cfRule type="cellIs" priority="1327" operator="equal" id="{ACCCFD00-1160-4353-9AB7-F51889D51FA7}">
            <xm:f>'\Users\Maritza.Beltran\AppData\Local\Microsoft\Windows\INetCache\Content.Outlook\P86LDKLA\[Seguimiento_PAAC_IICUATRIMESTRE_2020-2 (3).xlsx]Listas'!#REF!</xm:f>
            <x14:dxf>
              <fill>
                <patternFill>
                  <bgColor rgb="FFFFFF00"/>
                </patternFill>
              </fill>
            </x14:dxf>
          </x14:cfRule>
          <x14:cfRule type="cellIs" priority="1328" operator="equal" id="{4910316E-F192-4737-A982-5E5B32B49A46}">
            <xm:f>'\Users\Maritza.Beltran\AppData\Local\Microsoft\Windows\INetCache\Content.Outlook\P86LDKLA\[Seguimiento_PAAC_IICUATRIMESTRE_2020-2 (3).xlsx]Listas'!#REF!</xm:f>
            <x14:dxf>
              <font>
                <color auto="1"/>
              </font>
              <fill>
                <patternFill>
                  <bgColor rgb="FFFF0000"/>
                </patternFill>
              </fill>
            </x14:dxf>
          </x14:cfRule>
          <x14:cfRule type="cellIs" priority="1329" operator="equal" id="{3E8BDB53-F2BD-4735-A5D9-53C978C58737}">
            <xm:f>'\Users\Maritza.Beltran\AppData\Local\Microsoft\Windows\INetCache\Content.Outlook\P86LDKLA\[Seguimiento_PAAC_IICUATRIMESTRE_2020-2 (3).xlsx]Listas'!#REF!</xm:f>
            <x14:dxf>
              <fill>
                <patternFill>
                  <bgColor theme="0" tint="-4.9989318521683403E-2"/>
                </patternFill>
              </fill>
            </x14:dxf>
          </x14:cfRule>
          <x14:cfRule type="cellIs" priority="1330" operator="equal" id="{C91C2C5C-CA70-48E7-B850-33F49FDAF1D0}">
            <xm:f>'\Users\Maritza.Beltran\AppData\Local\Microsoft\Windows\INetCache\Content.Outlook\P86LDKLA\[Seguimiento_PAAC_IICUATRIMESTRE_2020-2 (3).xlsx]Listas'!#REF!</xm:f>
            <x14:dxf>
              <fill>
                <patternFill>
                  <bgColor rgb="FFFF0000"/>
                </patternFill>
              </fill>
            </x14:dxf>
          </x14:cfRule>
          <x14:cfRule type="cellIs" priority="1331" operator="equal" id="{920054BE-2B2F-4269-94B0-7A4D65699CD7}">
            <xm:f>'\Users\Maritza.Beltran\AppData\Local\Microsoft\Windows\INetCache\Content.Outlook\P86LDKLA\[Seguimiento_PAAC_IICUATRIMESTRE_2020-2 (3).xlsx]Listas'!#REF!</xm:f>
            <x14:dxf>
              <font>
                <color rgb="FF9C0006"/>
              </font>
              <fill>
                <patternFill>
                  <bgColor rgb="FFFFC7CE"/>
                </patternFill>
              </fill>
            </x14:dxf>
          </x14:cfRule>
          <x14:cfRule type="cellIs" priority="1332" operator="equal" id="{19D615AF-376B-41B5-AFEC-0724BC82EAD1}">
            <xm:f>'\Users\Maritza.Beltran\AppData\Local\Microsoft\Windows\INetCache\Content.Outlook\P86LDKLA\[Seguimiento_PAAC_IICUATRIMESTRE_2020-2 (3).xlsx]Listas'!#REF!</xm:f>
            <x14:dxf>
              <fill>
                <patternFill patternType="none">
                  <bgColor auto="1"/>
                </patternFill>
              </fill>
            </x14:dxf>
          </x14:cfRule>
          <x14:cfRule type="cellIs" priority="1333" operator="equal" id="{323BE127-3E1B-4BE4-A695-2030E1CD6A81}">
            <xm:f>'\Users\Maritza.Beltran\AppData\Local\Microsoft\Windows\INetCache\Content.Outlook\P86LDKLA\[Seguimiento_PAAC_IICUATRIMESTRE_2020-2 (3).xlsx]Listas'!#REF!</xm:f>
            <x14:dxf>
              <fill>
                <patternFill>
                  <bgColor rgb="FF00BC55"/>
                </patternFill>
              </fill>
            </x14:dxf>
          </x14:cfRule>
          <x14:cfRule type="cellIs" priority="1334" operator="equal" id="{60485C3C-3F52-42D3-AA29-B8F40CF5EEC5}">
            <xm:f>'\Users\Maritza.Beltran\AppData\Local\Microsoft\Windows\INetCache\Content.Outlook\P86LDKLA\[Seguimiento_PAAC_IICUATRIMESTRE_2020-2 (3).xlsx]Listas'!#REF!</xm:f>
            <x14:dxf>
              <fill>
                <patternFill>
                  <bgColor rgb="FF33CC33"/>
                </patternFill>
              </fill>
            </x14:dxf>
          </x14:cfRule>
          <x14:cfRule type="cellIs" priority="1335" operator="equal" id="{77DC1D53-8419-481A-95BD-07B1C2F8BA0C}">
            <xm:f>'\Users\Maritza.Beltran\AppData\Local\Microsoft\Windows\INetCache\Content.Outlook\P86LDKLA\[Seguimiento_PAAC_IICUATRIMESTRE_2020-2 (3).xlsx]Listas'!#REF!</xm:f>
            <x14:dxf>
              <fill>
                <patternFill>
                  <bgColor rgb="FFFFFF00"/>
                </patternFill>
              </fill>
            </x14:dxf>
          </x14:cfRule>
          <xm:sqref>Q154</xm:sqref>
        </x14:conditionalFormatting>
        <x14:conditionalFormatting xmlns:xm="http://schemas.microsoft.com/office/excel/2006/main">
          <x14:cfRule type="cellIs" priority="1295" operator="equal" id="{1051E6FA-605F-4DFA-8F5B-CA6000B64443}">
            <xm:f>'\Users\Maritza.Beltran\AppData\Local\Microsoft\Windows\INetCache\Content.Outlook\P86LDKLA\[Seguimiento_PAAC_IICUATRIMESTRE_2020-2 (3).xlsx]Listas'!#REF!</xm:f>
            <x14:dxf>
              <fill>
                <patternFill>
                  <bgColor theme="0" tint="-4.9989318521683403E-2"/>
                </patternFill>
              </fill>
            </x14:dxf>
          </x14:cfRule>
          <x14:cfRule type="cellIs" priority="1296" operator="equal" id="{AB006B63-9AEA-4772-AD7E-DA2C6AEDA5E4}">
            <xm:f>'\Users\Maritza.Beltran\AppData\Local\Microsoft\Windows\INetCache\Content.Outlook\P86LDKLA\[Seguimiento_PAAC_IICUATRIMESTRE_2020-2 (3).xlsx]Listas'!#REF!</xm:f>
            <x14:dxf>
              <fill>
                <patternFill>
                  <bgColor rgb="FFFF0000"/>
                </patternFill>
              </fill>
            </x14:dxf>
          </x14:cfRule>
          <x14:cfRule type="cellIs" priority="1297" operator="equal" id="{669A45FE-A1D4-46AE-B71E-0E3977DA8BDA}">
            <xm:f>'\Users\Maritza.Beltran\AppData\Local\Microsoft\Windows\INetCache\Content.Outlook\P86LDKLA\[Seguimiento_PAAC_IICUATRIMESTRE_2020-2 (3).xlsx]Listas'!#REF!</xm:f>
            <x14:dxf>
              <fill>
                <patternFill patternType="none">
                  <bgColor auto="1"/>
                </patternFill>
              </fill>
            </x14:dxf>
          </x14:cfRule>
          <x14:cfRule type="cellIs" priority="1298" operator="equal" id="{C6ECA326-EB37-4D55-9D36-57CFDFAB527F}">
            <xm:f>'\Users\Maritza.Beltran\AppData\Local\Microsoft\Windows\INetCache\Content.Outlook\P86LDKLA\[Seguimiento_PAAC_IICUATRIMESTRE_2020-2 (3).xlsx]Listas'!#REF!</xm:f>
            <x14:dxf>
              <fill>
                <patternFill>
                  <bgColor rgb="FF00B050"/>
                </patternFill>
              </fill>
            </x14:dxf>
          </x14:cfRule>
          <x14:cfRule type="cellIs" priority="1299" operator="equal" id="{52AA2219-1FBB-4F8F-BD21-A5DA2C024C14}">
            <xm:f>'\Users\Maritza.Beltran\AppData\Local\Microsoft\Windows\INetCache\Content.Outlook\P86LDKLA\[Seguimiento_PAAC_IICUATRIMESTRE_2020-2 (3).xlsx]Listas'!#REF!</xm:f>
            <x14:dxf>
              <fill>
                <patternFill>
                  <bgColor rgb="FF00B050"/>
                </patternFill>
              </fill>
            </x14:dxf>
          </x14:cfRule>
          <x14:cfRule type="cellIs" priority="1300" operator="equal" id="{460C606D-C9B5-4C59-B6DB-21FAC8766E9B}">
            <xm:f>'\Users\Maritza.Beltran\AppData\Local\Microsoft\Windows\INetCache\Content.Outlook\P86LDKLA\[Seguimiento_PAAC_IICUATRIMESTRE_2020-2 (3).xlsx]Listas'!#REF!</xm:f>
            <x14:dxf>
              <fill>
                <patternFill>
                  <bgColor rgb="FFFFFF00"/>
                </patternFill>
              </fill>
            </x14:dxf>
          </x14:cfRule>
          <x14:cfRule type="cellIs" priority="1301" operator="equal" id="{2877F5C7-E7FD-43CB-BDC3-6BCB4CB8AC09}">
            <xm:f>'\Users\Maritza.Beltran\AppData\Local\Microsoft\Windows\INetCache\Content.Outlook\P86LDKLA\[Seguimiento_PAAC_IICUATRIMESTRE_2020-2 (3).xlsx]Listas'!#REF!</xm:f>
            <x14:dxf>
              <font>
                <color auto="1"/>
              </font>
              <fill>
                <patternFill>
                  <bgColor rgb="FFFF0000"/>
                </patternFill>
              </fill>
            </x14:dxf>
          </x14:cfRule>
          <x14:cfRule type="cellIs" priority="1302" operator="equal" id="{39452F43-4CDD-48F9-A136-615C557B12FC}">
            <xm:f>'\Users\Maritza.Beltran\AppData\Local\Microsoft\Windows\INetCache\Content.Outlook\P86LDKLA\[Seguimiento_PAAC_IICUATRIMESTRE_2020-2 (3).xlsx]Listas'!#REF!</xm:f>
            <x14:dxf>
              <fill>
                <patternFill>
                  <bgColor theme="0" tint="-4.9989318521683403E-2"/>
                </patternFill>
              </fill>
            </x14:dxf>
          </x14:cfRule>
          <x14:cfRule type="cellIs" priority="1303" operator="equal" id="{0EB9BC8B-7738-443E-9A60-7E551F3FC60E}">
            <xm:f>'\Users\Maritza.Beltran\AppData\Local\Microsoft\Windows\INetCache\Content.Outlook\P86LDKLA\[Seguimiento_PAAC_IICUATRIMESTRE_2020-2 (3).xlsx]Listas'!#REF!</xm:f>
            <x14:dxf>
              <fill>
                <patternFill>
                  <bgColor rgb="FFFF0000"/>
                </patternFill>
              </fill>
            </x14:dxf>
          </x14:cfRule>
          <x14:cfRule type="cellIs" priority="1304" operator="equal" id="{6FA0A282-8C56-4A23-8C29-422DC8C96CEE}">
            <xm:f>'\Users\Maritza.Beltran\AppData\Local\Microsoft\Windows\INetCache\Content.Outlook\P86LDKLA\[Seguimiento_PAAC_IICUATRIMESTRE_2020-2 (3).xlsx]Listas'!#REF!</xm:f>
            <x14:dxf>
              <font>
                <color rgb="FF9C0006"/>
              </font>
              <fill>
                <patternFill>
                  <bgColor rgb="FFFFC7CE"/>
                </patternFill>
              </fill>
            </x14:dxf>
          </x14:cfRule>
          <x14:cfRule type="cellIs" priority="1305" operator="equal" id="{170DE3BE-1912-437C-ACE5-30FDF7D62E9D}">
            <xm:f>'\Users\Maritza.Beltran\AppData\Local\Microsoft\Windows\INetCache\Content.Outlook\P86LDKLA\[Seguimiento_PAAC_IICUATRIMESTRE_2020-2 (3).xlsx]Listas'!#REF!</xm:f>
            <x14:dxf>
              <fill>
                <patternFill patternType="none">
                  <bgColor auto="1"/>
                </patternFill>
              </fill>
            </x14:dxf>
          </x14:cfRule>
          <x14:cfRule type="cellIs" priority="1306" operator="equal" id="{990DCEEF-3F2F-419E-A0E1-518091A239A2}">
            <xm:f>'\Users\Maritza.Beltran\AppData\Local\Microsoft\Windows\INetCache\Content.Outlook\P86LDKLA\[Seguimiento_PAAC_IICUATRIMESTRE_2020-2 (3).xlsx]Listas'!#REF!</xm:f>
            <x14:dxf>
              <fill>
                <patternFill>
                  <bgColor rgb="FF00BC55"/>
                </patternFill>
              </fill>
            </x14:dxf>
          </x14:cfRule>
          <x14:cfRule type="cellIs" priority="1307" operator="equal" id="{2B39EA50-500D-465C-BD04-9E3A7D1606EF}">
            <xm:f>'\Users\Maritza.Beltran\AppData\Local\Microsoft\Windows\INetCache\Content.Outlook\P86LDKLA\[Seguimiento_PAAC_IICUATRIMESTRE_2020-2 (3).xlsx]Listas'!#REF!</xm:f>
            <x14:dxf>
              <fill>
                <patternFill>
                  <bgColor rgb="FF33CC33"/>
                </patternFill>
              </fill>
            </x14:dxf>
          </x14:cfRule>
          <x14:cfRule type="cellIs" priority="1308" operator="equal" id="{B7A43B3A-E0C1-4978-AE26-7290271A55D5}">
            <xm:f>'\Users\Maritza.Beltran\AppData\Local\Microsoft\Windows\INetCache\Content.Outlook\P86LDKLA\[Seguimiento_PAAC_IICUATRIMESTRE_2020-2 (3).xlsx]Listas'!#REF!</xm:f>
            <x14:dxf>
              <fill>
                <patternFill>
                  <bgColor rgb="FFFFFF00"/>
                </patternFill>
              </fill>
            </x14:dxf>
          </x14:cfRule>
          <xm:sqref>Q155:Q156</xm:sqref>
        </x14:conditionalFormatting>
        <x14:conditionalFormatting xmlns:xm="http://schemas.microsoft.com/office/excel/2006/main">
          <x14:cfRule type="cellIs" priority="1281" operator="equal" id="{BE6634AF-6FAA-4F03-B753-5C40E9EA804D}">
            <xm:f>'\Users\Maritza.Beltran\AppData\Local\Microsoft\Windows\INetCache\Content.Outlook\P86LDKLA\[Matriz V1.xlsx]Hoja2'!#REF!</xm:f>
            <x14:dxf>
              <fill>
                <patternFill>
                  <bgColor theme="0" tint="-4.9989318521683403E-2"/>
                </patternFill>
              </fill>
            </x14:dxf>
          </x14:cfRule>
          <x14:cfRule type="cellIs" priority="1282" operator="equal" id="{28C492C5-D149-4C4C-BE6C-C130C7E6B9B2}">
            <xm:f>'\Users\Maritza.Beltran\AppData\Local\Microsoft\Windows\INetCache\Content.Outlook\P86LDKLA\[Matriz V1.xlsx]Hoja2'!#REF!</xm:f>
            <x14:dxf>
              <fill>
                <patternFill>
                  <bgColor rgb="FFFF0000"/>
                </patternFill>
              </fill>
            </x14:dxf>
          </x14:cfRule>
          <x14:cfRule type="cellIs" priority="1283" operator="equal" id="{1115691B-A365-4B21-AF6B-A79EFD49A757}">
            <xm:f>'\Users\Maritza.Beltran\AppData\Local\Microsoft\Windows\INetCache\Content.Outlook\P86LDKLA\[Matriz V1.xlsx]Hoja2'!#REF!</xm:f>
            <x14:dxf>
              <fill>
                <patternFill>
                  <bgColor rgb="FFFF0000"/>
                </patternFill>
              </fill>
            </x14:dxf>
          </x14:cfRule>
          <x14:cfRule type="cellIs" priority="1284" operator="equal" id="{5FF841B6-EDC6-4C61-AFD6-C266F39CD862}">
            <xm:f>'\Users\Maritza.Beltran\AppData\Local\Microsoft\Windows\INetCache\Content.Outlook\P86LDKLA\[Matriz V1.xlsx]Hoja2'!#REF!</xm:f>
            <x14:dxf>
              <fill>
                <patternFill>
                  <bgColor theme="0" tint="-4.9989318521683403E-2"/>
                </patternFill>
              </fill>
            </x14:dxf>
          </x14:cfRule>
          <x14:cfRule type="cellIs" priority="1285" operator="equal" id="{46FD51AC-FE4B-4AF3-ABFB-B7F6E6C42D5B}">
            <xm:f>'\Users\Maritza.Beltran\AppData\Local\Microsoft\Windows\INetCache\Content.Outlook\P86LDKLA\[Matriz V1.xlsx]Hoja2'!#REF!</xm:f>
            <x14:dxf>
              <fill>
                <patternFill>
                  <bgColor rgb="FFFFFF00"/>
                </patternFill>
              </fill>
            </x14:dxf>
          </x14:cfRule>
          <x14:cfRule type="cellIs" priority="1286" operator="equal" id="{AE94F720-5763-48D2-9D21-A31F9BEC8C8B}">
            <xm:f>'\Users\Maritza.Beltran\AppData\Local\Microsoft\Windows\INetCache\Content.Outlook\P86LDKLA\[Matriz V1.xlsx]Hoja2'!#REF!</xm:f>
            <x14:dxf>
              <fill>
                <patternFill>
                  <bgColor rgb="FF00B050"/>
                </patternFill>
              </fill>
            </x14:dxf>
          </x14:cfRule>
          <x14:cfRule type="cellIs" priority="1287" operator="equal" id="{32565959-B532-4D25-A7C9-495AEF6F5D51}">
            <xm:f>'\Users\Maritza.Beltran\AppData\Local\Microsoft\Windows\INetCache\Content.Outlook\P86LDKLA\[Matriz V1.xlsx]Hoja2'!#REF!</xm:f>
            <x14:dxf>
              <fill>
                <patternFill>
                  <bgColor rgb="FF00B050"/>
                </patternFill>
              </fill>
            </x14:dxf>
          </x14:cfRule>
          <xm:sqref>Q155:Q156</xm:sqref>
        </x14:conditionalFormatting>
        <x14:conditionalFormatting xmlns:xm="http://schemas.microsoft.com/office/excel/2006/main">
          <x14:cfRule type="cellIs" priority="1261" operator="equal" id="{D72406A3-37B6-4F9F-95EB-8A5809938E18}">
            <xm:f>'\Users\Maritza.Beltran\AppData\Local\Microsoft\Windows\INetCache\Content.Outlook\P86LDKLA\[Seguimiento_PAAC_IICUATRIMESTRE_2020-2 (3).xlsx]Listas'!#REF!</xm:f>
            <x14:dxf>
              <fill>
                <patternFill>
                  <bgColor theme="0" tint="-4.9989318521683403E-2"/>
                </patternFill>
              </fill>
            </x14:dxf>
          </x14:cfRule>
          <x14:cfRule type="cellIs" priority="1262" operator="equal" id="{4C9982A2-3550-4E73-9BE8-5D233C66139F}">
            <xm:f>'\Users\Maritza.Beltran\AppData\Local\Microsoft\Windows\INetCache\Content.Outlook\P86LDKLA\[Seguimiento_PAAC_IICUATRIMESTRE_2020-2 (3).xlsx]Listas'!#REF!</xm:f>
            <x14:dxf>
              <fill>
                <patternFill>
                  <bgColor rgb="FFFF0000"/>
                </patternFill>
              </fill>
            </x14:dxf>
          </x14:cfRule>
          <x14:cfRule type="cellIs" priority="1263" operator="equal" id="{47CD0A65-09D0-494F-8A64-DC247A8F063F}">
            <xm:f>'\Users\Maritza.Beltran\AppData\Local\Microsoft\Windows\INetCache\Content.Outlook\P86LDKLA\[Seguimiento_PAAC_IICUATRIMESTRE_2020-2 (3).xlsx]Listas'!#REF!</xm:f>
            <x14:dxf>
              <fill>
                <patternFill patternType="none">
                  <bgColor auto="1"/>
                </patternFill>
              </fill>
            </x14:dxf>
          </x14:cfRule>
          <x14:cfRule type="cellIs" priority="1264" operator="equal" id="{8CD2A17B-0F0F-4987-B6F3-D3B23E5C964B}">
            <xm:f>'\Users\Maritza.Beltran\AppData\Local\Microsoft\Windows\INetCache\Content.Outlook\P86LDKLA\[Seguimiento_PAAC_IICUATRIMESTRE_2020-2 (3).xlsx]Listas'!#REF!</xm:f>
            <x14:dxf>
              <fill>
                <patternFill>
                  <bgColor rgb="FF00B050"/>
                </patternFill>
              </fill>
            </x14:dxf>
          </x14:cfRule>
          <x14:cfRule type="cellIs" priority="1265" operator="equal" id="{B3BCF4FA-05C8-44E5-9F25-2F3FBBB1CE79}">
            <xm:f>'\Users\Maritza.Beltran\AppData\Local\Microsoft\Windows\INetCache\Content.Outlook\P86LDKLA\[Seguimiento_PAAC_IICUATRIMESTRE_2020-2 (3).xlsx]Listas'!#REF!</xm:f>
            <x14:dxf>
              <fill>
                <patternFill>
                  <bgColor rgb="FF00B050"/>
                </patternFill>
              </fill>
            </x14:dxf>
          </x14:cfRule>
          <x14:cfRule type="cellIs" priority="1266" operator="equal" id="{302E945A-C788-48BC-91F9-3937CDF0B2CA}">
            <xm:f>'\Users\Maritza.Beltran\AppData\Local\Microsoft\Windows\INetCache\Content.Outlook\P86LDKLA\[Seguimiento_PAAC_IICUATRIMESTRE_2020-2 (3).xlsx]Listas'!#REF!</xm:f>
            <x14:dxf>
              <fill>
                <patternFill>
                  <bgColor rgb="FFFFFF00"/>
                </patternFill>
              </fill>
            </x14:dxf>
          </x14:cfRule>
          <x14:cfRule type="cellIs" priority="1267" operator="equal" id="{DED32214-EC15-487C-987C-0510180AB88B}">
            <xm:f>'\Users\Maritza.Beltran\AppData\Local\Microsoft\Windows\INetCache\Content.Outlook\P86LDKLA\[Seguimiento_PAAC_IICUATRIMESTRE_2020-2 (3).xlsx]Listas'!#REF!</xm:f>
            <x14:dxf>
              <font>
                <color auto="1"/>
              </font>
              <fill>
                <patternFill>
                  <bgColor rgb="FFFF0000"/>
                </patternFill>
              </fill>
            </x14:dxf>
          </x14:cfRule>
          <x14:cfRule type="cellIs" priority="1268" operator="equal" id="{323410C3-7F1E-465A-AAAA-735D0C541EF6}">
            <xm:f>'\Users\Maritza.Beltran\AppData\Local\Microsoft\Windows\INetCache\Content.Outlook\P86LDKLA\[Seguimiento_PAAC_IICUATRIMESTRE_2020-2 (3).xlsx]Listas'!#REF!</xm:f>
            <x14:dxf>
              <fill>
                <patternFill>
                  <bgColor theme="0" tint="-4.9989318521683403E-2"/>
                </patternFill>
              </fill>
            </x14:dxf>
          </x14:cfRule>
          <x14:cfRule type="cellIs" priority="1269" operator="equal" id="{2D958294-587A-4637-B7B0-E33C937D88A4}">
            <xm:f>'\Users\Maritza.Beltran\AppData\Local\Microsoft\Windows\INetCache\Content.Outlook\P86LDKLA\[Seguimiento_PAAC_IICUATRIMESTRE_2020-2 (3).xlsx]Listas'!#REF!</xm:f>
            <x14:dxf>
              <fill>
                <patternFill>
                  <bgColor rgb="FFFF0000"/>
                </patternFill>
              </fill>
            </x14:dxf>
          </x14:cfRule>
          <x14:cfRule type="cellIs" priority="1270" operator="equal" id="{0E88BE6C-DB2B-45C7-8969-3D0B51F677CD}">
            <xm:f>'\Users\Maritza.Beltran\AppData\Local\Microsoft\Windows\INetCache\Content.Outlook\P86LDKLA\[Seguimiento_PAAC_IICUATRIMESTRE_2020-2 (3).xlsx]Listas'!#REF!</xm:f>
            <x14:dxf>
              <font>
                <color rgb="FF9C0006"/>
              </font>
              <fill>
                <patternFill>
                  <bgColor rgb="FFFFC7CE"/>
                </patternFill>
              </fill>
            </x14:dxf>
          </x14:cfRule>
          <x14:cfRule type="cellIs" priority="1271" operator="equal" id="{18E21A1B-A5F4-4747-9B06-E33C5250F6BE}">
            <xm:f>'\Users\Maritza.Beltran\AppData\Local\Microsoft\Windows\INetCache\Content.Outlook\P86LDKLA\[Seguimiento_PAAC_IICUATRIMESTRE_2020-2 (3).xlsx]Listas'!#REF!</xm:f>
            <x14:dxf>
              <fill>
                <patternFill patternType="none">
                  <bgColor auto="1"/>
                </patternFill>
              </fill>
            </x14:dxf>
          </x14:cfRule>
          <x14:cfRule type="cellIs" priority="1272" operator="equal" id="{FD6505F3-255B-4D4C-8718-E39DC2B7D57D}">
            <xm:f>'\Users\Maritza.Beltran\AppData\Local\Microsoft\Windows\INetCache\Content.Outlook\P86LDKLA\[Seguimiento_PAAC_IICUATRIMESTRE_2020-2 (3).xlsx]Listas'!#REF!</xm:f>
            <x14:dxf>
              <fill>
                <patternFill>
                  <bgColor rgb="FF00BC55"/>
                </patternFill>
              </fill>
            </x14:dxf>
          </x14:cfRule>
          <x14:cfRule type="cellIs" priority="1273" operator="equal" id="{34EC3E5D-3DA0-49BB-BCE5-59D02ACE72A7}">
            <xm:f>'\Users\Maritza.Beltran\AppData\Local\Microsoft\Windows\INetCache\Content.Outlook\P86LDKLA\[Seguimiento_PAAC_IICUATRIMESTRE_2020-2 (3).xlsx]Listas'!#REF!</xm:f>
            <x14:dxf>
              <fill>
                <patternFill>
                  <bgColor rgb="FF33CC33"/>
                </patternFill>
              </fill>
            </x14:dxf>
          </x14:cfRule>
          <x14:cfRule type="cellIs" priority="1274" operator="equal" id="{098AF21B-884E-4A66-8908-10D7218925B6}">
            <xm:f>'\Users\Maritza.Beltran\AppData\Local\Microsoft\Windows\INetCache\Content.Outlook\P86LDKLA\[Seguimiento_PAAC_IICUATRIMESTRE_2020-2 (3).xlsx]Listas'!#REF!</xm:f>
            <x14:dxf>
              <fill>
                <patternFill>
                  <bgColor rgb="FFFFFF00"/>
                </patternFill>
              </fill>
            </x14:dxf>
          </x14:cfRule>
          <xm:sqref>Q157</xm:sqref>
        </x14:conditionalFormatting>
        <x14:conditionalFormatting xmlns:xm="http://schemas.microsoft.com/office/excel/2006/main">
          <x14:cfRule type="cellIs" priority="1254" operator="equal" id="{40FB990E-6E48-47A0-AC88-9B27DCFDD9AA}">
            <xm:f>'\Users\Maritza.Beltran\AppData\Local\Microsoft\Windows\INetCache\Content.Outlook\P86LDKLA\[Matriz V1.xlsx]Hoja2'!#REF!</xm:f>
            <x14:dxf>
              <fill>
                <patternFill>
                  <bgColor theme="0" tint="-4.9989318521683403E-2"/>
                </patternFill>
              </fill>
            </x14:dxf>
          </x14:cfRule>
          <x14:cfRule type="cellIs" priority="1255" operator="equal" id="{C5161970-39E7-44B6-8160-901689E53CD4}">
            <xm:f>'\Users\Maritza.Beltran\AppData\Local\Microsoft\Windows\INetCache\Content.Outlook\P86LDKLA\[Matriz V1.xlsx]Hoja2'!#REF!</xm:f>
            <x14:dxf>
              <fill>
                <patternFill>
                  <bgColor rgb="FFFF0000"/>
                </patternFill>
              </fill>
            </x14:dxf>
          </x14:cfRule>
          <x14:cfRule type="cellIs" priority="1256" operator="equal" id="{DEE0CFDE-FC5D-458A-A70E-EE1CFE68E0A1}">
            <xm:f>'\Users\Maritza.Beltran\AppData\Local\Microsoft\Windows\INetCache\Content.Outlook\P86LDKLA\[Matriz V1.xlsx]Hoja2'!#REF!</xm:f>
            <x14:dxf>
              <fill>
                <patternFill>
                  <bgColor rgb="FFFF0000"/>
                </patternFill>
              </fill>
            </x14:dxf>
          </x14:cfRule>
          <x14:cfRule type="cellIs" priority="1257" operator="equal" id="{2458979B-3B70-48B1-9BCD-8C5206DAA22A}">
            <xm:f>'\Users\Maritza.Beltran\AppData\Local\Microsoft\Windows\INetCache\Content.Outlook\P86LDKLA\[Matriz V1.xlsx]Hoja2'!#REF!</xm:f>
            <x14:dxf>
              <fill>
                <patternFill>
                  <bgColor theme="0" tint="-4.9989318521683403E-2"/>
                </patternFill>
              </fill>
            </x14:dxf>
          </x14:cfRule>
          <x14:cfRule type="cellIs" priority="1258" operator="equal" id="{105E784A-25FD-4B8B-9BC6-AAA84C8CF2B2}">
            <xm:f>'\Users\Maritza.Beltran\AppData\Local\Microsoft\Windows\INetCache\Content.Outlook\P86LDKLA\[Matriz V1.xlsx]Hoja2'!#REF!</xm:f>
            <x14:dxf>
              <fill>
                <patternFill>
                  <bgColor rgb="FFFFFF00"/>
                </patternFill>
              </fill>
            </x14:dxf>
          </x14:cfRule>
          <x14:cfRule type="cellIs" priority="1259" operator="equal" id="{91723179-B481-47FB-916C-0FF0CAE03EA5}">
            <xm:f>'\Users\Maritza.Beltran\AppData\Local\Microsoft\Windows\INetCache\Content.Outlook\P86LDKLA\[Matriz V1.xlsx]Hoja2'!#REF!</xm:f>
            <x14:dxf>
              <fill>
                <patternFill>
                  <bgColor rgb="FF00B050"/>
                </patternFill>
              </fill>
            </x14:dxf>
          </x14:cfRule>
          <x14:cfRule type="cellIs" priority="1260" operator="equal" id="{84BCA47F-E5B3-437D-8C1E-FDB02C65172B}">
            <xm:f>'\Users\Maritza.Beltran\AppData\Local\Microsoft\Windows\INetCache\Content.Outlook\P86LDKLA\[Matriz V1.xlsx]Hoja2'!#REF!</xm:f>
            <x14:dxf>
              <fill>
                <patternFill>
                  <bgColor rgb="FF00B050"/>
                </patternFill>
              </fill>
            </x14:dxf>
          </x14:cfRule>
          <xm:sqref>Q157</xm:sqref>
        </x14:conditionalFormatting>
        <x14:conditionalFormatting xmlns:xm="http://schemas.microsoft.com/office/excel/2006/main">
          <x14:cfRule type="cellIs" priority="1193" operator="equal" id="{B9C7FF1C-8644-42CE-8F8B-EEEA50FE332A}">
            <xm:f>'\Users\Maritza.Beltran\AppData\Local\Microsoft\Windows\INetCache\Content.Outlook\P86LDKLA\[Seguimiento_PAAC_IICUATRIMESTRE_2020-2 (3).xlsx]Listas'!#REF!</xm:f>
            <x14:dxf>
              <fill>
                <patternFill>
                  <bgColor theme="0" tint="-4.9989318521683403E-2"/>
                </patternFill>
              </fill>
            </x14:dxf>
          </x14:cfRule>
          <x14:cfRule type="cellIs" priority="1194" operator="equal" id="{F37730FF-82E5-4D77-B109-939FF4E08323}">
            <xm:f>'\Users\Maritza.Beltran\AppData\Local\Microsoft\Windows\INetCache\Content.Outlook\P86LDKLA\[Seguimiento_PAAC_IICUATRIMESTRE_2020-2 (3).xlsx]Listas'!#REF!</xm:f>
            <x14:dxf>
              <fill>
                <patternFill>
                  <bgColor rgb="FFFF0000"/>
                </patternFill>
              </fill>
            </x14:dxf>
          </x14:cfRule>
          <x14:cfRule type="cellIs" priority="1195" operator="equal" id="{BA0BFFE5-D8B2-4EA6-A6C7-44DF9C8EC19F}">
            <xm:f>'\Users\Maritza.Beltran\AppData\Local\Microsoft\Windows\INetCache\Content.Outlook\P86LDKLA\[Seguimiento_PAAC_IICUATRIMESTRE_2020-2 (3).xlsx]Listas'!#REF!</xm:f>
            <x14:dxf>
              <fill>
                <patternFill patternType="none">
                  <bgColor auto="1"/>
                </patternFill>
              </fill>
            </x14:dxf>
          </x14:cfRule>
          <x14:cfRule type="cellIs" priority="1196" operator="equal" id="{731E5107-2717-40BF-A5BC-44AC8904954C}">
            <xm:f>'\Users\Maritza.Beltran\AppData\Local\Microsoft\Windows\INetCache\Content.Outlook\P86LDKLA\[Seguimiento_PAAC_IICUATRIMESTRE_2020-2 (3).xlsx]Listas'!#REF!</xm:f>
            <x14:dxf>
              <fill>
                <patternFill>
                  <bgColor rgb="FF00B050"/>
                </patternFill>
              </fill>
            </x14:dxf>
          </x14:cfRule>
          <x14:cfRule type="cellIs" priority="1197" operator="equal" id="{86DAA863-D55A-48B5-9F6E-82D1EC137C3B}">
            <xm:f>'\Users\Maritza.Beltran\AppData\Local\Microsoft\Windows\INetCache\Content.Outlook\P86LDKLA\[Seguimiento_PAAC_IICUATRIMESTRE_2020-2 (3).xlsx]Listas'!#REF!</xm:f>
            <x14:dxf>
              <fill>
                <patternFill>
                  <bgColor rgb="FF00B050"/>
                </patternFill>
              </fill>
            </x14:dxf>
          </x14:cfRule>
          <x14:cfRule type="cellIs" priority="1198" operator="equal" id="{F091C14B-F258-432E-9227-6AAF071D29F7}">
            <xm:f>'\Users\Maritza.Beltran\AppData\Local\Microsoft\Windows\INetCache\Content.Outlook\P86LDKLA\[Seguimiento_PAAC_IICUATRIMESTRE_2020-2 (3).xlsx]Listas'!#REF!</xm:f>
            <x14:dxf>
              <fill>
                <patternFill>
                  <bgColor rgb="FFFFFF00"/>
                </patternFill>
              </fill>
            </x14:dxf>
          </x14:cfRule>
          <x14:cfRule type="cellIs" priority="1199" operator="equal" id="{E94AEC67-0037-4D5D-85F4-7444F846C7F4}">
            <xm:f>'\Users\Maritza.Beltran\AppData\Local\Microsoft\Windows\INetCache\Content.Outlook\P86LDKLA\[Seguimiento_PAAC_IICUATRIMESTRE_2020-2 (3).xlsx]Listas'!#REF!</xm:f>
            <x14:dxf>
              <font>
                <color auto="1"/>
              </font>
              <fill>
                <patternFill>
                  <bgColor rgb="FFFF0000"/>
                </patternFill>
              </fill>
            </x14:dxf>
          </x14:cfRule>
          <x14:cfRule type="cellIs" priority="1200" operator="equal" id="{EB3144A3-6B7B-4E26-8AFB-E21FF6D34BD8}">
            <xm:f>'\Users\Maritza.Beltran\AppData\Local\Microsoft\Windows\INetCache\Content.Outlook\P86LDKLA\[Seguimiento_PAAC_IICUATRIMESTRE_2020-2 (3).xlsx]Listas'!#REF!</xm:f>
            <x14:dxf>
              <fill>
                <patternFill>
                  <bgColor theme="0" tint="-4.9989318521683403E-2"/>
                </patternFill>
              </fill>
            </x14:dxf>
          </x14:cfRule>
          <x14:cfRule type="cellIs" priority="1201" operator="equal" id="{15B54A60-D14C-41DC-B771-DC57E0BD853B}">
            <xm:f>'\Users\Maritza.Beltran\AppData\Local\Microsoft\Windows\INetCache\Content.Outlook\P86LDKLA\[Seguimiento_PAAC_IICUATRIMESTRE_2020-2 (3).xlsx]Listas'!#REF!</xm:f>
            <x14:dxf>
              <fill>
                <patternFill>
                  <bgColor rgb="FFFF0000"/>
                </patternFill>
              </fill>
            </x14:dxf>
          </x14:cfRule>
          <x14:cfRule type="cellIs" priority="1202" operator="equal" id="{A581E652-2854-4F1A-9BA6-93778E728AA5}">
            <xm:f>'\Users\Maritza.Beltran\AppData\Local\Microsoft\Windows\INetCache\Content.Outlook\P86LDKLA\[Seguimiento_PAAC_IICUATRIMESTRE_2020-2 (3).xlsx]Listas'!#REF!</xm:f>
            <x14:dxf>
              <font>
                <color rgb="FF9C0006"/>
              </font>
              <fill>
                <patternFill>
                  <bgColor rgb="FFFFC7CE"/>
                </patternFill>
              </fill>
            </x14:dxf>
          </x14:cfRule>
          <x14:cfRule type="cellIs" priority="1203" operator="equal" id="{0811A875-5016-4F2F-8A27-4EEAD51B1048}">
            <xm:f>'\Users\Maritza.Beltran\AppData\Local\Microsoft\Windows\INetCache\Content.Outlook\P86LDKLA\[Seguimiento_PAAC_IICUATRIMESTRE_2020-2 (3).xlsx]Listas'!#REF!</xm:f>
            <x14:dxf>
              <fill>
                <patternFill patternType="none">
                  <bgColor auto="1"/>
                </patternFill>
              </fill>
            </x14:dxf>
          </x14:cfRule>
          <x14:cfRule type="cellIs" priority="1204" operator="equal" id="{D15FE31F-2503-462D-9771-F90C6FAAB1F9}">
            <xm:f>'\Users\Maritza.Beltran\AppData\Local\Microsoft\Windows\INetCache\Content.Outlook\P86LDKLA\[Seguimiento_PAAC_IICUATRIMESTRE_2020-2 (3).xlsx]Listas'!#REF!</xm:f>
            <x14:dxf>
              <fill>
                <patternFill>
                  <bgColor rgb="FF00BC55"/>
                </patternFill>
              </fill>
            </x14:dxf>
          </x14:cfRule>
          <x14:cfRule type="cellIs" priority="1205" operator="equal" id="{9F8D1A1E-8669-490A-8416-C26440BF0FDB}">
            <xm:f>'\Users\Maritza.Beltran\AppData\Local\Microsoft\Windows\INetCache\Content.Outlook\P86LDKLA\[Seguimiento_PAAC_IICUATRIMESTRE_2020-2 (3).xlsx]Listas'!#REF!</xm:f>
            <x14:dxf>
              <fill>
                <patternFill>
                  <bgColor rgb="FF33CC33"/>
                </patternFill>
              </fill>
            </x14:dxf>
          </x14:cfRule>
          <x14:cfRule type="cellIs" priority="1206" operator="equal" id="{8C5F6D5A-FA98-4355-AC26-70329A14157E}">
            <xm:f>'\Users\Maritza.Beltran\AppData\Local\Microsoft\Windows\INetCache\Content.Outlook\P86LDKLA\[Seguimiento_PAAC_IICUATRIMESTRE_2020-2 (3).xlsx]Listas'!#REF!</xm:f>
            <x14:dxf>
              <fill>
                <patternFill>
                  <bgColor rgb="FFFFFF00"/>
                </patternFill>
              </fill>
            </x14:dxf>
          </x14:cfRule>
          <xm:sqref>Q159</xm:sqref>
        </x14:conditionalFormatting>
        <x14:conditionalFormatting xmlns:xm="http://schemas.microsoft.com/office/excel/2006/main">
          <x14:cfRule type="cellIs" priority="1186" operator="equal" id="{3124676E-E739-47A4-BCEE-CD41B6DE16F5}">
            <xm:f>'\Users\Maritza.Beltran\AppData\Local\Microsoft\Windows\INetCache\Content.Outlook\P86LDKLA\[Matriz V1.xlsx]Hoja2'!#REF!</xm:f>
            <x14:dxf>
              <fill>
                <patternFill>
                  <bgColor theme="0" tint="-4.9989318521683403E-2"/>
                </patternFill>
              </fill>
            </x14:dxf>
          </x14:cfRule>
          <x14:cfRule type="cellIs" priority="1187" operator="equal" id="{19426AA3-9C89-4FE0-922D-5E4E9907EDA3}">
            <xm:f>'\Users\Maritza.Beltran\AppData\Local\Microsoft\Windows\INetCache\Content.Outlook\P86LDKLA\[Matriz V1.xlsx]Hoja2'!#REF!</xm:f>
            <x14:dxf>
              <fill>
                <patternFill>
                  <bgColor rgb="FFFF0000"/>
                </patternFill>
              </fill>
            </x14:dxf>
          </x14:cfRule>
          <x14:cfRule type="cellIs" priority="1188" operator="equal" id="{C58A33D7-CFA8-4943-B95D-F7E0D966BBC7}">
            <xm:f>'\Users\Maritza.Beltran\AppData\Local\Microsoft\Windows\INetCache\Content.Outlook\P86LDKLA\[Matriz V1.xlsx]Hoja2'!#REF!</xm:f>
            <x14:dxf>
              <fill>
                <patternFill>
                  <bgColor rgb="FFFF0000"/>
                </patternFill>
              </fill>
            </x14:dxf>
          </x14:cfRule>
          <x14:cfRule type="cellIs" priority="1189" operator="equal" id="{D40C4FF3-4957-4C6B-BC7B-7A179B795951}">
            <xm:f>'\Users\Maritza.Beltran\AppData\Local\Microsoft\Windows\INetCache\Content.Outlook\P86LDKLA\[Matriz V1.xlsx]Hoja2'!#REF!</xm:f>
            <x14:dxf>
              <fill>
                <patternFill>
                  <bgColor theme="0" tint="-4.9989318521683403E-2"/>
                </patternFill>
              </fill>
            </x14:dxf>
          </x14:cfRule>
          <x14:cfRule type="cellIs" priority="1190" operator="equal" id="{4664DDB5-D9BC-4D5B-855F-466EBD789F93}">
            <xm:f>'\Users\Maritza.Beltran\AppData\Local\Microsoft\Windows\INetCache\Content.Outlook\P86LDKLA\[Matriz V1.xlsx]Hoja2'!#REF!</xm:f>
            <x14:dxf>
              <fill>
                <patternFill>
                  <bgColor rgb="FFFFFF00"/>
                </patternFill>
              </fill>
            </x14:dxf>
          </x14:cfRule>
          <x14:cfRule type="cellIs" priority="1191" operator="equal" id="{BEBD0AF2-10F7-4416-A46A-49FC093BC038}">
            <xm:f>'\Users\Maritza.Beltran\AppData\Local\Microsoft\Windows\INetCache\Content.Outlook\P86LDKLA\[Matriz V1.xlsx]Hoja2'!#REF!</xm:f>
            <x14:dxf>
              <fill>
                <patternFill>
                  <bgColor rgb="FF00B050"/>
                </patternFill>
              </fill>
            </x14:dxf>
          </x14:cfRule>
          <x14:cfRule type="cellIs" priority="1192" operator="equal" id="{2FD47080-E2BE-4239-AB27-36A1667F9899}">
            <xm:f>'\Users\Maritza.Beltran\AppData\Local\Microsoft\Windows\INetCache\Content.Outlook\P86LDKLA\[Matriz V1.xlsx]Hoja2'!#REF!</xm:f>
            <x14:dxf>
              <fill>
                <patternFill>
                  <bgColor rgb="FF00B050"/>
                </patternFill>
              </fill>
            </x14:dxf>
          </x14:cfRule>
          <xm:sqref>Q159</xm:sqref>
        </x14:conditionalFormatting>
        <x14:conditionalFormatting xmlns:xm="http://schemas.microsoft.com/office/excel/2006/main">
          <x14:cfRule type="cellIs" priority="974" operator="equal" id="{ADD2F768-615B-471F-827A-AC69D145630F}">
            <xm:f>'\Users\Maritza.Beltran\AppData\Local\Microsoft\Windows\INetCache\Content.Outlook\P86LDKLA\[Seguimiento_PAAC_IICUATRIMESTRE_2020-2 (3).xlsx]Listas'!#REF!</xm:f>
            <x14:dxf>
              <fill>
                <patternFill>
                  <bgColor theme="0" tint="-4.9989318521683403E-2"/>
                </patternFill>
              </fill>
            </x14:dxf>
          </x14:cfRule>
          <x14:cfRule type="cellIs" priority="975" operator="equal" id="{5F9A4828-D05F-4096-912A-1FE9D8006657}">
            <xm:f>'\Users\Maritza.Beltran\AppData\Local\Microsoft\Windows\INetCache\Content.Outlook\P86LDKLA\[Seguimiento_PAAC_IICUATRIMESTRE_2020-2 (3).xlsx]Listas'!#REF!</xm:f>
            <x14:dxf>
              <fill>
                <patternFill>
                  <bgColor rgb="FFFF0000"/>
                </patternFill>
              </fill>
            </x14:dxf>
          </x14:cfRule>
          <x14:cfRule type="cellIs" priority="976" operator="equal" id="{95050A1D-58E8-417B-A888-138E0D2EBE8B}">
            <xm:f>'\Users\Maritza.Beltran\AppData\Local\Microsoft\Windows\INetCache\Content.Outlook\P86LDKLA\[Seguimiento_PAAC_IICUATRIMESTRE_2020-2 (3).xlsx]Listas'!#REF!</xm:f>
            <x14:dxf>
              <fill>
                <patternFill patternType="none">
                  <bgColor auto="1"/>
                </patternFill>
              </fill>
            </x14:dxf>
          </x14:cfRule>
          <x14:cfRule type="cellIs" priority="977" operator="equal" id="{13130DDD-C8C0-4BB4-B5C0-4329CE779E87}">
            <xm:f>'\Users\Maritza.Beltran\AppData\Local\Microsoft\Windows\INetCache\Content.Outlook\P86LDKLA\[Seguimiento_PAAC_IICUATRIMESTRE_2020-2 (3).xlsx]Listas'!#REF!</xm:f>
            <x14:dxf>
              <fill>
                <patternFill>
                  <bgColor rgb="FF00B050"/>
                </patternFill>
              </fill>
            </x14:dxf>
          </x14:cfRule>
          <x14:cfRule type="cellIs" priority="978" operator="equal" id="{FC55C29F-3BFE-4903-B2FC-DACE2A3255C3}">
            <xm:f>'\Users\Maritza.Beltran\AppData\Local\Microsoft\Windows\INetCache\Content.Outlook\P86LDKLA\[Seguimiento_PAAC_IICUATRIMESTRE_2020-2 (3).xlsx]Listas'!#REF!</xm:f>
            <x14:dxf>
              <fill>
                <patternFill>
                  <bgColor rgb="FF00B050"/>
                </patternFill>
              </fill>
            </x14:dxf>
          </x14:cfRule>
          <x14:cfRule type="cellIs" priority="979" operator="equal" id="{463EBBE5-434A-4BDB-8972-F0257D4FAF88}">
            <xm:f>'\Users\Maritza.Beltran\AppData\Local\Microsoft\Windows\INetCache\Content.Outlook\P86LDKLA\[Seguimiento_PAAC_IICUATRIMESTRE_2020-2 (3).xlsx]Listas'!#REF!</xm:f>
            <x14:dxf>
              <fill>
                <patternFill>
                  <bgColor rgb="FFFFFF00"/>
                </patternFill>
              </fill>
            </x14:dxf>
          </x14:cfRule>
          <x14:cfRule type="cellIs" priority="980" operator="equal" id="{FE5D03CA-C5B4-4DBC-AC6E-291C63CB388D}">
            <xm:f>'\Users\Maritza.Beltran\AppData\Local\Microsoft\Windows\INetCache\Content.Outlook\P86LDKLA\[Seguimiento_PAAC_IICUATRIMESTRE_2020-2 (3).xlsx]Listas'!#REF!</xm:f>
            <x14:dxf>
              <font>
                <color auto="1"/>
              </font>
              <fill>
                <patternFill>
                  <bgColor rgb="FFFF0000"/>
                </patternFill>
              </fill>
            </x14:dxf>
          </x14:cfRule>
          <x14:cfRule type="cellIs" priority="981" operator="equal" id="{E50316E0-1883-48AC-BE87-4380B34EE276}">
            <xm:f>'\Users\Maritza.Beltran\AppData\Local\Microsoft\Windows\INetCache\Content.Outlook\P86LDKLA\[Seguimiento_PAAC_IICUATRIMESTRE_2020-2 (3).xlsx]Listas'!#REF!</xm:f>
            <x14:dxf>
              <fill>
                <patternFill>
                  <bgColor theme="0" tint="-4.9989318521683403E-2"/>
                </patternFill>
              </fill>
            </x14:dxf>
          </x14:cfRule>
          <x14:cfRule type="cellIs" priority="982" operator="equal" id="{B456F156-0899-44F8-97C7-4C2C1B81FE2A}">
            <xm:f>'\Users\Maritza.Beltran\AppData\Local\Microsoft\Windows\INetCache\Content.Outlook\P86LDKLA\[Seguimiento_PAAC_IICUATRIMESTRE_2020-2 (3).xlsx]Listas'!#REF!</xm:f>
            <x14:dxf>
              <fill>
                <patternFill>
                  <bgColor rgb="FFFF0000"/>
                </patternFill>
              </fill>
            </x14:dxf>
          </x14:cfRule>
          <x14:cfRule type="cellIs" priority="983" operator="equal" id="{F063531A-805E-4F9F-B1D5-067D375D970E}">
            <xm:f>'\Users\Maritza.Beltran\AppData\Local\Microsoft\Windows\INetCache\Content.Outlook\P86LDKLA\[Seguimiento_PAAC_IICUATRIMESTRE_2020-2 (3).xlsx]Listas'!#REF!</xm:f>
            <x14:dxf>
              <font>
                <color rgb="FF9C0006"/>
              </font>
              <fill>
                <patternFill>
                  <bgColor rgb="FFFFC7CE"/>
                </patternFill>
              </fill>
            </x14:dxf>
          </x14:cfRule>
          <x14:cfRule type="cellIs" priority="984" operator="equal" id="{FA933429-3059-4FE6-9987-CAF1C991C613}">
            <xm:f>'\Users\Maritza.Beltran\AppData\Local\Microsoft\Windows\INetCache\Content.Outlook\P86LDKLA\[Seguimiento_PAAC_IICUATRIMESTRE_2020-2 (3).xlsx]Listas'!#REF!</xm:f>
            <x14:dxf>
              <fill>
                <patternFill patternType="none">
                  <bgColor auto="1"/>
                </patternFill>
              </fill>
            </x14:dxf>
          </x14:cfRule>
          <x14:cfRule type="cellIs" priority="985" operator="equal" id="{88E6D85F-FA1C-427A-A7C2-91DF1A154CD2}">
            <xm:f>'\Users\Maritza.Beltran\AppData\Local\Microsoft\Windows\INetCache\Content.Outlook\P86LDKLA\[Seguimiento_PAAC_IICUATRIMESTRE_2020-2 (3).xlsx]Listas'!#REF!</xm:f>
            <x14:dxf>
              <fill>
                <patternFill>
                  <bgColor rgb="FF00BC55"/>
                </patternFill>
              </fill>
            </x14:dxf>
          </x14:cfRule>
          <x14:cfRule type="cellIs" priority="986" operator="equal" id="{8BAAA9D1-7A2F-4959-8ACF-8CA08EA86CC9}">
            <xm:f>'\Users\Maritza.Beltran\AppData\Local\Microsoft\Windows\INetCache\Content.Outlook\P86LDKLA\[Seguimiento_PAAC_IICUATRIMESTRE_2020-2 (3).xlsx]Listas'!#REF!</xm:f>
            <x14:dxf>
              <fill>
                <patternFill>
                  <bgColor rgb="FF33CC33"/>
                </patternFill>
              </fill>
            </x14:dxf>
          </x14:cfRule>
          <x14:cfRule type="cellIs" priority="987" operator="equal" id="{BA92FF1C-7BBF-4E4F-84C8-B9FFA3A07F38}">
            <xm:f>'\Users\Maritza.Beltran\AppData\Local\Microsoft\Windows\INetCache\Content.Outlook\P86LDKLA\[Seguimiento_PAAC_IICUATRIMESTRE_2020-2 (3).xlsx]Listas'!#REF!</xm:f>
            <x14:dxf>
              <fill>
                <patternFill>
                  <bgColor rgb="FFFFFF00"/>
                </patternFill>
              </fill>
            </x14:dxf>
          </x14:cfRule>
          <xm:sqref>Q50</xm:sqref>
        </x14:conditionalFormatting>
        <x14:conditionalFormatting xmlns:xm="http://schemas.microsoft.com/office/excel/2006/main">
          <x14:cfRule type="cellIs" priority="967" operator="equal" id="{ABA8EF5B-B5A6-4348-B23C-19E9D92BCB70}">
            <xm:f>'\Users\Maritza.Beltran\AppData\Local\Microsoft\Windows\INetCache\Content.Outlook\P86LDKLA\[Matriz V1.xlsx]Hoja2'!#REF!</xm:f>
            <x14:dxf>
              <fill>
                <patternFill>
                  <bgColor theme="0" tint="-4.9989318521683403E-2"/>
                </patternFill>
              </fill>
            </x14:dxf>
          </x14:cfRule>
          <x14:cfRule type="cellIs" priority="968" operator="equal" id="{A3F62880-D7B6-46CF-8B52-CB6F6FE4BC15}">
            <xm:f>'\Users\Maritza.Beltran\AppData\Local\Microsoft\Windows\INetCache\Content.Outlook\P86LDKLA\[Matriz V1.xlsx]Hoja2'!#REF!</xm:f>
            <x14:dxf>
              <fill>
                <patternFill>
                  <bgColor rgb="FFFF0000"/>
                </patternFill>
              </fill>
            </x14:dxf>
          </x14:cfRule>
          <x14:cfRule type="cellIs" priority="969" operator="equal" id="{1BBF2E06-4AC0-4E87-BBD7-9ADC029B6B1C}">
            <xm:f>'\Users\Maritza.Beltran\AppData\Local\Microsoft\Windows\INetCache\Content.Outlook\P86LDKLA\[Matriz V1.xlsx]Hoja2'!#REF!</xm:f>
            <x14:dxf>
              <fill>
                <patternFill>
                  <bgColor rgb="FFFF0000"/>
                </patternFill>
              </fill>
            </x14:dxf>
          </x14:cfRule>
          <x14:cfRule type="cellIs" priority="970" operator="equal" id="{CE0F269A-93F6-4746-B339-6EDEC4C006E9}">
            <xm:f>'\Users\Maritza.Beltran\AppData\Local\Microsoft\Windows\INetCache\Content.Outlook\P86LDKLA\[Matriz V1.xlsx]Hoja2'!#REF!</xm:f>
            <x14:dxf>
              <fill>
                <patternFill>
                  <bgColor theme="0" tint="-4.9989318521683403E-2"/>
                </patternFill>
              </fill>
            </x14:dxf>
          </x14:cfRule>
          <x14:cfRule type="cellIs" priority="971" operator="equal" id="{43F5D61A-5DFF-42EB-81C8-B3F6B4A802E3}">
            <xm:f>'\Users\Maritza.Beltran\AppData\Local\Microsoft\Windows\INetCache\Content.Outlook\P86LDKLA\[Matriz V1.xlsx]Hoja2'!#REF!</xm:f>
            <x14:dxf>
              <fill>
                <patternFill>
                  <bgColor rgb="FFFFFF00"/>
                </patternFill>
              </fill>
            </x14:dxf>
          </x14:cfRule>
          <x14:cfRule type="cellIs" priority="972" operator="equal" id="{EA4AC859-4552-4880-AB13-CA219369DC19}">
            <xm:f>'\Users\Maritza.Beltran\AppData\Local\Microsoft\Windows\INetCache\Content.Outlook\P86LDKLA\[Matriz V1.xlsx]Hoja2'!#REF!</xm:f>
            <x14:dxf>
              <fill>
                <patternFill>
                  <bgColor rgb="FF00B050"/>
                </patternFill>
              </fill>
            </x14:dxf>
          </x14:cfRule>
          <x14:cfRule type="cellIs" priority="973" operator="equal" id="{237FE229-2340-48D4-BBEC-ABC8E07B40D3}">
            <xm:f>'\Users\Maritza.Beltran\AppData\Local\Microsoft\Windows\INetCache\Content.Outlook\P86LDKLA\[Matriz V1.xlsx]Hoja2'!#REF!</xm:f>
            <x14:dxf>
              <fill>
                <patternFill>
                  <bgColor rgb="FF00B050"/>
                </patternFill>
              </fill>
            </x14:dxf>
          </x14:cfRule>
          <xm:sqref>Q50</xm:sqref>
        </x14:conditionalFormatting>
        <x14:conditionalFormatting xmlns:xm="http://schemas.microsoft.com/office/excel/2006/main">
          <x14:cfRule type="cellIs" priority="947" operator="equal" id="{8FE0F421-EEEA-4B8D-B9EB-FB5DBE3FF099}">
            <xm:f>'\Users\Maritza.Beltran\AppData\Local\Microsoft\Windows\INetCache\Content.Outlook\P86LDKLA\[Seguimiento_PAAC_IICUATRIMESTRE_2020-2 (3).xlsx]Listas'!#REF!</xm:f>
            <x14:dxf>
              <fill>
                <patternFill>
                  <bgColor theme="0" tint="-4.9989318521683403E-2"/>
                </patternFill>
              </fill>
            </x14:dxf>
          </x14:cfRule>
          <x14:cfRule type="cellIs" priority="948" operator="equal" id="{1BAD96C4-E9D4-426B-9F8A-B040A43109D9}">
            <xm:f>'\Users\Maritza.Beltran\AppData\Local\Microsoft\Windows\INetCache\Content.Outlook\P86LDKLA\[Seguimiento_PAAC_IICUATRIMESTRE_2020-2 (3).xlsx]Listas'!#REF!</xm:f>
            <x14:dxf>
              <fill>
                <patternFill>
                  <bgColor rgb="FFFF0000"/>
                </patternFill>
              </fill>
            </x14:dxf>
          </x14:cfRule>
          <x14:cfRule type="cellIs" priority="949" operator="equal" id="{8F809C52-C2F8-4BE6-9FD8-520B51BE5DBE}">
            <xm:f>'\Users\Maritza.Beltran\AppData\Local\Microsoft\Windows\INetCache\Content.Outlook\P86LDKLA\[Seguimiento_PAAC_IICUATRIMESTRE_2020-2 (3).xlsx]Listas'!#REF!</xm:f>
            <x14:dxf>
              <fill>
                <patternFill patternType="none">
                  <bgColor auto="1"/>
                </patternFill>
              </fill>
            </x14:dxf>
          </x14:cfRule>
          <x14:cfRule type="cellIs" priority="950" operator="equal" id="{DF9071FB-4D6B-44F3-A4D3-485727B81346}">
            <xm:f>'\Users\Maritza.Beltran\AppData\Local\Microsoft\Windows\INetCache\Content.Outlook\P86LDKLA\[Seguimiento_PAAC_IICUATRIMESTRE_2020-2 (3).xlsx]Listas'!#REF!</xm:f>
            <x14:dxf>
              <fill>
                <patternFill>
                  <bgColor rgb="FF00B050"/>
                </patternFill>
              </fill>
            </x14:dxf>
          </x14:cfRule>
          <x14:cfRule type="cellIs" priority="951" operator="equal" id="{79F3F6A5-9DC1-4CD5-B505-D69B1A037B30}">
            <xm:f>'\Users\Maritza.Beltran\AppData\Local\Microsoft\Windows\INetCache\Content.Outlook\P86LDKLA\[Seguimiento_PAAC_IICUATRIMESTRE_2020-2 (3).xlsx]Listas'!#REF!</xm:f>
            <x14:dxf>
              <fill>
                <patternFill>
                  <bgColor rgb="FF00B050"/>
                </patternFill>
              </fill>
            </x14:dxf>
          </x14:cfRule>
          <x14:cfRule type="cellIs" priority="952" operator="equal" id="{4BADDC09-4A52-46AB-BED1-8141CF2F2455}">
            <xm:f>'\Users\Maritza.Beltran\AppData\Local\Microsoft\Windows\INetCache\Content.Outlook\P86LDKLA\[Seguimiento_PAAC_IICUATRIMESTRE_2020-2 (3).xlsx]Listas'!#REF!</xm:f>
            <x14:dxf>
              <fill>
                <patternFill>
                  <bgColor rgb="FFFFFF00"/>
                </patternFill>
              </fill>
            </x14:dxf>
          </x14:cfRule>
          <x14:cfRule type="cellIs" priority="953" operator="equal" id="{8CF9E752-6F85-447F-8349-96FDB5E0CF51}">
            <xm:f>'\Users\Maritza.Beltran\AppData\Local\Microsoft\Windows\INetCache\Content.Outlook\P86LDKLA\[Seguimiento_PAAC_IICUATRIMESTRE_2020-2 (3).xlsx]Listas'!#REF!</xm:f>
            <x14:dxf>
              <font>
                <color auto="1"/>
              </font>
              <fill>
                <patternFill>
                  <bgColor rgb="FFFF0000"/>
                </patternFill>
              </fill>
            </x14:dxf>
          </x14:cfRule>
          <x14:cfRule type="cellIs" priority="954" operator="equal" id="{396D49E2-3F38-4285-96BE-607DF2F50C51}">
            <xm:f>'\Users\Maritza.Beltran\AppData\Local\Microsoft\Windows\INetCache\Content.Outlook\P86LDKLA\[Seguimiento_PAAC_IICUATRIMESTRE_2020-2 (3).xlsx]Listas'!#REF!</xm:f>
            <x14:dxf>
              <fill>
                <patternFill>
                  <bgColor theme="0" tint="-4.9989318521683403E-2"/>
                </patternFill>
              </fill>
            </x14:dxf>
          </x14:cfRule>
          <x14:cfRule type="cellIs" priority="955" operator="equal" id="{5A4DA5C9-3113-436D-83AE-0E88C162200F}">
            <xm:f>'\Users\Maritza.Beltran\AppData\Local\Microsoft\Windows\INetCache\Content.Outlook\P86LDKLA\[Seguimiento_PAAC_IICUATRIMESTRE_2020-2 (3).xlsx]Listas'!#REF!</xm:f>
            <x14:dxf>
              <fill>
                <patternFill>
                  <bgColor rgb="FFFF0000"/>
                </patternFill>
              </fill>
            </x14:dxf>
          </x14:cfRule>
          <x14:cfRule type="cellIs" priority="956" operator="equal" id="{563AB87E-39FF-43AA-952D-5732690BB729}">
            <xm:f>'\Users\Maritza.Beltran\AppData\Local\Microsoft\Windows\INetCache\Content.Outlook\P86LDKLA\[Seguimiento_PAAC_IICUATRIMESTRE_2020-2 (3).xlsx]Listas'!#REF!</xm:f>
            <x14:dxf>
              <font>
                <color rgb="FF9C0006"/>
              </font>
              <fill>
                <patternFill>
                  <bgColor rgb="FFFFC7CE"/>
                </patternFill>
              </fill>
            </x14:dxf>
          </x14:cfRule>
          <x14:cfRule type="cellIs" priority="957" operator="equal" id="{00BD6184-2B39-4F4E-B14B-73A8A8B68CAE}">
            <xm:f>'\Users\Maritza.Beltran\AppData\Local\Microsoft\Windows\INetCache\Content.Outlook\P86LDKLA\[Seguimiento_PAAC_IICUATRIMESTRE_2020-2 (3).xlsx]Listas'!#REF!</xm:f>
            <x14:dxf>
              <fill>
                <patternFill patternType="none">
                  <bgColor auto="1"/>
                </patternFill>
              </fill>
            </x14:dxf>
          </x14:cfRule>
          <x14:cfRule type="cellIs" priority="958" operator="equal" id="{635B3B88-4150-4713-ADED-D6AA185952F8}">
            <xm:f>'\Users\Maritza.Beltran\AppData\Local\Microsoft\Windows\INetCache\Content.Outlook\P86LDKLA\[Seguimiento_PAAC_IICUATRIMESTRE_2020-2 (3).xlsx]Listas'!#REF!</xm:f>
            <x14:dxf>
              <fill>
                <patternFill>
                  <bgColor rgb="FF00BC55"/>
                </patternFill>
              </fill>
            </x14:dxf>
          </x14:cfRule>
          <x14:cfRule type="cellIs" priority="959" operator="equal" id="{ACBEDFA3-75E9-4F94-8731-8AC938EA7FEB}">
            <xm:f>'\Users\Maritza.Beltran\AppData\Local\Microsoft\Windows\INetCache\Content.Outlook\P86LDKLA\[Seguimiento_PAAC_IICUATRIMESTRE_2020-2 (3).xlsx]Listas'!#REF!</xm:f>
            <x14:dxf>
              <fill>
                <patternFill>
                  <bgColor rgb="FF33CC33"/>
                </patternFill>
              </fill>
            </x14:dxf>
          </x14:cfRule>
          <x14:cfRule type="cellIs" priority="960" operator="equal" id="{0A04FF52-3285-48FC-B2C4-68DB34075AB7}">
            <xm:f>'\Users\Maritza.Beltran\AppData\Local\Microsoft\Windows\INetCache\Content.Outlook\P86LDKLA\[Seguimiento_PAAC_IICUATRIMESTRE_2020-2 (3).xlsx]Listas'!#REF!</xm:f>
            <x14:dxf>
              <fill>
                <patternFill>
                  <bgColor rgb="FFFFFF00"/>
                </patternFill>
              </fill>
            </x14:dxf>
          </x14:cfRule>
          <xm:sqref>Q53</xm:sqref>
        </x14:conditionalFormatting>
        <x14:conditionalFormatting xmlns:xm="http://schemas.microsoft.com/office/excel/2006/main">
          <x14:cfRule type="cellIs" priority="940" operator="equal" id="{6320DEAD-469B-4539-8249-A95E85E98EBF}">
            <xm:f>'\Users\Maritza.Beltran\AppData\Local\Microsoft\Windows\INetCache\Content.Outlook\P86LDKLA\[Matriz V1.xlsx]Hoja2'!#REF!</xm:f>
            <x14:dxf>
              <fill>
                <patternFill>
                  <bgColor theme="0" tint="-4.9989318521683403E-2"/>
                </patternFill>
              </fill>
            </x14:dxf>
          </x14:cfRule>
          <x14:cfRule type="cellIs" priority="941" operator="equal" id="{AF6760B3-9A36-467D-8807-B69FFECA2ACA}">
            <xm:f>'\Users\Maritza.Beltran\AppData\Local\Microsoft\Windows\INetCache\Content.Outlook\P86LDKLA\[Matriz V1.xlsx]Hoja2'!#REF!</xm:f>
            <x14:dxf>
              <fill>
                <patternFill>
                  <bgColor rgb="FFFF0000"/>
                </patternFill>
              </fill>
            </x14:dxf>
          </x14:cfRule>
          <x14:cfRule type="cellIs" priority="942" operator="equal" id="{23BAF071-BE51-499C-823C-24FB5E618273}">
            <xm:f>'\Users\Maritza.Beltran\AppData\Local\Microsoft\Windows\INetCache\Content.Outlook\P86LDKLA\[Matriz V1.xlsx]Hoja2'!#REF!</xm:f>
            <x14:dxf>
              <fill>
                <patternFill>
                  <bgColor rgb="FFFF0000"/>
                </patternFill>
              </fill>
            </x14:dxf>
          </x14:cfRule>
          <x14:cfRule type="cellIs" priority="943" operator="equal" id="{ACBC959E-D764-4A45-8981-63563EE6C473}">
            <xm:f>'\Users\Maritza.Beltran\AppData\Local\Microsoft\Windows\INetCache\Content.Outlook\P86LDKLA\[Matriz V1.xlsx]Hoja2'!#REF!</xm:f>
            <x14:dxf>
              <fill>
                <patternFill>
                  <bgColor theme="0" tint="-4.9989318521683403E-2"/>
                </patternFill>
              </fill>
            </x14:dxf>
          </x14:cfRule>
          <x14:cfRule type="cellIs" priority="944" operator="equal" id="{92D3912D-E0C1-4354-B690-2AAE02BEF1FC}">
            <xm:f>'\Users\Maritza.Beltran\AppData\Local\Microsoft\Windows\INetCache\Content.Outlook\P86LDKLA\[Matriz V1.xlsx]Hoja2'!#REF!</xm:f>
            <x14:dxf>
              <fill>
                <patternFill>
                  <bgColor rgb="FFFFFF00"/>
                </patternFill>
              </fill>
            </x14:dxf>
          </x14:cfRule>
          <x14:cfRule type="cellIs" priority="945" operator="equal" id="{97AD8F96-51AA-4723-A541-5B531547B1E7}">
            <xm:f>'\Users\Maritza.Beltran\AppData\Local\Microsoft\Windows\INetCache\Content.Outlook\P86LDKLA\[Matriz V1.xlsx]Hoja2'!#REF!</xm:f>
            <x14:dxf>
              <fill>
                <patternFill>
                  <bgColor rgb="FF00B050"/>
                </patternFill>
              </fill>
            </x14:dxf>
          </x14:cfRule>
          <x14:cfRule type="cellIs" priority="946" operator="equal" id="{56260E06-C9AD-4732-B2A7-DB42BEAABA4D}">
            <xm:f>'\Users\Maritza.Beltran\AppData\Local\Microsoft\Windows\INetCache\Content.Outlook\P86LDKLA\[Matriz V1.xlsx]Hoja2'!#REF!</xm:f>
            <x14:dxf>
              <fill>
                <patternFill>
                  <bgColor rgb="FF00B050"/>
                </patternFill>
              </fill>
            </x14:dxf>
          </x14:cfRule>
          <xm:sqref>Q53</xm:sqref>
        </x14:conditionalFormatting>
        <x14:conditionalFormatting xmlns:xm="http://schemas.microsoft.com/office/excel/2006/main">
          <x14:cfRule type="cellIs" priority="920" operator="equal" id="{31DCB1A6-B939-477A-8B68-3396C9949A6B}">
            <xm:f>'\Users\Maritza.Beltran\AppData\Local\Microsoft\Windows\INetCache\Content.Outlook\P86LDKLA\[Seguimiento_PAAC_IICUATRIMESTRE_2020-2 (3).xlsx]Listas'!#REF!</xm:f>
            <x14:dxf>
              <fill>
                <patternFill>
                  <bgColor theme="0" tint="-4.9989318521683403E-2"/>
                </patternFill>
              </fill>
            </x14:dxf>
          </x14:cfRule>
          <x14:cfRule type="cellIs" priority="921" operator="equal" id="{92033B5B-DAB1-4363-B6F5-A271F08F3D84}">
            <xm:f>'\Users\Maritza.Beltran\AppData\Local\Microsoft\Windows\INetCache\Content.Outlook\P86LDKLA\[Seguimiento_PAAC_IICUATRIMESTRE_2020-2 (3).xlsx]Listas'!#REF!</xm:f>
            <x14:dxf>
              <fill>
                <patternFill>
                  <bgColor rgb="FFFF0000"/>
                </patternFill>
              </fill>
            </x14:dxf>
          </x14:cfRule>
          <x14:cfRule type="cellIs" priority="922" operator="equal" id="{D598BD23-FBCC-44EB-8A58-62156BCECBF1}">
            <xm:f>'\Users\Maritza.Beltran\AppData\Local\Microsoft\Windows\INetCache\Content.Outlook\P86LDKLA\[Seguimiento_PAAC_IICUATRIMESTRE_2020-2 (3).xlsx]Listas'!#REF!</xm:f>
            <x14:dxf>
              <fill>
                <patternFill patternType="none">
                  <bgColor auto="1"/>
                </patternFill>
              </fill>
            </x14:dxf>
          </x14:cfRule>
          <x14:cfRule type="cellIs" priority="923" operator="equal" id="{00394464-25B4-464B-B484-BDB4F37EA8DB}">
            <xm:f>'\Users\Maritza.Beltran\AppData\Local\Microsoft\Windows\INetCache\Content.Outlook\P86LDKLA\[Seguimiento_PAAC_IICUATRIMESTRE_2020-2 (3).xlsx]Listas'!#REF!</xm:f>
            <x14:dxf>
              <fill>
                <patternFill>
                  <bgColor rgb="FF00B050"/>
                </patternFill>
              </fill>
            </x14:dxf>
          </x14:cfRule>
          <x14:cfRule type="cellIs" priority="924" operator="equal" id="{BAEDFAEA-F93D-4565-9975-C94E03D3C004}">
            <xm:f>'\Users\Maritza.Beltran\AppData\Local\Microsoft\Windows\INetCache\Content.Outlook\P86LDKLA\[Seguimiento_PAAC_IICUATRIMESTRE_2020-2 (3).xlsx]Listas'!#REF!</xm:f>
            <x14:dxf>
              <fill>
                <patternFill>
                  <bgColor rgb="FF00B050"/>
                </patternFill>
              </fill>
            </x14:dxf>
          </x14:cfRule>
          <x14:cfRule type="cellIs" priority="925" operator="equal" id="{FDC9FA83-F4D0-4714-8D53-B3FD7D2C0B1C}">
            <xm:f>'\Users\Maritza.Beltran\AppData\Local\Microsoft\Windows\INetCache\Content.Outlook\P86LDKLA\[Seguimiento_PAAC_IICUATRIMESTRE_2020-2 (3).xlsx]Listas'!#REF!</xm:f>
            <x14:dxf>
              <fill>
                <patternFill>
                  <bgColor rgb="FFFFFF00"/>
                </patternFill>
              </fill>
            </x14:dxf>
          </x14:cfRule>
          <x14:cfRule type="cellIs" priority="926" operator="equal" id="{89243931-E612-441B-B4BC-3E8F40D02099}">
            <xm:f>'\Users\Maritza.Beltran\AppData\Local\Microsoft\Windows\INetCache\Content.Outlook\P86LDKLA\[Seguimiento_PAAC_IICUATRIMESTRE_2020-2 (3).xlsx]Listas'!#REF!</xm:f>
            <x14:dxf>
              <font>
                <color auto="1"/>
              </font>
              <fill>
                <patternFill>
                  <bgColor rgb="FFFF0000"/>
                </patternFill>
              </fill>
            </x14:dxf>
          </x14:cfRule>
          <x14:cfRule type="cellIs" priority="927" operator="equal" id="{B255AFA9-34EB-4C8F-BCC2-211A67BBAC55}">
            <xm:f>'\Users\Maritza.Beltran\AppData\Local\Microsoft\Windows\INetCache\Content.Outlook\P86LDKLA\[Seguimiento_PAAC_IICUATRIMESTRE_2020-2 (3).xlsx]Listas'!#REF!</xm:f>
            <x14:dxf>
              <fill>
                <patternFill>
                  <bgColor theme="0" tint="-4.9989318521683403E-2"/>
                </patternFill>
              </fill>
            </x14:dxf>
          </x14:cfRule>
          <x14:cfRule type="cellIs" priority="928" operator="equal" id="{765E1FDB-98A1-4A04-AADD-45A5446758FC}">
            <xm:f>'\Users\Maritza.Beltran\AppData\Local\Microsoft\Windows\INetCache\Content.Outlook\P86LDKLA\[Seguimiento_PAAC_IICUATRIMESTRE_2020-2 (3).xlsx]Listas'!#REF!</xm:f>
            <x14:dxf>
              <fill>
                <patternFill>
                  <bgColor rgb="FFFF0000"/>
                </patternFill>
              </fill>
            </x14:dxf>
          </x14:cfRule>
          <x14:cfRule type="cellIs" priority="929" operator="equal" id="{64895E03-C727-4161-9651-B54C75E3103E}">
            <xm:f>'\Users\Maritza.Beltran\AppData\Local\Microsoft\Windows\INetCache\Content.Outlook\P86LDKLA\[Seguimiento_PAAC_IICUATRIMESTRE_2020-2 (3).xlsx]Listas'!#REF!</xm:f>
            <x14:dxf>
              <font>
                <color rgb="FF9C0006"/>
              </font>
              <fill>
                <patternFill>
                  <bgColor rgb="FFFFC7CE"/>
                </patternFill>
              </fill>
            </x14:dxf>
          </x14:cfRule>
          <x14:cfRule type="cellIs" priority="930" operator="equal" id="{100187F2-2AFC-4421-B272-0630B031E571}">
            <xm:f>'\Users\Maritza.Beltran\AppData\Local\Microsoft\Windows\INetCache\Content.Outlook\P86LDKLA\[Seguimiento_PAAC_IICUATRIMESTRE_2020-2 (3).xlsx]Listas'!#REF!</xm:f>
            <x14:dxf>
              <fill>
                <patternFill patternType="none">
                  <bgColor auto="1"/>
                </patternFill>
              </fill>
            </x14:dxf>
          </x14:cfRule>
          <x14:cfRule type="cellIs" priority="931" operator="equal" id="{7C27451C-23E9-4DA3-8AD7-6BBB5CF7A1B4}">
            <xm:f>'\Users\Maritza.Beltran\AppData\Local\Microsoft\Windows\INetCache\Content.Outlook\P86LDKLA\[Seguimiento_PAAC_IICUATRIMESTRE_2020-2 (3).xlsx]Listas'!#REF!</xm:f>
            <x14:dxf>
              <fill>
                <patternFill>
                  <bgColor rgb="FF00BC55"/>
                </patternFill>
              </fill>
            </x14:dxf>
          </x14:cfRule>
          <x14:cfRule type="cellIs" priority="932" operator="equal" id="{94B20EAC-3074-4772-8C6A-2509DAA9F659}">
            <xm:f>'\Users\Maritza.Beltran\AppData\Local\Microsoft\Windows\INetCache\Content.Outlook\P86LDKLA\[Seguimiento_PAAC_IICUATRIMESTRE_2020-2 (3).xlsx]Listas'!#REF!</xm:f>
            <x14:dxf>
              <fill>
                <patternFill>
                  <bgColor rgb="FF33CC33"/>
                </patternFill>
              </fill>
            </x14:dxf>
          </x14:cfRule>
          <x14:cfRule type="cellIs" priority="933" operator="equal" id="{48C32C82-ED12-4459-A87C-C615A4B230E5}">
            <xm:f>'\Users\Maritza.Beltran\AppData\Local\Microsoft\Windows\INetCache\Content.Outlook\P86LDKLA\[Seguimiento_PAAC_IICUATRIMESTRE_2020-2 (3).xlsx]Listas'!#REF!</xm:f>
            <x14:dxf>
              <fill>
                <patternFill>
                  <bgColor rgb="FFFFFF00"/>
                </patternFill>
              </fill>
            </x14:dxf>
          </x14:cfRule>
          <xm:sqref>Q56</xm:sqref>
        </x14:conditionalFormatting>
        <x14:conditionalFormatting xmlns:xm="http://schemas.microsoft.com/office/excel/2006/main">
          <x14:cfRule type="cellIs" priority="913" operator="equal" id="{A1237AF3-9117-4024-BD6C-3838CCEE155F}">
            <xm:f>'\Users\Maritza.Beltran\AppData\Local\Microsoft\Windows\INetCache\Content.Outlook\P86LDKLA\[Matriz V1.xlsx]Hoja2'!#REF!</xm:f>
            <x14:dxf>
              <fill>
                <patternFill>
                  <bgColor theme="0" tint="-4.9989318521683403E-2"/>
                </patternFill>
              </fill>
            </x14:dxf>
          </x14:cfRule>
          <x14:cfRule type="cellIs" priority="914" operator="equal" id="{3E1C05C5-A7B8-4D0D-9312-EB0E3C3EAFB4}">
            <xm:f>'\Users\Maritza.Beltran\AppData\Local\Microsoft\Windows\INetCache\Content.Outlook\P86LDKLA\[Matriz V1.xlsx]Hoja2'!#REF!</xm:f>
            <x14:dxf>
              <fill>
                <patternFill>
                  <bgColor rgb="FFFF0000"/>
                </patternFill>
              </fill>
            </x14:dxf>
          </x14:cfRule>
          <x14:cfRule type="cellIs" priority="915" operator="equal" id="{A6A44F8A-D164-4CAA-B829-34C5E6905BAC}">
            <xm:f>'\Users\Maritza.Beltran\AppData\Local\Microsoft\Windows\INetCache\Content.Outlook\P86LDKLA\[Matriz V1.xlsx]Hoja2'!#REF!</xm:f>
            <x14:dxf>
              <fill>
                <patternFill>
                  <bgColor rgb="FFFF0000"/>
                </patternFill>
              </fill>
            </x14:dxf>
          </x14:cfRule>
          <x14:cfRule type="cellIs" priority="916" operator="equal" id="{C5A4E435-6573-4EC4-9FA9-A1D52C7A8BC7}">
            <xm:f>'\Users\Maritza.Beltran\AppData\Local\Microsoft\Windows\INetCache\Content.Outlook\P86LDKLA\[Matriz V1.xlsx]Hoja2'!#REF!</xm:f>
            <x14:dxf>
              <fill>
                <patternFill>
                  <bgColor theme="0" tint="-4.9989318521683403E-2"/>
                </patternFill>
              </fill>
            </x14:dxf>
          </x14:cfRule>
          <x14:cfRule type="cellIs" priority="917" operator="equal" id="{6F99B793-38FD-4099-A818-593CE62CE333}">
            <xm:f>'\Users\Maritza.Beltran\AppData\Local\Microsoft\Windows\INetCache\Content.Outlook\P86LDKLA\[Matriz V1.xlsx]Hoja2'!#REF!</xm:f>
            <x14:dxf>
              <fill>
                <patternFill>
                  <bgColor rgb="FFFFFF00"/>
                </patternFill>
              </fill>
            </x14:dxf>
          </x14:cfRule>
          <x14:cfRule type="cellIs" priority="918" operator="equal" id="{08395224-6A6C-4066-AE39-BF8A56C70CF6}">
            <xm:f>'\Users\Maritza.Beltran\AppData\Local\Microsoft\Windows\INetCache\Content.Outlook\P86LDKLA\[Matriz V1.xlsx]Hoja2'!#REF!</xm:f>
            <x14:dxf>
              <fill>
                <patternFill>
                  <bgColor rgb="FF00B050"/>
                </patternFill>
              </fill>
            </x14:dxf>
          </x14:cfRule>
          <x14:cfRule type="cellIs" priority="919" operator="equal" id="{C65660F1-ADAE-4160-91A1-E3751B95E983}">
            <xm:f>'\Users\Maritza.Beltran\AppData\Local\Microsoft\Windows\INetCache\Content.Outlook\P86LDKLA\[Matriz V1.xlsx]Hoja2'!#REF!</xm:f>
            <x14:dxf>
              <fill>
                <patternFill>
                  <bgColor rgb="FF00B050"/>
                </patternFill>
              </fill>
            </x14:dxf>
          </x14:cfRule>
          <xm:sqref>Q56</xm:sqref>
        </x14:conditionalFormatting>
        <x14:conditionalFormatting xmlns:xm="http://schemas.microsoft.com/office/excel/2006/main">
          <x14:cfRule type="cellIs" priority="839" operator="equal" id="{569A123F-EC4D-4A05-B61C-17044BDAC74E}">
            <xm:f>'\Users\Maritza.Beltran\AppData\Local\Microsoft\Windows\INetCache\Content.Outlook\P86LDKLA\[Seguimiento_PAAC_IICUATRIMESTRE_2020-2 (3).xlsx]Listas'!#REF!</xm:f>
            <x14:dxf>
              <fill>
                <patternFill>
                  <bgColor theme="0" tint="-4.9989318521683403E-2"/>
                </patternFill>
              </fill>
            </x14:dxf>
          </x14:cfRule>
          <x14:cfRule type="cellIs" priority="840" operator="equal" id="{0B52CB6D-96A8-40C1-9BF0-297DF1B9DB85}">
            <xm:f>'\Users\Maritza.Beltran\AppData\Local\Microsoft\Windows\INetCache\Content.Outlook\P86LDKLA\[Seguimiento_PAAC_IICUATRIMESTRE_2020-2 (3).xlsx]Listas'!#REF!</xm:f>
            <x14:dxf>
              <fill>
                <patternFill>
                  <bgColor rgb="FFFF0000"/>
                </patternFill>
              </fill>
            </x14:dxf>
          </x14:cfRule>
          <x14:cfRule type="cellIs" priority="841" operator="equal" id="{38AE9967-6212-4EAB-81CE-CECD1BD92C7A}">
            <xm:f>'\Users\Maritza.Beltran\AppData\Local\Microsoft\Windows\INetCache\Content.Outlook\P86LDKLA\[Seguimiento_PAAC_IICUATRIMESTRE_2020-2 (3).xlsx]Listas'!#REF!</xm:f>
            <x14:dxf>
              <fill>
                <patternFill patternType="none">
                  <bgColor auto="1"/>
                </patternFill>
              </fill>
            </x14:dxf>
          </x14:cfRule>
          <x14:cfRule type="cellIs" priority="842" operator="equal" id="{6FFC10E8-BE5C-479F-AF1A-2A49AE2869FC}">
            <xm:f>'\Users\Maritza.Beltran\AppData\Local\Microsoft\Windows\INetCache\Content.Outlook\P86LDKLA\[Seguimiento_PAAC_IICUATRIMESTRE_2020-2 (3).xlsx]Listas'!#REF!</xm:f>
            <x14:dxf>
              <fill>
                <patternFill>
                  <bgColor rgb="FF00B050"/>
                </patternFill>
              </fill>
            </x14:dxf>
          </x14:cfRule>
          <x14:cfRule type="cellIs" priority="843" operator="equal" id="{A6D627AA-6CBA-4AE9-9683-468E22D31216}">
            <xm:f>'\Users\Maritza.Beltran\AppData\Local\Microsoft\Windows\INetCache\Content.Outlook\P86LDKLA\[Seguimiento_PAAC_IICUATRIMESTRE_2020-2 (3).xlsx]Listas'!#REF!</xm:f>
            <x14:dxf>
              <fill>
                <patternFill>
                  <bgColor rgb="FF00B050"/>
                </patternFill>
              </fill>
            </x14:dxf>
          </x14:cfRule>
          <x14:cfRule type="cellIs" priority="844" operator="equal" id="{A8042DCA-B56A-4328-9940-7948163F47FC}">
            <xm:f>'\Users\Maritza.Beltran\AppData\Local\Microsoft\Windows\INetCache\Content.Outlook\P86LDKLA\[Seguimiento_PAAC_IICUATRIMESTRE_2020-2 (3).xlsx]Listas'!#REF!</xm:f>
            <x14:dxf>
              <fill>
                <patternFill>
                  <bgColor rgb="FFFFFF00"/>
                </patternFill>
              </fill>
            </x14:dxf>
          </x14:cfRule>
          <x14:cfRule type="cellIs" priority="845" operator="equal" id="{E0D41E72-682E-4BC4-8272-6C697711F6EE}">
            <xm:f>'\Users\Maritza.Beltran\AppData\Local\Microsoft\Windows\INetCache\Content.Outlook\P86LDKLA\[Seguimiento_PAAC_IICUATRIMESTRE_2020-2 (3).xlsx]Listas'!#REF!</xm:f>
            <x14:dxf>
              <font>
                <color auto="1"/>
              </font>
              <fill>
                <patternFill>
                  <bgColor rgb="FFFF0000"/>
                </patternFill>
              </fill>
            </x14:dxf>
          </x14:cfRule>
          <x14:cfRule type="cellIs" priority="846" operator="equal" id="{3105A042-77E7-4AA6-BC5F-E8A5D35775AB}">
            <xm:f>'\Users\Maritza.Beltran\AppData\Local\Microsoft\Windows\INetCache\Content.Outlook\P86LDKLA\[Seguimiento_PAAC_IICUATRIMESTRE_2020-2 (3).xlsx]Listas'!#REF!</xm:f>
            <x14:dxf>
              <fill>
                <patternFill>
                  <bgColor theme="0" tint="-4.9989318521683403E-2"/>
                </patternFill>
              </fill>
            </x14:dxf>
          </x14:cfRule>
          <x14:cfRule type="cellIs" priority="847" operator="equal" id="{FBA55D16-8843-44A9-8A5D-845613709CAD}">
            <xm:f>'\Users\Maritza.Beltran\AppData\Local\Microsoft\Windows\INetCache\Content.Outlook\P86LDKLA\[Seguimiento_PAAC_IICUATRIMESTRE_2020-2 (3).xlsx]Listas'!#REF!</xm:f>
            <x14:dxf>
              <fill>
                <patternFill>
                  <bgColor rgb="FFFF0000"/>
                </patternFill>
              </fill>
            </x14:dxf>
          </x14:cfRule>
          <x14:cfRule type="cellIs" priority="848" operator="equal" id="{87D1778E-5338-492D-902C-F1F1198C89B5}">
            <xm:f>'\Users\Maritza.Beltran\AppData\Local\Microsoft\Windows\INetCache\Content.Outlook\P86LDKLA\[Seguimiento_PAAC_IICUATRIMESTRE_2020-2 (3).xlsx]Listas'!#REF!</xm:f>
            <x14:dxf>
              <font>
                <color rgb="FF9C0006"/>
              </font>
              <fill>
                <patternFill>
                  <bgColor rgb="FFFFC7CE"/>
                </patternFill>
              </fill>
            </x14:dxf>
          </x14:cfRule>
          <x14:cfRule type="cellIs" priority="849" operator="equal" id="{5310D961-E9A8-4E12-8FCF-DDDBD8CD498A}">
            <xm:f>'\Users\Maritza.Beltran\AppData\Local\Microsoft\Windows\INetCache\Content.Outlook\P86LDKLA\[Seguimiento_PAAC_IICUATRIMESTRE_2020-2 (3).xlsx]Listas'!#REF!</xm:f>
            <x14:dxf>
              <fill>
                <patternFill patternType="none">
                  <bgColor auto="1"/>
                </patternFill>
              </fill>
            </x14:dxf>
          </x14:cfRule>
          <x14:cfRule type="cellIs" priority="850" operator="equal" id="{1F431901-34B2-4F10-AC22-A5EA83EA59D5}">
            <xm:f>'\Users\Maritza.Beltran\AppData\Local\Microsoft\Windows\INetCache\Content.Outlook\P86LDKLA\[Seguimiento_PAAC_IICUATRIMESTRE_2020-2 (3).xlsx]Listas'!#REF!</xm:f>
            <x14:dxf>
              <fill>
                <patternFill>
                  <bgColor rgb="FF00BC55"/>
                </patternFill>
              </fill>
            </x14:dxf>
          </x14:cfRule>
          <x14:cfRule type="cellIs" priority="851" operator="equal" id="{D23726E5-F4D7-4C81-842E-368FF25488DB}">
            <xm:f>'\Users\Maritza.Beltran\AppData\Local\Microsoft\Windows\INetCache\Content.Outlook\P86LDKLA\[Seguimiento_PAAC_IICUATRIMESTRE_2020-2 (3).xlsx]Listas'!#REF!</xm:f>
            <x14:dxf>
              <fill>
                <patternFill>
                  <bgColor rgb="FF33CC33"/>
                </patternFill>
              </fill>
            </x14:dxf>
          </x14:cfRule>
          <x14:cfRule type="cellIs" priority="852" operator="equal" id="{445760A4-4546-4898-95D9-45FCE9A3DBE9}">
            <xm:f>'\Users\Maritza.Beltran\AppData\Local\Microsoft\Windows\INetCache\Content.Outlook\P86LDKLA\[Seguimiento_PAAC_IICUATRIMESTRE_2020-2 (3).xlsx]Listas'!#REF!</xm:f>
            <x14:dxf>
              <fill>
                <patternFill>
                  <bgColor rgb="FFFFFF00"/>
                </patternFill>
              </fill>
            </x14:dxf>
          </x14:cfRule>
          <xm:sqref>Q64</xm:sqref>
        </x14:conditionalFormatting>
        <x14:conditionalFormatting xmlns:xm="http://schemas.microsoft.com/office/excel/2006/main">
          <x14:cfRule type="cellIs" priority="832" operator="equal" id="{05E4E005-FF5D-4002-8422-6BEB07E9976E}">
            <xm:f>'\Users\Maritza.Beltran\AppData\Local\Microsoft\Windows\INetCache\Content.Outlook\P86LDKLA\[Matriz V1.xlsx]Hoja2'!#REF!</xm:f>
            <x14:dxf>
              <fill>
                <patternFill>
                  <bgColor theme="0" tint="-4.9989318521683403E-2"/>
                </patternFill>
              </fill>
            </x14:dxf>
          </x14:cfRule>
          <x14:cfRule type="cellIs" priority="833" operator="equal" id="{90FAE6E6-D9ED-484F-A5E6-BB154F7CCEF0}">
            <xm:f>'\Users\Maritza.Beltran\AppData\Local\Microsoft\Windows\INetCache\Content.Outlook\P86LDKLA\[Matriz V1.xlsx]Hoja2'!#REF!</xm:f>
            <x14:dxf>
              <fill>
                <patternFill>
                  <bgColor rgb="FFFF0000"/>
                </patternFill>
              </fill>
            </x14:dxf>
          </x14:cfRule>
          <x14:cfRule type="cellIs" priority="834" operator="equal" id="{A00527A5-A1D9-49ED-86E2-985A395ADABD}">
            <xm:f>'\Users\Maritza.Beltran\AppData\Local\Microsoft\Windows\INetCache\Content.Outlook\P86LDKLA\[Matriz V1.xlsx]Hoja2'!#REF!</xm:f>
            <x14:dxf>
              <fill>
                <patternFill>
                  <bgColor rgb="FFFF0000"/>
                </patternFill>
              </fill>
            </x14:dxf>
          </x14:cfRule>
          <x14:cfRule type="cellIs" priority="835" operator="equal" id="{0E7D942E-7EB2-4E5A-B1BA-4045460CC629}">
            <xm:f>'\Users\Maritza.Beltran\AppData\Local\Microsoft\Windows\INetCache\Content.Outlook\P86LDKLA\[Matriz V1.xlsx]Hoja2'!#REF!</xm:f>
            <x14:dxf>
              <fill>
                <patternFill>
                  <bgColor theme="0" tint="-4.9989318521683403E-2"/>
                </patternFill>
              </fill>
            </x14:dxf>
          </x14:cfRule>
          <x14:cfRule type="cellIs" priority="836" operator="equal" id="{80E51FC8-A3CD-4BB4-887F-29D9CF5843AD}">
            <xm:f>'\Users\Maritza.Beltran\AppData\Local\Microsoft\Windows\INetCache\Content.Outlook\P86LDKLA\[Matriz V1.xlsx]Hoja2'!#REF!</xm:f>
            <x14:dxf>
              <fill>
                <patternFill>
                  <bgColor rgb="FFFFFF00"/>
                </patternFill>
              </fill>
            </x14:dxf>
          </x14:cfRule>
          <x14:cfRule type="cellIs" priority="837" operator="equal" id="{1F3256A7-1F9E-44E4-8C2A-563F8D0C0DF6}">
            <xm:f>'\Users\Maritza.Beltran\AppData\Local\Microsoft\Windows\INetCache\Content.Outlook\P86LDKLA\[Matriz V1.xlsx]Hoja2'!#REF!</xm:f>
            <x14:dxf>
              <fill>
                <patternFill>
                  <bgColor rgb="FF00B050"/>
                </patternFill>
              </fill>
            </x14:dxf>
          </x14:cfRule>
          <x14:cfRule type="cellIs" priority="838" operator="equal" id="{317B6D3E-032E-4A0D-A8A3-51BE4D3AED67}">
            <xm:f>'\Users\Maritza.Beltran\AppData\Local\Microsoft\Windows\INetCache\Content.Outlook\P86LDKLA\[Matriz V1.xlsx]Hoja2'!#REF!</xm:f>
            <x14:dxf>
              <fill>
                <patternFill>
                  <bgColor rgb="FF00B050"/>
                </patternFill>
              </fill>
            </x14:dxf>
          </x14:cfRule>
          <xm:sqref>Q64</xm:sqref>
        </x14:conditionalFormatting>
        <x14:conditionalFormatting xmlns:xm="http://schemas.microsoft.com/office/excel/2006/main">
          <x14:cfRule type="cellIs" priority="785" operator="equal" id="{32574D3A-022B-4703-A0F9-EEFB4F152BD3}">
            <xm:f>'\Users\Maritza.Beltran\AppData\Local\Microsoft\Windows\INetCache\Content.Outlook\P86LDKLA\[Seguimiento_PAAC_IICUATRIMESTRE_2020-2 (3).xlsx]Listas'!#REF!</xm:f>
            <x14:dxf>
              <fill>
                <patternFill>
                  <bgColor theme="0" tint="-4.9989318521683403E-2"/>
                </patternFill>
              </fill>
            </x14:dxf>
          </x14:cfRule>
          <x14:cfRule type="cellIs" priority="786" operator="equal" id="{07405D6B-C99B-4AF5-976D-B9B70DB1B4EC}">
            <xm:f>'\Users\Maritza.Beltran\AppData\Local\Microsoft\Windows\INetCache\Content.Outlook\P86LDKLA\[Seguimiento_PAAC_IICUATRIMESTRE_2020-2 (3).xlsx]Listas'!#REF!</xm:f>
            <x14:dxf>
              <fill>
                <patternFill>
                  <bgColor rgb="FFFF0000"/>
                </patternFill>
              </fill>
            </x14:dxf>
          </x14:cfRule>
          <x14:cfRule type="cellIs" priority="787" operator="equal" id="{C3B9653E-C58A-4586-8E0A-38D8E798498A}">
            <xm:f>'\Users\Maritza.Beltran\AppData\Local\Microsoft\Windows\INetCache\Content.Outlook\P86LDKLA\[Seguimiento_PAAC_IICUATRIMESTRE_2020-2 (3).xlsx]Listas'!#REF!</xm:f>
            <x14:dxf>
              <fill>
                <patternFill patternType="none">
                  <bgColor auto="1"/>
                </patternFill>
              </fill>
            </x14:dxf>
          </x14:cfRule>
          <x14:cfRule type="cellIs" priority="788" operator="equal" id="{285FB0BF-396B-4FDF-8A11-6F6C8E055FF1}">
            <xm:f>'\Users\Maritza.Beltran\AppData\Local\Microsoft\Windows\INetCache\Content.Outlook\P86LDKLA\[Seguimiento_PAAC_IICUATRIMESTRE_2020-2 (3).xlsx]Listas'!#REF!</xm:f>
            <x14:dxf>
              <fill>
                <patternFill>
                  <bgColor rgb="FF00B050"/>
                </patternFill>
              </fill>
            </x14:dxf>
          </x14:cfRule>
          <x14:cfRule type="cellIs" priority="789" operator="equal" id="{3224B986-DBB3-44E8-8920-A3AD0FE6CA49}">
            <xm:f>'\Users\Maritza.Beltran\AppData\Local\Microsoft\Windows\INetCache\Content.Outlook\P86LDKLA\[Seguimiento_PAAC_IICUATRIMESTRE_2020-2 (3).xlsx]Listas'!#REF!</xm:f>
            <x14:dxf>
              <fill>
                <patternFill>
                  <bgColor rgb="FF00B050"/>
                </patternFill>
              </fill>
            </x14:dxf>
          </x14:cfRule>
          <x14:cfRule type="cellIs" priority="790" operator="equal" id="{B8B0362F-AF57-4FE6-83FE-C62384707AD1}">
            <xm:f>'\Users\Maritza.Beltran\AppData\Local\Microsoft\Windows\INetCache\Content.Outlook\P86LDKLA\[Seguimiento_PAAC_IICUATRIMESTRE_2020-2 (3).xlsx]Listas'!#REF!</xm:f>
            <x14:dxf>
              <fill>
                <patternFill>
                  <bgColor rgb="FFFFFF00"/>
                </patternFill>
              </fill>
            </x14:dxf>
          </x14:cfRule>
          <x14:cfRule type="cellIs" priority="791" operator="equal" id="{A3BFA9C4-CB72-4EA2-BBDA-079C70251922}">
            <xm:f>'\Users\Maritza.Beltran\AppData\Local\Microsoft\Windows\INetCache\Content.Outlook\P86LDKLA\[Seguimiento_PAAC_IICUATRIMESTRE_2020-2 (3).xlsx]Listas'!#REF!</xm:f>
            <x14:dxf>
              <font>
                <color auto="1"/>
              </font>
              <fill>
                <patternFill>
                  <bgColor rgb="FFFF0000"/>
                </patternFill>
              </fill>
            </x14:dxf>
          </x14:cfRule>
          <x14:cfRule type="cellIs" priority="792" operator="equal" id="{1177556D-8843-43D5-B13D-4374B77356F5}">
            <xm:f>'\Users\Maritza.Beltran\AppData\Local\Microsoft\Windows\INetCache\Content.Outlook\P86LDKLA\[Seguimiento_PAAC_IICUATRIMESTRE_2020-2 (3).xlsx]Listas'!#REF!</xm:f>
            <x14:dxf>
              <fill>
                <patternFill>
                  <bgColor theme="0" tint="-4.9989318521683403E-2"/>
                </patternFill>
              </fill>
            </x14:dxf>
          </x14:cfRule>
          <x14:cfRule type="cellIs" priority="793" operator="equal" id="{A15F6710-5B10-48A3-AED3-5FB4160AAA89}">
            <xm:f>'\Users\Maritza.Beltran\AppData\Local\Microsoft\Windows\INetCache\Content.Outlook\P86LDKLA\[Seguimiento_PAAC_IICUATRIMESTRE_2020-2 (3).xlsx]Listas'!#REF!</xm:f>
            <x14:dxf>
              <fill>
                <patternFill>
                  <bgColor rgb="FFFF0000"/>
                </patternFill>
              </fill>
            </x14:dxf>
          </x14:cfRule>
          <x14:cfRule type="cellIs" priority="794" operator="equal" id="{8C6EE926-D6A5-4D8D-B6DD-2AE82674B0F7}">
            <xm:f>'\Users\Maritza.Beltran\AppData\Local\Microsoft\Windows\INetCache\Content.Outlook\P86LDKLA\[Seguimiento_PAAC_IICUATRIMESTRE_2020-2 (3).xlsx]Listas'!#REF!</xm:f>
            <x14:dxf>
              <font>
                <color rgb="FF9C0006"/>
              </font>
              <fill>
                <patternFill>
                  <bgColor rgb="FFFFC7CE"/>
                </patternFill>
              </fill>
            </x14:dxf>
          </x14:cfRule>
          <x14:cfRule type="cellIs" priority="795" operator="equal" id="{7EABF074-0D1B-403C-A85A-00C55050BAD0}">
            <xm:f>'\Users\Maritza.Beltran\AppData\Local\Microsoft\Windows\INetCache\Content.Outlook\P86LDKLA\[Seguimiento_PAAC_IICUATRIMESTRE_2020-2 (3).xlsx]Listas'!#REF!</xm:f>
            <x14:dxf>
              <fill>
                <patternFill patternType="none">
                  <bgColor auto="1"/>
                </patternFill>
              </fill>
            </x14:dxf>
          </x14:cfRule>
          <x14:cfRule type="cellIs" priority="796" operator="equal" id="{31BECCD8-BF41-4A34-9DB2-637FF43CC007}">
            <xm:f>'\Users\Maritza.Beltran\AppData\Local\Microsoft\Windows\INetCache\Content.Outlook\P86LDKLA\[Seguimiento_PAAC_IICUATRIMESTRE_2020-2 (3).xlsx]Listas'!#REF!</xm:f>
            <x14:dxf>
              <fill>
                <patternFill>
                  <bgColor rgb="FF00BC55"/>
                </patternFill>
              </fill>
            </x14:dxf>
          </x14:cfRule>
          <x14:cfRule type="cellIs" priority="797" operator="equal" id="{9F1F0AE3-EB9B-49F9-980C-784033BF2D9F}">
            <xm:f>'\Users\Maritza.Beltran\AppData\Local\Microsoft\Windows\INetCache\Content.Outlook\P86LDKLA\[Seguimiento_PAAC_IICUATRIMESTRE_2020-2 (3).xlsx]Listas'!#REF!</xm:f>
            <x14:dxf>
              <fill>
                <patternFill>
                  <bgColor rgb="FF33CC33"/>
                </patternFill>
              </fill>
            </x14:dxf>
          </x14:cfRule>
          <x14:cfRule type="cellIs" priority="798" operator="equal" id="{B55F14DD-720D-44BD-B875-0F1D0523E991}">
            <xm:f>'\Users\Maritza.Beltran\AppData\Local\Microsoft\Windows\INetCache\Content.Outlook\P86LDKLA\[Seguimiento_PAAC_IICUATRIMESTRE_2020-2 (3).xlsx]Listas'!#REF!</xm:f>
            <x14:dxf>
              <fill>
                <patternFill>
                  <bgColor rgb="FFFFFF00"/>
                </patternFill>
              </fill>
            </x14:dxf>
          </x14:cfRule>
          <xm:sqref>Q67</xm:sqref>
        </x14:conditionalFormatting>
        <x14:conditionalFormatting xmlns:xm="http://schemas.microsoft.com/office/excel/2006/main">
          <x14:cfRule type="cellIs" priority="778" operator="equal" id="{925B844F-BB5C-4D65-92C3-62B63612826A}">
            <xm:f>'\Users\Maritza.Beltran\AppData\Local\Microsoft\Windows\INetCache\Content.Outlook\P86LDKLA\[Matriz V1.xlsx]Hoja2'!#REF!</xm:f>
            <x14:dxf>
              <fill>
                <patternFill>
                  <bgColor theme="0" tint="-4.9989318521683403E-2"/>
                </patternFill>
              </fill>
            </x14:dxf>
          </x14:cfRule>
          <x14:cfRule type="cellIs" priority="779" operator="equal" id="{24C2A223-9EEB-434C-B0D5-3DE28C6CB5C3}">
            <xm:f>'\Users\Maritza.Beltran\AppData\Local\Microsoft\Windows\INetCache\Content.Outlook\P86LDKLA\[Matriz V1.xlsx]Hoja2'!#REF!</xm:f>
            <x14:dxf>
              <fill>
                <patternFill>
                  <bgColor rgb="FFFF0000"/>
                </patternFill>
              </fill>
            </x14:dxf>
          </x14:cfRule>
          <x14:cfRule type="cellIs" priority="780" operator="equal" id="{D9C5EBFD-AEAB-4BE8-A582-33F5333E8B4A}">
            <xm:f>'\Users\Maritza.Beltran\AppData\Local\Microsoft\Windows\INetCache\Content.Outlook\P86LDKLA\[Matriz V1.xlsx]Hoja2'!#REF!</xm:f>
            <x14:dxf>
              <fill>
                <patternFill>
                  <bgColor rgb="FFFF0000"/>
                </patternFill>
              </fill>
            </x14:dxf>
          </x14:cfRule>
          <x14:cfRule type="cellIs" priority="781" operator="equal" id="{95A21AA7-384B-4740-A8F0-54CCD9287207}">
            <xm:f>'\Users\Maritza.Beltran\AppData\Local\Microsoft\Windows\INetCache\Content.Outlook\P86LDKLA\[Matriz V1.xlsx]Hoja2'!#REF!</xm:f>
            <x14:dxf>
              <fill>
                <patternFill>
                  <bgColor theme="0" tint="-4.9989318521683403E-2"/>
                </patternFill>
              </fill>
            </x14:dxf>
          </x14:cfRule>
          <x14:cfRule type="cellIs" priority="782" operator="equal" id="{5E8979F7-CE0D-475D-BBE6-AC93A9A84D76}">
            <xm:f>'\Users\Maritza.Beltran\AppData\Local\Microsoft\Windows\INetCache\Content.Outlook\P86LDKLA\[Matriz V1.xlsx]Hoja2'!#REF!</xm:f>
            <x14:dxf>
              <fill>
                <patternFill>
                  <bgColor rgb="FFFFFF00"/>
                </patternFill>
              </fill>
            </x14:dxf>
          </x14:cfRule>
          <x14:cfRule type="cellIs" priority="783" operator="equal" id="{16303EC2-CF92-4C13-9D0A-750628DAEC28}">
            <xm:f>'\Users\Maritza.Beltran\AppData\Local\Microsoft\Windows\INetCache\Content.Outlook\P86LDKLA\[Matriz V1.xlsx]Hoja2'!#REF!</xm:f>
            <x14:dxf>
              <fill>
                <patternFill>
                  <bgColor rgb="FF00B050"/>
                </patternFill>
              </fill>
            </x14:dxf>
          </x14:cfRule>
          <x14:cfRule type="cellIs" priority="784" operator="equal" id="{EF42299A-C35E-4EF2-8CAC-39DB01E81F75}">
            <xm:f>'\Users\Maritza.Beltran\AppData\Local\Microsoft\Windows\INetCache\Content.Outlook\P86LDKLA\[Matriz V1.xlsx]Hoja2'!#REF!</xm:f>
            <x14:dxf>
              <fill>
                <patternFill>
                  <bgColor rgb="FF00B050"/>
                </patternFill>
              </fill>
            </x14:dxf>
          </x14:cfRule>
          <xm:sqref>Q67</xm:sqref>
        </x14:conditionalFormatting>
        <x14:conditionalFormatting xmlns:xm="http://schemas.microsoft.com/office/excel/2006/main">
          <x14:cfRule type="cellIs" priority="758" operator="equal" id="{CD597E77-D0CB-4029-AA4C-6A11BDDF5DD8}">
            <xm:f>'\Users\Maritza.Beltran\AppData\Local\Microsoft\Windows\INetCache\Content.Outlook\P86LDKLA\[Seguimiento_PAAC_IICUATRIMESTRE_2020-2 (3).xlsx]Listas'!#REF!</xm:f>
            <x14:dxf>
              <fill>
                <patternFill>
                  <bgColor theme="0" tint="-4.9989318521683403E-2"/>
                </patternFill>
              </fill>
            </x14:dxf>
          </x14:cfRule>
          <x14:cfRule type="cellIs" priority="759" operator="equal" id="{F54902A9-7165-42F9-ABA4-57D55F29B86A}">
            <xm:f>'\Users\Maritza.Beltran\AppData\Local\Microsoft\Windows\INetCache\Content.Outlook\P86LDKLA\[Seguimiento_PAAC_IICUATRIMESTRE_2020-2 (3).xlsx]Listas'!#REF!</xm:f>
            <x14:dxf>
              <fill>
                <patternFill>
                  <bgColor rgb="FFFF0000"/>
                </patternFill>
              </fill>
            </x14:dxf>
          </x14:cfRule>
          <x14:cfRule type="cellIs" priority="760" operator="equal" id="{ABB923E9-A0F7-45B9-81C6-56491FE206E4}">
            <xm:f>'\Users\Maritza.Beltran\AppData\Local\Microsoft\Windows\INetCache\Content.Outlook\P86LDKLA\[Seguimiento_PAAC_IICUATRIMESTRE_2020-2 (3).xlsx]Listas'!#REF!</xm:f>
            <x14:dxf>
              <fill>
                <patternFill patternType="none">
                  <bgColor auto="1"/>
                </patternFill>
              </fill>
            </x14:dxf>
          </x14:cfRule>
          <x14:cfRule type="cellIs" priority="761" operator="equal" id="{DF56FDFC-6AA1-48D2-B99D-1DAC622EEF91}">
            <xm:f>'\Users\Maritza.Beltran\AppData\Local\Microsoft\Windows\INetCache\Content.Outlook\P86LDKLA\[Seguimiento_PAAC_IICUATRIMESTRE_2020-2 (3).xlsx]Listas'!#REF!</xm:f>
            <x14:dxf>
              <fill>
                <patternFill>
                  <bgColor rgb="FF00B050"/>
                </patternFill>
              </fill>
            </x14:dxf>
          </x14:cfRule>
          <x14:cfRule type="cellIs" priority="762" operator="equal" id="{83AF8682-F929-4CDC-9E71-9E91067C2ED5}">
            <xm:f>'\Users\Maritza.Beltran\AppData\Local\Microsoft\Windows\INetCache\Content.Outlook\P86LDKLA\[Seguimiento_PAAC_IICUATRIMESTRE_2020-2 (3).xlsx]Listas'!#REF!</xm:f>
            <x14:dxf>
              <fill>
                <patternFill>
                  <bgColor rgb="FF00B050"/>
                </patternFill>
              </fill>
            </x14:dxf>
          </x14:cfRule>
          <x14:cfRule type="cellIs" priority="763" operator="equal" id="{F98AC9AA-5B6C-4AFC-95E3-B12C296CDB35}">
            <xm:f>'\Users\Maritza.Beltran\AppData\Local\Microsoft\Windows\INetCache\Content.Outlook\P86LDKLA\[Seguimiento_PAAC_IICUATRIMESTRE_2020-2 (3).xlsx]Listas'!#REF!</xm:f>
            <x14:dxf>
              <fill>
                <patternFill>
                  <bgColor rgb="FFFFFF00"/>
                </patternFill>
              </fill>
            </x14:dxf>
          </x14:cfRule>
          <x14:cfRule type="cellIs" priority="764" operator="equal" id="{44453CCC-E628-4CEA-8960-1AC53ECAB96E}">
            <xm:f>'\Users\Maritza.Beltran\AppData\Local\Microsoft\Windows\INetCache\Content.Outlook\P86LDKLA\[Seguimiento_PAAC_IICUATRIMESTRE_2020-2 (3).xlsx]Listas'!#REF!</xm:f>
            <x14:dxf>
              <font>
                <color auto="1"/>
              </font>
              <fill>
                <patternFill>
                  <bgColor rgb="FFFF0000"/>
                </patternFill>
              </fill>
            </x14:dxf>
          </x14:cfRule>
          <x14:cfRule type="cellIs" priority="765" operator="equal" id="{87D5D854-7D1C-414B-8361-DADE4F5951D2}">
            <xm:f>'\Users\Maritza.Beltran\AppData\Local\Microsoft\Windows\INetCache\Content.Outlook\P86LDKLA\[Seguimiento_PAAC_IICUATRIMESTRE_2020-2 (3).xlsx]Listas'!#REF!</xm:f>
            <x14:dxf>
              <fill>
                <patternFill>
                  <bgColor theme="0" tint="-4.9989318521683403E-2"/>
                </patternFill>
              </fill>
            </x14:dxf>
          </x14:cfRule>
          <x14:cfRule type="cellIs" priority="766" operator="equal" id="{BD521F4C-F688-4107-8EC3-9ADBF0AD3B54}">
            <xm:f>'\Users\Maritza.Beltran\AppData\Local\Microsoft\Windows\INetCache\Content.Outlook\P86LDKLA\[Seguimiento_PAAC_IICUATRIMESTRE_2020-2 (3).xlsx]Listas'!#REF!</xm:f>
            <x14:dxf>
              <fill>
                <patternFill>
                  <bgColor rgb="FFFF0000"/>
                </patternFill>
              </fill>
            </x14:dxf>
          </x14:cfRule>
          <x14:cfRule type="cellIs" priority="767" operator="equal" id="{1AFD22B6-E7C6-4541-ADDE-C50B05F2A714}">
            <xm:f>'\Users\Maritza.Beltran\AppData\Local\Microsoft\Windows\INetCache\Content.Outlook\P86LDKLA\[Seguimiento_PAAC_IICUATRIMESTRE_2020-2 (3).xlsx]Listas'!#REF!</xm:f>
            <x14:dxf>
              <font>
                <color rgb="FF9C0006"/>
              </font>
              <fill>
                <patternFill>
                  <bgColor rgb="FFFFC7CE"/>
                </patternFill>
              </fill>
            </x14:dxf>
          </x14:cfRule>
          <x14:cfRule type="cellIs" priority="768" operator="equal" id="{D2709BBB-5C41-4925-9935-D62FB0F2EA97}">
            <xm:f>'\Users\Maritza.Beltran\AppData\Local\Microsoft\Windows\INetCache\Content.Outlook\P86LDKLA\[Seguimiento_PAAC_IICUATRIMESTRE_2020-2 (3).xlsx]Listas'!#REF!</xm:f>
            <x14:dxf>
              <fill>
                <patternFill patternType="none">
                  <bgColor auto="1"/>
                </patternFill>
              </fill>
            </x14:dxf>
          </x14:cfRule>
          <x14:cfRule type="cellIs" priority="769" operator="equal" id="{A1EEB760-F6AE-4680-9BB0-E3B35FA22381}">
            <xm:f>'\Users\Maritza.Beltran\AppData\Local\Microsoft\Windows\INetCache\Content.Outlook\P86LDKLA\[Seguimiento_PAAC_IICUATRIMESTRE_2020-2 (3).xlsx]Listas'!#REF!</xm:f>
            <x14:dxf>
              <fill>
                <patternFill>
                  <bgColor rgb="FF00BC55"/>
                </patternFill>
              </fill>
            </x14:dxf>
          </x14:cfRule>
          <x14:cfRule type="cellIs" priority="770" operator="equal" id="{7E3D5037-8673-4466-9C00-96848DF44619}">
            <xm:f>'\Users\Maritza.Beltran\AppData\Local\Microsoft\Windows\INetCache\Content.Outlook\P86LDKLA\[Seguimiento_PAAC_IICUATRIMESTRE_2020-2 (3).xlsx]Listas'!#REF!</xm:f>
            <x14:dxf>
              <fill>
                <patternFill>
                  <bgColor rgb="FF33CC33"/>
                </patternFill>
              </fill>
            </x14:dxf>
          </x14:cfRule>
          <x14:cfRule type="cellIs" priority="771" operator="equal" id="{3CEF547C-E411-4ABC-8D60-F93E252499DB}">
            <xm:f>'\Users\Maritza.Beltran\AppData\Local\Microsoft\Windows\INetCache\Content.Outlook\P86LDKLA\[Seguimiento_PAAC_IICUATRIMESTRE_2020-2 (3).xlsx]Listas'!#REF!</xm:f>
            <x14:dxf>
              <fill>
                <patternFill>
                  <bgColor rgb="FFFFFF00"/>
                </patternFill>
              </fill>
            </x14:dxf>
          </x14:cfRule>
          <xm:sqref>Q73</xm:sqref>
        </x14:conditionalFormatting>
        <x14:conditionalFormatting xmlns:xm="http://schemas.microsoft.com/office/excel/2006/main">
          <x14:cfRule type="cellIs" priority="751" operator="equal" id="{CFD528A4-989F-448C-9C09-B0AA107453F9}">
            <xm:f>'\Users\Maritza.Beltran\AppData\Local\Microsoft\Windows\INetCache\Content.Outlook\P86LDKLA\[Matriz V1.xlsx]Hoja2'!#REF!</xm:f>
            <x14:dxf>
              <fill>
                <patternFill>
                  <bgColor theme="0" tint="-4.9989318521683403E-2"/>
                </patternFill>
              </fill>
            </x14:dxf>
          </x14:cfRule>
          <x14:cfRule type="cellIs" priority="752" operator="equal" id="{0395031E-9D85-4F94-8690-4DFFB803C100}">
            <xm:f>'\Users\Maritza.Beltran\AppData\Local\Microsoft\Windows\INetCache\Content.Outlook\P86LDKLA\[Matriz V1.xlsx]Hoja2'!#REF!</xm:f>
            <x14:dxf>
              <fill>
                <patternFill>
                  <bgColor rgb="FFFF0000"/>
                </patternFill>
              </fill>
            </x14:dxf>
          </x14:cfRule>
          <x14:cfRule type="cellIs" priority="753" operator="equal" id="{767C8573-DCA4-46EF-8AAA-BCD59C4D4D16}">
            <xm:f>'\Users\Maritza.Beltran\AppData\Local\Microsoft\Windows\INetCache\Content.Outlook\P86LDKLA\[Matriz V1.xlsx]Hoja2'!#REF!</xm:f>
            <x14:dxf>
              <fill>
                <patternFill>
                  <bgColor rgb="FFFF0000"/>
                </patternFill>
              </fill>
            </x14:dxf>
          </x14:cfRule>
          <x14:cfRule type="cellIs" priority="754" operator="equal" id="{529F2777-4FED-430C-8BAD-D03AA121BD76}">
            <xm:f>'\Users\Maritza.Beltran\AppData\Local\Microsoft\Windows\INetCache\Content.Outlook\P86LDKLA\[Matriz V1.xlsx]Hoja2'!#REF!</xm:f>
            <x14:dxf>
              <fill>
                <patternFill>
                  <bgColor theme="0" tint="-4.9989318521683403E-2"/>
                </patternFill>
              </fill>
            </x14:dxf>
          </x14:cfRule>
          <x14:cfRule type="cellIs" priority="755" operator="equal" id="{D26007D7-027F-4137-B523-11380B0880F8}">
            <xm:f>'\Users\Maritza.Beltran\AppData\Local\Microsoft\Windows\INetCache\Content.Outlook\P86LDKLA\[Matriz V1.xlsx]Hoja2'!#REF!</xm:f>
            <x14:dxf>
              <fill>
                <patternFill>
                  <bgColor rgb="FFFFFF00"/>
                </patternFill>
              </fill>
            </x14:dxf>
          </x14:cfRule>
          <x14:cfRule type="cellIs" priority="756" operator="equal" id="{BE3A8CF2-D324-4ACB-A394-4A1661B5C9BA}">
            <xm:f>'\Users\Maritza.Beltran\AppData\Local\Microsoft\Windows\INetCache\Content.Outlook\P86LDKLA\[Matriz V1.xlsx]Hoja2'!#REF!</xm:f>
            <x14:dxf>
              <fill>
                <patternFill>
                  <bgColor rgb="FF00B050"/>
                </patternFill>
              </fill>
            </x14:dxf>
          </x14:cfRule>
          <x14:cfRule type="cellIs" priority="757" operator="equal" id="{A2723641-7D71-4193-A34F-405940B228BA}">
            <xm:f>'\Users\Maritza.Beltran\AppData\Local\Microsoft\Windows\INetCache\Content.Outlook\P86LDKLA\[Matriz V1.xlsx]Hoja2'!#REF!</xm:f>
            <x14:dxf>
              <fill>
                <patternFill>
                  <bgColor rgb="FF00B050"/>
                </patternFill>
              </fill>
            </x14:dxf>
          </x14:cfRule>
          <xm:sqref>Q73</xm:sqref>
        </x14:conditionalFormatting>
        <x14:conditionalFormatting xmlns:xm="http://schemas.microsoft.com/office/excel/2006/main">
          <x14:cfRule type="cellIs" priority="731" operator="equal" id="{2719DE90-1DEB-43FD-8B75-D5C5911DA8B1}">
            <xm:f>'\Users\Maritza.Beltran\AppData\Local\Microsoft\Windows\INetCache\Content.Outlook\P86LDKLA\[Seguimiento_PAAC_IICUATRIMESTRE_2020-2 (3).xlsx]Listas'!#REF!</xm:f>
            <x14:dxf>
              <fill>
                <patternFill>
                  <bgColor theme="0" tint="-4.9989318521683403E-2"/>
                </patternFill>
              </fill>
            </x14:dxf>
          </x14:cfRule>
          <x14:cfRule type="cellIs" priority="732" operator="equal" id="{65139817-85CE-49B6-B474-6D02D722757F}">
            <xm:f>'\Users\Maritza.Beltran\AppData\Local\Microsoft\Windows\INetCache\Content.Outlook\P86LDKLA\[Seguimiento_PAAC_IICUATRIMESTRE_2020-2 (3).xlsx]Listas'!#REF!</xm:f>
            <x14:dxf>
              <fill>
                <patternFill>
                  <bgColor rgb="FFFF0000"/>
                </patternFill>
              </fill>
            </x14:dxf>
          </x14:cfRule>
          <x14:cfRule type="cellIs" priority="733" operator="equal" id="{B14D5015-3BE9-4D2A-BE77-06187EBE37BC}">
            <xm:f>'\Users\Maritza.Beltran\AppData\Local\Microsoft\Windows\INetCache\Content.Outlook\P86LDKLA\[Seguimiento_PAAC_IICUATRIMESTRE_2020-2 (3).xlsx]Listas'!#REF!</xm:f>
            <x14:dxf>
              <fill>
                <patternFill patternType="none">
                  <bgColor auto="1"/>
                </patternFill>
              </fill>
            </x14:dxf>
          </x14:cfRule>
          <x14:cfRule type="cellIs" priority="734" operator="equal" id="{36B2EB59-E9AA-49B1-8C9A-2CCD64AC1B14}">
            <xm:f>'\Users\Maritza.Beltran\AppData\Local\Microsoft\Windows\INetCache\Content.Outlook\P86LDKLA\[Seguimiento_PAAC_IICUATRIMESTRE_2020-2 (3).xlsx]Listas'!#REF!</xm:f>
            <x14:dxf>
              <fill>
                <patternFill>
                  <bgColor rgb="FF00B050"/>
                </patternFill>
              </fill>
            </x14:dxf>
          </x14:cfRule>
          <x14:cfRule type="cellIs" priority="735" operator="equal" id="{5FF1CA29-9F90-420E-AF1F-C13B535509C6}">
            <xm:f>'\Users\Maritza.Beltran\AppData\Local\Microsoft\Windows\INetCache\Content.Outlook\P86LDKLA\[Seguimiento_PAAC_IICUATRIMESTRE_2020-2 (3).xlsx]Listas'!#REF!</xm:f>
            <x14:dxf>
              <fill>
                <patternFill>
                  <bgColor rgb="FF00B050"/>
                </patternFill>
              </fill>
            </x14:dxf>
          </x14:cfRule>
          <x14:cfRule type="cellIs" priority="736" operator="equal" id="{5C433871-3E88-4809-A444-84713B251841}">
            <xm:f>'\Users\Maritza.Beltran\AppData\Local\Microsoft\Windows\INetCache\Content.Outlook\P86LDKLA\[Seguimiento_PAAC_IICUATRIMESTRE_2020-2 (3).xlsx]Listas'!#REF!</xm:f>
            <x14:dxf>
              <fill>
                <patternFill>
                  <bgColor rgb="FFFFFF00"/>
                </patternFill>
              </fill>
            </x14:dxf>
          </x14:cfRule>
          <x14:cfRule type="cellIs" priority="737" operator="equal" id="{00CFF437-257E-4EEC-8B85-105BC9EB6369}">
            <xm:f>'\Users\Maritza.Beltran\AppData\Local\Microsoft\Windows\INetCache\Content.Outlook\P86LDKLA\[Seguimiento_PAAC_IICUATRIMESTRE_2020-2 (3).xlsx]Listas'!#REF!</xm:f>
            <x14:dxf>
              <font>
                <color auto="1"/>
              </font>
              <fill>
                <patternFill>
                  <bgColor rgb="FFFF0000"/>
                </patternFill>
              </fill>
            </x14:dxf>
          </x14:cfRule>
          <x14:cfRule type="cellIs" priority="738" operator="equal" id="{403E9EB1-B2A8-4466-BF17-C4A9009E19B9}">
            <xm:f>'\Users\Maritza.Beltran\AppData\Local\Microsoft\Windows\INetCache\Content.Outlook\P86LDKLA\[Seguimiento_PAAC_IICUATRIMESTRE_2020-2 (3).xlsx]Listas'!#REF!</xm:f>
            <x14:dxf>
              <fill>
                <patternFill>
                  <bgColor theme="0" tint="-4.9989318521683403E-2"/>
                </patternFill>
              </fill>
            </x14:dxf>
          </x14:cfRule>
          <x14:cfRule type="cellIs" priority="739" operator="equal" id="{39526E71-BC68-4E2F-AEB7-3752224A9653}">
            <xm:f>'\Users\Maritza.Beltran\AppData\Local\Microsoft\Windows\INetCache\Content.Outlook\P86LDKLA\[Seguimiento_PAAC_IICUATRIMESTRE_2020-2 (3).xlsx]Listas'!#REF!</xm:f>
            <x14:dxf>
              <fill>
                <patternFill>
                  <bgColor rgb="FFFF0000"/>
                </patternFill>
              </fill>
            </x14:dxf>
          </x14:cfRule>
          <x14:cfRule type="cellIs" priority="740" operator="equal" id="{80601690-0D37-486D-9091-D60D5E66CEAF}">
            <xm:f>'\Users\Maritza.Beltran\AppData\Local\Microsoft\Windows\INetCache\Content.Outlook\P86LDKLA\[Seguimiento_PAAC_IICUATRIMESTRE_2020-2 (3).xlsx]Listas'!#REF!</xm:f>
            <x14:dxf>
              <font>
                <color rgb="FF9C0006"/>
              </font>
              <fill>
                <patternFill>
                  <bgColor rgb="FFFFC7CE"/>
                </patternFill>
              </fill>
            </x14:dxf>
          </x14:cfRule>
          <x14:cfRule type="cellIs" priority="741" operator="equal" id="{A3101B95-C508-4519-94A6-0133F8EC2BF6}">
            <xm:f>'\Users\Maritza.Beltran\AppData\Local\Microsoft\Windows\INetCache\Content.Outlook\P86LDKLA\[Seguimiento_PAAC_IICUATRIMESTRE_2020-2 (3).xlsx]Listas'!#REF!</xm:f>
            <x14:dxf>
              <fill>
                <patternFill patternType="none">
                  <bgColor auto="1"/>
                </patternFill>
              </fill>
            </x14:dxf>
          </x14:cfRule>
          <x14:cfRule type="cellIs" priority="742" operator="equal" id="{FDB2FBA7-C9C4-4B6E-A533-C50DA0A0B679}">
            <xm:f>'\Users\Maritza.Beltran\AppData\Local\Microsoft\Windows\INetCache\Content.Outlook\P86LDKLA\[Seguimiento_PAAC_IICUATRIMESTRE_2020-2 (3).xlsx]Listas'!#REF!</xm:f>
            <x14:dxf>
              <fill>
                <patternFill>
                  <bgColor rgb="FF00BC55"/>
                </patternFill>
              </fill>
            </x14:dxf>
          </x14:cfRule>
          <x14:cfRule type="cellIs" priority="743" operator="equal" id="{D200460A-C4C0-4B41-8A28-024A1F95C403}">
            <xm:f>'\Users\Maritza.Beltran\AppData\Local\Microsoft\Windows\INetCache\Content.Outlook\P86LDKLA\[Seguimiento_PAAC_IICUATRIMESTRE_2020-2 (3).xlsx]Listas'!#REF!</xm:f>
            <x14:dxf>
              <fill>
                <patternFill>
                  <bgColor rgb="FF33CC33"/>
                </patternFill>
              </fill>
            </x14:dxf>
          </x14:cfRule>
          <x14:cfRule type="cellIs" priority="744" operator="equal" id="{B41698B2-463C-42BD-A0DF-384468CF5423}">
            <xm:f>'\Users\Maritza.Beltran\AppData\Local\Microsoft\Windows\INetCache\Content.Outlook\P86LDKLA\[Seguimiento_PAAC_IICUATRIMESTRE_2020-2 (3).xlsx]Listas'!#REF!</xm:f>
            <x14:dxf>
              <fill>
                <patternFill>
                  <bgColor rgb="FFFFFF00"/>
                </patternFill>
              </fill>
            </x14:dxf>
          </x14:cfRule>
          <xm:sqref>Q76</xm:sqref>
        </x14:conditionalFormatting>
        <x14:conditionalFormatting xmlns:xm="http://schemas.microsoft.com/office/excel/2006/main">
          <x14:cfRule type="cellIs" priority="724" operator="equal" id="{0DEB505E-DAC0-41B2-A0AC-CFAF6C252457}">
            <xm:f>'\Users\Maritza.Beltran\AppData\Local\Microsoft\Windows\INetCache\Content.Outlook\P86LDKLA\[Matriz V1.xlsx]Hoja2'!#REF!</xm:f>
            <x14:dxf>
              <fill>
                <patternFill>
                  <bgColor theme="0" tint="-4.9989318521683403E-2"/>
                </patternFill>
              </fill>
            </x14:dxf>
          </x14:cfRule>
          <x14:cfRule type="cellIs" priority="725" operator="equal" id="{8838FD31-A43D-48EE-B853-56E5BEEA6917}">
            <xm:f>'\Users\Maritza.Beltran\AppData\Local\Microsoft\Windows\INetCache\Content.Outlook\P86LDKLA\[Matriz V1.xlsx]Hoja2'!#REF!</xm:f>
            <x14:dxf>
              <fill>
                <patternFill>
                  <bgColor rgb="FFFF0000"/>
                </patternFill>
              </fill>
            </x14:dxf>
          </x14:cfRule>
          <x14:cfRule type="cellIs" priority="726" operator="equal" id="{BB7FF45C-0CDE-46DE-AE01-96841BA8626F}">
            <xm:f>'\Users\Maritza.Beltran\AppData\Local\Microsoft\Windows\INetCache\Content.Outlook\P86LDKLA\[Matriz V1.xlsx]Hoja2'!#REF!</xm:f>
            <x14:dxf>
              <fill>
                <patternFill>
                  <bgColor rgb="FFFF0000"/>
                </patternFill>
              </fill>
            </x14:dxf>
          </x14:cfRule>
          <x14:cfRule type="cellIs" priority="727" operator="equal" id="{9C104530-956B-460D-9634-EDD798C11DBC}">
            <xm:f>'\Users\Maritza.Beltran\AppData\Local\Microsoft\Windows\INetCache\Content.Outlook\P86LDKLA\[Matriz V1.xlsx]Hoja2'!#REF!</xm:f>
            <x14:dxf>
              <fill>
                <patternFill>
                  <bgColor theme="0" tint="-4.9989318521683403E-2"/>
                </patternFill>
              </fill>
            </x14:dxf>
          </x14:cfRule>
          <x14:cfRule type="cellIs" priority="728" operator="equal" id="{7E05872A-DA02-49A7-BCE9-57BEAD16CDEA}">
            <xm:f>'\Users\Maritza.Beltran\AppData\Local\Microsoft\Windows\INetCache\Content.Outlook\P86LDKLA\[Matriz V1.xlsx]Hoja2'!#REF!</xm:f>
            <x14:dxf>
              <fill>
                <patternFill>
                  <bgColor rgb="FFFFFF00"/>
                </patternFill>
              </fill>
            </x14:dxf>
          </x14:cfRule>
          <x14:cfRule type="cellIs" priority="729" operator="equal" id="{4FBEFB94-3D5F-4E27-932E-623593768E1F}">
            <xm:f>'\Users\Maritza.Beltran\AppData\Local\Microsoft\Windows\INetCache\Content.Outlook\P86LDKLA\[Matriz V1.xlsx]Hoja2'!#REF!</xm:f>
            <x14:dxf>
              <fill>
                <patternFill>
                  <bgColor rgb="FF00B050"/>
                </patternFill>
              </fill>
            </x14:dxf>
          </x14:cfRule>
          <x14:cfRule type="cellIs" priority="730" operator="equal" id="{0BBB6C36-5A41-479F-80A4-AA14D4DF313A}">
            <xm:f>'\Users\Maritza.Beltran\AppData\Local\Microsoft\Windows\INetCache\Content.Outlook\P86LDKLA\[Matriz V1.xlsx]Hoja2'!#REF!</xm:f>
            <x14:dxf>
              <fill>
                <patternFill>
                  <bgColor rgb="FF00B050"/>
                </patternFill>
              </fill>
            </x14:dxf>
          </x14:cfRule>
          <xm:sqref>Q76</xm:sqref>
        </x14:conditionalFormatting>
        <x14:conditionalFormatting xmlns:xm="http://schemas.microsoft.com/office/excel/2006/main">
          <x14:cfRule type="cellIs" priority="704" operator="equal" id="{7099CC70-1788-47BD-B9F4-B6BCF287EA01}">
            <xm:f>'\Users\Maritza.Beltran\AppData\Local\Microsoft\Windows\INetCache\Content.Outlook\P86LDKLA\[Seguimiento_PAAC_IICUATRIMESTRE_2020-2 (3).xlsx]Listas'!#REF!</xm:f>
            <x14:dxf>
              <fill>
                <patternFill>
                  <bgColor theme="0" tint="-4.9989318521683403E-2"/>
                </patternFill>
              </fill>
            </x14:dxf>
          </x14:cfRule>
          <x14:cfRule type="cellIs" priority="705" operator="equal" id="{5C98E246-E362-415D-88CB-D5669A28F20B}">
            <xm:f>'\Users\Maritza.Beltran\AppData\Local\Microsoft\Windows\INetCache\Content.Outlook\P86LDKLA\[Seguimiento_PAAC_IICUATRIMESTRE_2020-2 (3).xlsx]Listas'!#REF!</xm:f>
            <x14:dxf>
              <fill>
                <patternFill>
                  <bgColor rgb="FFFF0000"/>
                </patternFill>
              </fill>
            </x14:dxf>
          </x14:cfRule>
          <x14:cfRule type="cellIs" priority="706" operator="equal" id="{58D912BE-3744-406A-85FB-7D39A2904437}">
            <xm:f>'\Users\Maritza.Beltran\AppData\Local\Microsoft\Windows\INetCache\Content.Outlook\P86LDKLA\[Seguimiento_PAAC_IICUATRIMESTRE_2020-2 (3).xlsx]Listas'!#REF!</xm:f>
            <x14:dxf>
              <fill>
                <patternFill patternType="none">
                  <bgColor auto="1"/>
                </patternFill>
              </fill>
            </x14:dxf>
          </x14:cfRule>
          <x14:cfRule type="cellIs" priority="707" operator="equal" id="{ADAD621B-DFAF-4036-96CF-96096A7B6A95}">
            <xm:f>'\Users\Maritza.Beltran\AppData\Local\Microsoft\Windows\INetCache\Content.Outlook\P86LDKLA\[Seguimiento_PAAC_IICUATRIMESTRE_2020-2 (3).xlsx]Listas'!#REF!</xm:f>
            <x14:dxf>
              <fill>
                <patternFill>
                  <bgColor rgb="FF00B050"/>
                </patternFill>
              </fill>
            </x14:dxf>
          </x14:cfRule>
          <x14:cfRule type="cellIs" priority="708" operator="equal" id="{3F33A5F3-7432-4EEF-AB30-F962EE332C46}">
            <xm:f>'\Users\Maritza.Beltran\AppData\Local\Microsoft\Windows\INetCache\Content.Outlook\P86LDKLA\[Seguimiento_PAAC_IICUATRIMESTRE_2020-2 (3).xlsx]Listas'!#REF!</xm:f>
            <x14:dxf>
              <fill>
                <patternFill>
                  <bgColor rgb="FF00B050"/>
                </patternFill>
              </fill>
            </x14:dxf>
          </x14:cfRule>
          <x14:cfRule type="cellIs" priority="709" operator="equal" id="{AA1C6C5E-3382-446F-BD73-268237544052}">
            <xm:f>'\Users\Maritza.Beltran\AppData\Local\Microsoft\Windows\INetCache\Content.Outlook\P86LDKLA\[Seguimiento_PAAC_IICUATRIMESTRE_2020-2 (3).xlsx]Listas'!#REF!</xm:f>
            <x14:dxf>
              <fill>
                <patternFill>
                  <bgColor rgb="FFFFFF00"/>
                </patternFill>
              </fill>
            </x14:dxf>
          </x14:cfRule>
          <x14:cfRule type="cellIs" priority="710" operator="equal" id="{FC91D286-0B4C-4632-BA15-B0BC34F5F4DF}">
            <xm:f>'\Users\Maritza.Beltran\AppData\Local\Microsoft\Windows\INetCache\Content.Outlook\P86LDKLA\[Seguimiento_PAAC_IICUATRIMESTRE_2020-2 (3).xlsx]Listas'!#REF!</xm:f>
            <x14:dxf>
              <font>
                <color auto="1"/>
              </font>
              <fill>
                <patternFill>
                  <bgColor rgb="FFFF0000"/>
                </patternFill>
              </fill>
            </x14:dxf>
          </x14:cfRule>
          <x14:cfRule type="cellIs" priority="711" operator="equal" id="{6A2A75AC-517A-4C7B-9F60-414ADA0AAC48}">
            <xm:f>'\Users\Maritza.Beltran\AppData\Local\Microsoft\Windows\INetCache\Content.Outlook\P86LDKLA\[Seguimiento_PAAC_IICUATRIMESTRE_2020-2 (3).xlsx]Listas'!#REF!</xm:f>
            <x14:dxf>
              <fill>
                <patternFill>
                  <bgColor theme="0" tint="-4.9989318521683403E-2"/>
                </patternFill>
              </fill>
            </x14:dxf>
          </x14:cfRule>
          <x14:cfRule type="cellIs" priority="712" operator="equal" id="{2D410D43-F417-411C-9404-EBB9FA99F00E}">
            <xm:f>'\Users\Maritza.Beltran\AppData\Local\Microsoft\Windows\INetCache\Content.Outlook\P86LDKLA\[Seguimiento_PAAC_IICUATRIMESTRE_2020-2 (3).xlsx]Listas'!#REF!</xm:f>
            <x14:dxf>
              <fill>
                <patternFill>
                  <bgColor rgb="FFFF0000"/>
                </patternFill>
              </fill>
            </x14:dxf>
          </x14:cfRule>
          <x14:cfRule type="cellIs" priority="713" operator="equal" id="{CFF589AF-0A1E-4001-B97C-EDB4E74BBD0D}">
            <xm:f>'\Users\Maritza.Beltran\AppData\Local\Microsoft\Windows\INetCache\Content.Outlook\P86LDKLA\[Seguimiento_PAAC_IICUATRIMESTRE_2020-2 (3).xlsx]Listas'!#REF!</xm:f>
            <x14:dxf>
              <font>
                <color rgb="FF9C0006"/>
              </font>
              <fill>
                <patternFill>
                  <bgColor rgb="FFFFC7CE"/>
                </patternFill>
              </fill>
            </x14:dxf>
          </x14:cfRule>
          <x14:cfRule type="cellIs" priority="714" operator="equal" id="{028471EC-96B3-4BDA-9831-B0BF20468EBF}">
            <xm:f>'\Users\Maritza.Beltran\AppData\Local\Microsoft\Windows\INetCache\Content.Outlook\P86LDKLA\[Seguimiento_PAAC_IICUATRIMESTRE_2020-2 (3).xlsx]Listas'!#REF!</xm:f>
            <x14:dxf>
              <fill>
                <patternFill patternType="none">
                  <bgColor auto="1"/>
                </patternFill>
              </fill>
            </x14:dxf>
          </x14:cfRule>
          <x14:cfRule type="cellIs" priority="715" operator="equal" id="{12710230-86CB-49D2-8E19-E037919FC2D0}">
            <xm:f>'\Users\Maritza.Beltran\AppData\Local\Microsoft\Windows\INetCache\Content.Outlook\P86LDKLA\[Seguimiento_PAAC_IICUATRIMESTRE_2020-2 (3).xlsx]Listas'!#REF!</xm:f>
            <x14:dxf>
              <fill>
                <patternFill>
                  <bgColor rgb="FF00BC55"/>
                </patternFill>
              </fill>
            </x14:dxf>
          </x14:cfRule>
          <x14:cfRule type="cellIs" priority="716" operator="equal" id="{0BF31ED4-D4A3-4811-B170-35CC5105A135}">
            <xm:f>'\Users\Maritza.Beltran\AppData\Local\Microsoft\Windows\INetCache\Content.Outlook\P86LDKLA\[Seguimiento_PAAC_IICUATRIMESTRE_2020-2 (3).xlsx]Listas'!#REF!</xm:f>
            <x14:dxf>
              <fill>
                <patternFill>
                  <bgColor rgb="FF33CC33"/>
                </patternFill>
              </fill>
            </x14:dxf>
          </x14:cfRule>
          <x14:cfRule type="cellIs" priority="717" operator="equal" id="{6618C29D-54F6-4148-8806-8F3BDE918EBC}">
            <xm:f>'\Users\Maritza.Beltran\AppData\Local\Microsoft\Windows\INetCache\Content.Outlook\P86LDKLA\[Seguimiento_PAAC_IICUATRIMESTRE_2020-2 (3).xlsx]Listas'!#REF!</xm:f>
            <x14:dxf>
              <fill>
                <patternFill>
                  <bgColor rgb="FFFFFF00"/>
                </patternFill>
              </fill>
            </x14:dxf>
          </x14:cfRule>
          <xm:sqref>Q81</xm:sqref>
        </x14:conditionalFormatting>
        <x14:conditionalFormatting xmlns:xm="http://schemas.microsoft.com/office/excel/2006/main">
          <x14:cfRule type="cellIs" priority="697" operator="equal" id="{1FBEA743-110A-486F-B136-1B411B8A5020}">
            <xm:f>'\Users\Maritza.Beltran\AppData\Local\Microsoft\Windows\INetCache\Content.Outlook\P86LDKLA\[Matriz V1.xlsx]Hoja2'!#REF!</xm:f>
            <x14:dxf>
              <fill>
                <patternFill>
                  <bgColor theme="0" tint="-4.9989318521683403E-2"/>
                </patternFill>
              </fill>
            </x14:dxf>
          </x14:cfRule>
          <x14:cfRule type="cellIs" priority="698" operator="equal" id="{0A702810-F0CD-4FD3-AEFD-05B518370E69}">
            <xm:f>'\Users\Maritza.Beltran\AppData\Local\Microsoft\Windows\INetCache\Content.Outlook\P86LDKLA\[Matriz V1.xlsx]Hoja2'!#REF!</xm:f>
            <x14:dxf>
              <fill>
                <patternFill>
                  <bgColor rgb="FFFF0000"/>
                </patternFill>
              </fill>
            </x14:dxf>
          </x14:cfRule>
          <x14:cfRule type="cellIs" priority="699" operator="equal" id="{35279F3A-109A-45BC-8A0E-33F91F766188}">
            <xm:f>'\Users\Maritza.Beltran\AppData\Local\Microsoft\Windows\INetCache\Content.Outlook\P86LDKLA\[Matriz V1.xlsx]Hoja2'!#REF!</xm:f>
            <x14:dxf>
              <fill>
                <patternFill>
                  <bgColor rgb="FFFF0000"/>
                </patternFill>
              </fill>
            </x14:dxf>
          </x14:cfRule>
          <x14:cfRule type="cellIs" priority="700" operator="equal" id="{59BD7F8B-B6C1-4DB2-956E-4F30B7899ECC}">
            <xm:f>'\Users\Maritza.Beltran\AppData\Local\Microsoft\Windows\INetCache\Content.Outlook\P86LDKLA\[Matriz V1.xlsx]Hoja2'!#REF!</xm:f>
            <x14:dxf>
              <fill>
                <patternFill>
                  <bgColor theme="0" tint="-4.9989318521683403E-2"/>
                </patternFill>
              </fill>
            </x14:dxf>
          </x14:cfRule>
          <x14:cfRule type="cellIs" priority="701" operator="equal" id="{B506527F-A94D-441A-9CF9-8706BABF695C}">
            <xm:f>'\Users\Maritza.Beltran\AppData\Local\Microsoft\Windows\INetCache\Content.Outlook\P86LDKLA\[Matriz V1.xlsx]Hoja2'!#REF!</xm:f>
            <x14:dxf>
              <fill>
                <patternFill>
                  <bgColor rgb="FFFFFF00"/>
                </patternFill>
              </fill>
            </x14:dxf>
          </x14:cfRule>
          <x14:cfRule type="cellIs" priority="702" operator="equal" id="{2CC2365B-3B07-44E6-BABB-3CB6707A1F55}">
            <xm:f>'\Users\Maritza.Beltran\AppData\Local\Microsoft\Windows\INetCache\Content.Outlook\P86LDKLA\[Matriz V1.xlsx]Hoja2'!#REF!</xm:f>
            <x14:dxf>
              <fill>
                <patternFill>
                  <bgColor rgb="FF00B050"/>
                </patternFill>
              </fill>
            </x14:dxf>
          </x14:cfRule>
          <x14:cfRule type="cellIs" priority="703" operator="equal" id="{AD9D53C2-8E89-4581-9006-7566B3362AE7}">
            <xm:f>'\Users\Maritza.Beltran\AppData\Local\Microsoft\Windows\INetCache\Content.Outlook\P86LDKLA\[Matriz V1.xlsx]Hoja2'!#REF!</xm:f>
            <x14:dxf>
              <fill>
                <patternFill>
                  <bgColor rgb="FF00B050"/>
                </patternFill>
              </fill>
            </x14:dxf>
          </x14:cfRule>
          <xm:sqref>Q81</xm:sqref>
        </x14:conditionalFormatting>
        <x14:conditionalFormatting xmlns:xm="http://schemas.microsoft.com/office/excel/2006/main">
          <x14:cfRule type="cellIs" priority="677" operator="equal" id="{BF458E81-0785-4CCE-9053-52EDC7F585EA}">
            <xm:f>'\Users\Maritza.Beltran\AppData\Local\Microsoft\Windows\INetCache\Content.Outlook\P86LDKLA\[Seguimiento_PAAC_IICUATRIMESTRE_2020-2 (3).xlsx]Listas'!#REF!</xm:f>
            <x14:dxf>
              <fill>
                <patternFill>
                  <bgColor theme="0" tint="-4.9989318521683403E-2"/>
                </patternFill>
              </fill>
            </x14:dxf>
          </x14:cfRule>
          <x14:cfRule type="cellIs" priority="678" operator="equal" id="{DB683206-693C-4CCB-B0B7-60252785F461}">
            <xm:f>'\Users\Maritza.Beltran\AppData\Local\Microsoft\Windows\INetCache\Content.Outlook\P86LDKLA\[Seguimiento_PAAC_IICUATRIMESTRE_2020-2 (3).xlsx]Listas'!#REF!</xm:f>
            <x14:dxf>
              <fill>
                <patternFill>
                  <bgColor rgb="FFFF0000"/>
                </patternFill>
              </fill>
            </x14:dxf>
          </x14:cfRule>
          <x14:cfRule type="cellIs" priority="679" operator="equal" id="{F575D8A2-CAE9-43D9-98F4-908080CFED80}">
            <xm:f>'\Users\Maritza.Beltran\AppData\Local\Microsoft\Windows\INetCache\Content.Outlook\P86LDKLA\[Seguimiento_PAAC_IICUATRIMESTRE_2020-2 (3).xlsx]Listas'!#REF!</xm:f>
            <x14:dxf>
              <fill>
                <patternFill patternType="none">
                  <bgColor auto="1"/>
                </patternFill>
              </fill>
            </x14:dxf>
          </x14:cfRule>
          <x14:cfRule type="cellIs" priority="680" operator="equal" id="{2B9D6EEC-ED9E-4D91-A348-C9F152174870}">
            <xm:f>'\Users\Maritza.Beltran\AppData\Local\Microsoft\Windows\INetCache\Content.Outlook\P86LDKLA\[Seguimiento_PAAC_IICUATRIMESTRE_2020-2 (3).xlsx]Listas'!#REF!</xm:f>
            <x14:dxf>
              <fill>
                <patternFill>
                  <bgColor rgb="FF00B050"/>
                </patternFill>
              </fill>
            </x14:dxf>
          </x14:cfRule>
          <x14:cfRule type="cellIs" priority="681" operator="equal" id="{0B4CBED6-0A05-418F-96C7-EF4541AF7606}">
            <xm:f>'\Users\Maritza.Beltran\AppData\Local\Microsoft\Windows\INetCache\Content.Outlook\P86LDKLA\[Seguimiento_PAAC_IICUATRIMESTRE_2020-2 (3).xlsx]Listas'!#REF!</xm:f>
            <x14:dxf>
              <fill>
                <patternFill>
                  <bgColor rgb="FF00B050"/>
                </patternFill>
              </fill>
            </x14:dxf>
          </x14:cfRule>
          <x14:cfRule type="cellIs" priority="682" operator="equal" id="{9FABD8EE-28FE-4156-8A65-B8F9E3A2127D}">
            <xm:f>'\Users\Maritza.Beltran\AppData\Local\Microsoft\Windows\INetCache\Content.Outlook\P86LDKLA\[Seguimiento_PAAC_IICUATRIMESTRE_2020-2 (3).xlsx]Listas'!#REF!</xm:f>
            <x14:dxf>
              <fill>
                <patternFill>
                  <bgColor rgb="FFFFFF00"/>
                </patternFill>
              </fill>
            </x14:dxf>
          </x14:cfRule>
          <x14:cfRule type="cellIs" priority="683" operator="equal" id="{8C8D622C-AF87-4065-B94C-6C994E0ECD31}">
            <xm:f>'\Users\Maritza.Beltran\AppData\Local\Microsoft\Windows\INetCache\Content.Outlook\P86LDKLA\[Seguimiento_PAAC_IICUATRIMESTRE_2020-2 (3).xlsx]Listas'!#REF!</xm:f>
            <x14:dxf>
              <font>
                <color auto="1"/>
              </font>
              <fill>
                <patternFill>
                  <bgColor rgb="FFFF0000"/>
                </patternFill>
              </fill>
            </x14:dxf>
          </x14:cfRule>
          <x14:cfRule type="cellIs" priority="684" operator="equal" id="{9B4D8D73-548B-43D0-B0FA-D8C15FF01CC5}">
            <xm:f>'\Users\Maritza.Beltran\AppData\Local\Microsoft\Windows\INetCache\Content.Outlook\P86LDKLA\[Seguimiento_PAAC_IICUATRIMESTRE_2020-2 (3).xlsx]Listas'!#REF!</xm:f>
            <x14:dxf>
              <fill>
                <patternFill>
                  <bgColor theme="0" tint="-4.9989318521683403E-2"/>
                </patternFill>
              </fill>
            </x14:dxf>
          </x14:cfRule>
          <x14:cfRule type="cellIs" priority="685" operator="equal" id="{EE21A645-B638-4162-A0F0-41543EFCCE3B}">
            <xm:f>'\Users\Maritza.Beltran\AppData\Local\Microsoft\Windows\INetCache\Content.Outlook\P86LDKLA\[Seguimiento_PAAC_IICUATRIMESTRE_2020-2 (3).xlsx]Listas'!#REF!</xm:f>
            <x14:dxf>
              <fill>
                <patternFill>
                  <bgColor rgb="FFFF0000"/>
                </patternFill>
              </fill>
            </x14:dxf>
          </x14:cfRule>
          <x14:cfRule type="cellIs" priority="686" operator="equal" id="{24516DF3-5BC2-4624-A4E6-EC0201429C1C}">
            <xm:f>'\Users\Maritza.Beltran\AppData\Local\Microsoft\Windows\INetCache\Content.Outlook\P86LDKLA\[Seguimiento_PAAC_IICUATRIMESTRE_2020-2 (3).xlsx]Listas'!#REF!</xm:f>
            <x14:dxf>
              <font>
                <color rgb="FF9C0006"/>
              </font>
              <fill>
                <patternFill>
                  <bgColor rgb="FFFFC7CE"/>
                </patternFill>
              </fill>
            </x14:dxf>
          </x14:cfRule>
          <x14:cfRule type="cellIs" priority="687" operator="equal" id="{362F91B6-90C7-471F-8465-616B78B581BB}">
            <xm:f>'\Users\Maritza.Beltran\AppData\Local\Microsoft\Windows\INetCache\Content.Outlook\P86LDKLA\[Seguimiento_PAAC_IICUATRIMESTRE_2020-2 (3).xlsx]Listas'!#REF!</xm:f>
            <x14:dxf>
              <fill>
                <patternFill patternType="none">
                  <bgColor auto="1"/>
                </patternFill>
              </fill>
            </x14:dxf>
          </x14:cfRule>
          <x14:cfRule type="cellIs" priority="688" operator="equal" id="{0BCFDE17-B0B0-491D-855B-885745D7B06C}">
            <xm:f>'\Users\Maritza.Beltran\AppData\Local\Microsoft\Windows\INetCache\Content.Outlook\P86LDKLA\[Seguimiento_PAAC_IICUATRIMESTRE_2020-2 (3).xlsx]Listas'!#REF!</xm:f>
            <x14:dxf>
              <fill>
                <patternFill>
                  <bgColor rgb="FF00BC55"/>
                </patternFill>
              </fill>
            </x14:dxf>
          </x14:cfRule>
          <x14:cfRule type="cellIs" priority="689" operator="equal" id="{5EA8BA64-8BAD-4F4C-A3AB-6E84A357AAAC}">
            <xm:f>'\Users\Maritza.Beltran\AppData\Local\Microsoft\Windows\INetCache\Content.Outlook\P86LDKLA\[Seguimiento_PAAC_IICUATRIMESTRE_2020-2 (3).xlsx]Listas'!#REF!</xm:f>
            <x14:dxf>
              <fill>
                <patternFill>
                  <bgColor rgb="FF33CC33"/>
                </patternFill>
              </fill>
            </x14:dxf>
          </x14:cfRule>
          <x14:cfRule type="cellIs" priority="690" operator="equal" id="{B350F1D9-2044-4FA8-9489-723D0FDEEFE3}">
            <xm:f>'\Users\Maritza.Beltran\AppData\Local\Microsoft\Windows\INetCache\Content.Outlook\P86LDKLA\[Seguimiento_PAAC_IICUATRIMESTRE_2020-2 (3).xlsx]Listas'!#REF!</xm:f>
            <x14:dxf>
              <fill>
                <patternFill>
                  <bgColor rgb="FFFFFF00"/>
                </patternFill>
              </fill>
            </x14:dxf>
          </x14:cfRule>
          <xm:sqref>Q86</xm:sqref>
        </x14:conditionalFormatting>
        <x14:conditionalFormatting xmlns:xm="http://schemas.microsoft.com/office/excel/2006/main">
          <x14:cfRule type="cellIs" priority="670" operator="equal" id="{59D48220-0460-45C5-9CE3-60D449A90CE8}">
            <xm:f>'\Users\Maritza.Beltran\AppData\Local\Microsoft\Windows\INetCache\Content.Outlook\P86LDKLA\[Matriz V1.xlsx]Hoja2'!#REF!</xm:f>
            <x14:dxf>
              <fill>
                <patternFill>
                  <bgColor theme="0" tint="-4.9989318521683403E-2"/>
                </patternFill>
              </fill>
            </x14:dxf>
          </x14:cfRule>
          <x14:cfRule type="cellIs" priority="671" operator="equal" id="{B1DE2D02-3597-4D7D-A8F3-69A1E3A395E3}">
            <xm:f>'\Users\Maritza.Beltran\AppData\Local\Microsoft\Windows\INetCache\Content.Outlook\P86LDKLA\[Matriz V1.xlsx]Hoja2'!#REF!</xm:f>
            <x14:dxf>
              <fill>
                <patternFill>
                  <bgColor rgb="FFFF0000"/>
                </patternFill>
              </fill>
            </x14:dxf>
          </x14:cfRule>
          <x14:cfRule type="cellIs" priority="672" operator="equal" id="{0FFD629D-1555-483D-90DA-CA23D934E8A2}">
            <xm:f>'\Users\Maritza.Beltran\AppData\Local\Microsoft\Windows\INetCache\Content.Outlook\P86LDKLA\[Matriz V1.xlsx]Hoja2'!#REF!</xm:f>
            <x14:dxf>
              <fill>
                <patternFill>
                  <bgColor rgb="FFFF0000"/>
                </patternFill>
              </fill>
            </x14:dxf>
          </x14:cfRule>
          <x14:cfRule type="cellIs" priority="673" operator="equal" id="{16276235-ED68-4FF2-9440-67EED50FAB8F}">
            <xm:f>'\Users\Maritza.Beltran\AppData\Local\Microsoft\Windows\INetCache\Content.Outlook\P86LDKLA\[Matriz V1.xlsx]Hoja2'!#REF!</xm:f>
            <x14:dxf>
              <fill>
                <patternFill>
                  <bgColor theme="0" tint="-4.9989318521683403E-2"/>
                </patternFill>
              </fill>
            </x14:dxf>
          </x14:cfRule>
          <x14:cfRule type="cellIs" priority="674" operator="equal" id="{F372F34D-196E-4DB9-8E76-493EDE867ADF}">
            <xm:f>'\Users\Maritza.Beltran\AppData\Local\Microsoft\Windows\INetCache\Content.Outlook\P86LDKLA\[Matriz V1.xlsx]Hoja2'!#REF!</xm:f>
            <x14:dxf>
              <fill>
                <patternFill>
                  <bgColor rgb="FFFFFF00"/>
                </patternFill>
              </fill>
            </x14:dxf>
          </x14:cfRule>
          <x14:cfRule type="cellIs" priority="675" operator="equal" id="{263213A2-DA40-4CBA-95A5-AF90707292C4}">
            <xm:f>'\Users\Maritza.Beltran\AppData\Local\Microsoft\Windows\INetCache\Content.Outlook\P86LDKLA\[Matriz V1.xlsx]Hoja2'!#REF!</xm:f>
            <x14:dxf>
              <fill>
                <patternFill>
                  <bgColor rgb="FF00B050"/>
                </patternFill>
              </fill>
            </x14:dxf>
          </x14:cfRule>
          <x14:cfRule type="cellIs" priority="676" operator="equal" id="{60CA281F-7A26-4CBA-81CB-2F09BF67D9BD}">
            <xm:f>'\Users\Maritza.Beltran\AppData\Local\Microsoft\Windows\INetCache\Content.Outlook\P86LDKLA\[Matriz V1.xlsx]Hoja2'!#REF!</xm:f>
            <x14:dxf>
              <fill>
                <patternFill>
                  <bgColor rgb="FF00B050"/>
                </patternFill>
              </fill>
            </x14:dxf>
          </x14:cfRule>
          <xm:sqref>Q86</xm:sqref>
        </x14:conditionalFormatting>
        <x14:conditionalFormatting xmlns:xm="http://schemas.microsoft.com/office/excel/2006/main">
          <x14:cfRule type="cellIs" priority="347" operator="equal" id="{04270F07-8A58-406B-95CE-8C4301603BC7}">
            <xm:f>'\Users\Maritza.Beltran\AppData\Local\Microsoft\Windows\INetCache\Content.Outlook\P86LDKLA\[Seguimiento_PAAC_IICUATRIMESTRE_2020-2 (3).xlsx]Listas'!#REF!</xm:f>
            <x14:dxf>
              <fill>
                <patternFill>
                  <bgColor theme="0" tint="-4.9989318521683403E-2"/>
                </patternFill>
              </fill>
            </x14:dxf>
          </x14:cfRule>
          <x14:cfRule type="cellIs" priority="348" operator="equal" id="{E7D38311-27D4-4095-9A27-912CF889E744}">
            <xm:f>'\Users\Maritza.Beltran\AppData\Local\Microsoft\Windows\INetCache\Content.Outlook\P86LDKLA\[Seguimiento_PAAC_IICUATRIMESTRE_2020-2 (3).xlsx]Listas'!#REF!</xm:f>
            <x14:dxf>
              <fill>
                <patternFill>
                  <bgColor rgb="FFFF0000"/>
                </patternFill>
              </fill>
            </x14:dxf>
          </x14:cfRule>
          <x14:cfRule type="cellIs" priority="349" operator="equal" id="{4C397CC1-F99C-4056-B757-DA84757F65EB}">
            <xm:f>'\Users\Maritza.Beltran\AppData\Local\Microsoft\Windows\INetCache\Content.Outlook\P86LDKLA\[Seguimiento_PAAC_IICUATRIMESTRE_2020-2 (3).xlsx]Listas'!#REF!</xm:f>
            <x14:dxf>
              <fill>
                <patternFill patternType="none">
                  <bgColor auto="1"/>
                </patternFill>
              </fill>
            </x14:dxf>
          </x14:cfRule>
          <x14:cfRule type="cellIs" priority="350" operator="equal" id="{04CD5E8A-44C7-45A4-80A7-D883C2877105}">
            <xm:f>'\Users\Maritza.Beltran\AppData\Local\Microsoft\Windows\INetCache\Content.Outlook\P86LDKLA\[Seguimiento_PAAC_IICUATRIMESTRE_2020-2 (3).xlsx]Listas'!#REF!</xm:f>
            <x14:dxf>
              <fill>
                <patternFill>
                  <bgColor rgb="FF00B050"/>
                </patternFill>
              </fill>
            </x14:dxf>
          </x14:cfRule>
          <x14:cfRule type="cellIs" priority="351" operator="equal" id="{6433EDCA-3512-4D97-9F30-5C9786868653}">
            <xm:f>'\Users\Maritza.Beltran\AppData\Local\Microsoft\Windows\INetCache\Content.Outlook\P86LDKLA\[Seguimiento_PAAC_IICUATRIMESTRE_2020-2 (3).xlsx]Listas'!#REF!</xm:f>
            <x14:dxf>
              <fill>
                <patternFill>
                  <bgColor rgb="FF00B050"/>
                </patternFill>
              </fill>
            </x14:dxf>
          </x14:cfRule>
          <x14:cfRule type="cellIs" priority="352" operator="equal" id="{D7AC47CD-6364-480E-BCC6-F07B2D3A6C3A}">
            <xm:f>'\Users\Maritza.Beltran\AppData\Local\Microsoft\Windows\INetCache\Content.Outlook\P86LDKLA\[Seguimiento_PAAC_IICUATRIMESTRE_2020-2 (3).xlsx]Listas'!#REF!</xm:f>
            <x14:dxf>
              <fill>
                <patternFill>
                  <bgColor rgb="FFFFFF00"/>
                </patternFill>
              </fill>
            </x14:dxf>
          </x14:cfRule>
          <x14:cfRule type="cellIs" priority="353" operator="equal" id="{61C6DACB-C5D9-459D-8C3C-A0AAE993711E}">
            <xm:f>'\Users\Maritza.Beltran\AppData\Local\Microsoft\Windows\INetCache\Content.Outlook\P86LDKLA\[Seguimiento_PAAC_IICUATRIMESTRE_2020-2 (3).xlsx]Listas'!#REF!</xm:f>
            <x14:dxf>
              <font>
                <color auto="1"/>
              </font>
              <fill>
                <patternFill>
                  <bgColor rgb="FFFF0000"/>
                </patternFill>
              </fill>
            </x14:dxf>
          </x14:cfRule>
          <x14:cfRule type="cellIs" priority="354" operator="equal" id="{7071C780-820A-4675-B93F-DBC4B1F69C99}">
            <xm:f>'\Users\Maritza.Beltran\AppData\Local\Microsoft\Windows\INetCache\Content.Outlook\P86LDKLA\[Seguimiento_PAAC_IICUATRIMESTRE_2020-2 (3).xlsx]Listas'!#REF!</xm:f>
            <x14:dxf>
              <fill>
                <patternFill>
                  <bgColor theme="0" tint="-4.9989318521683403E-2"/>
                </patternFill>
              </fill>
            </x14:dxf>
          </x14:cfRule>
          <x14:cfRule type="cellIs" priority="355" operator="equal" id="{FCCBDA96-67C5-491A-8F9E-CEA57367206D}">
            <xm:f>'\Users\Maritza.Beltran\AppData\Local\Microsoft\Windows\INetCache\Content.Outlook\P86LDKLA\[Seguimiento_PAAC_IICUATRIMESTRE_2020-2 (3).xlsx]Listas'!#REF!</xm:f>
            <x14:dxf>
              <fill>
                <patternFill>
                  <bgColor rgb="FFFF0000"/>
                </patternFill>
              </fill>
            </x14:dxf>
          </x14:cfRule>
          <x14:cfRule type="cellIs" priority="356" operator="equal" id="{86D95B26-4894-4268-938E-C83941A729AD}">
            <xm:f>'\Users\Maritza.Beltran\AppData\Local\Microsoft\Windows\INetCache\Content.Outlook\P86LDKLA\[Seguimiento_PAAC_IICUATRIMESTRE_2020-2 (3).xlsx]Listas'!#REF!</xm:f>
            <x14:dxf>
              <font>
                <color rgb="FF9C0006"/>
              </font>
              <fill>
                <patternFill>
                  <bgColor rgb="FFFFC7CE"/>
                </patternFill>
              </fill>
            </x14:dxf>
          </x14:cfRule>
          <x14:cfRule type="cellIs" priority="357" operator="equal" id="{BDC12238-35AF-4E5D-B66D-5A65A3149DBC}">
            <xm:f>'\Users\Maritza.Beltran\AppData\Local\Microsoft\Windows\INetCache\Content.Outlook\P86LDKLA\[Seguimiento_PAAC_IICUATRIMESTRE_2020-2 (3).xlsx]Listas'!#REF!</xm:f>
            <x14:dxf>
              <fill>
                <patternFill patternType="none">
                  <bgColor auto="1"/>
                </patternFill>
              </fill>
            </x14:dxf>
          </x14:cfRule>
          <x14:cfRule type="cellIs" priority="358" operator="equal" id="{FFAA60F4-A757-47DE-A6DE-2877C7FEB482}">
            <xm:f>'\Users\Maritza.Beltran\AppData\Local\Microsoft\Windows\INetCache\Content.Outlook\P86LDKLA\[Seguimiento_PAAC_IICUATRIMESTRE_2020-2 (3).xlsx]Listas'!#REF!</xm:f>
            <x14:dxf>
              <fill>
                <patternFill>
                  <bgColor rgb="FF00BC55"/>
                </patternFill>
              </fill>
            </x14:dxf>
          </x14:cfRule>
          <x14:cfRule type="cellIs" priority="359" operator="equal" id="{AA25DC3B-2DD0-473C-BE3E-DBA96506BEB3}">
            <xm:f>'\Users\Maritza.Beltran\AppData\Local\Microsoft\Windows\INetCache\Content.Outlook\P86LDKLA\[Seguimiento_PAAC_IICUATRIMESTRE_2020-2 (3).xlsx]Listas'!#REF!</xm:f>
            <x14:dxf>
              <fill>
                <patternFill>
                  <bgColor rgb="FF33CC33"/>
                </patternFill>
              </fill>
            </x14:dxf>
          </x14:cfRule>
          <x14:cfRule type="cellIs" priority="360" operator="equal" id="{69DAFE6B-A2F4-4A40-A0A6-EEDD4FE5C889}">
            <xm:f>'\Users\Maritza.Beltran\AppData\Local\Microsoft\Windows\INetCache\Content.Outlook\P86LDKLA\[Seguimiento_PAAC_IICUATRIMESTRE_2020-2 (3).xlsx]Listas'!#REF!</xm:f>
            <x14:dxf>
              <fill>
                <patternFill>
                  <bgColor rgb="FFFFFF00"/>
                </patternFill>
              </fill>
            </x14:dxf>
          </x14:cfRule>
          <xm:sqref>Q20</xm:sqref>
        </x14:conditionalFormatting>
        <x14:conditionalFormatting xmlns:xm="http://schemas.microsoft.com/office/excel/2006/main">
          <x14:cfRule type="cellIs" priority="340" operator="equal" id="{23C212D4-1861-4A7F-A387-D48F56A6571F}">
            <xm:f>'\Users\Maritza.Beltran\AppData\Local\Microsoft\Windows\INetCache\Content.Outlook\P86LDKLA\[Matriz V1.xlsx]Hoja2'!#REF!</xm:f>
            <x14:dxf>
              <fill>
                <patternFill>
                  <bgColor theme="0" tint="-4.9989318521683403E-2"/>
                </patternFill>
              </fill>
            </x14:dxf>
          </x14:cfRule>
          <x14:cfRule type="cellIs" priority="341" operator="equal" id="{A8267D2C-3132-4C5C-8B04-C92D499152E6}">
            <xm:f>'\Users\Maritza.Beltran\AppData\Local\Microsoft\Windows\INetCache\Content.Outlook\P86LDKLA\[Matriz V1.xlsx]Hoja2'!#REF!</xm:f>
            <x14:dxf>
              <fill>
                <patternFill>
                  <bgColor rgb="FFFF0000"/>
                </patternFill>
              </fill>
            </x14:dxf>
          </x14:cfRule>
          <x14:cfRule type="cellIs" priority="342" operator="equal" id="{42A5B2E8-345D-4E8B-9363-822C82D37595}">
            <xm:f>'\Users\Maritza.Beltran\AppData\Local\Microsoft\Windows\INetCache\Content.Outlook\P86LDKLA\[Matriz V1.xlsx]Hoja2'!#REF!</xm:f>
            <x14:dxf>
              <fill>
                <patternFill>
                  <bgColor rgb="FFFF0000"/>
                </patternFill>
              </fill>
            </x14:dxf>
          </x14:cfRule>
          <x14:cfRule type="cellIs" priority="343" operator="equal" id="{24DA0ABF-B987-4243-859C-5262232CB89B}">
            <xm:f>'\Users\Maritza.Beltran\AppData\Local\Microsoft\Windows\INetCache\Content.Outlook\P86LDKLA\[Matriz V1.xlsx]Hoja2'!#REF!</xm:f>
            <x14:dxf>
              <fill>
                <patternFill>
                  <bgColor theme="0" tint="-4.9989318521683403E-2"/>
                </patternFill>
              </fill>
            </x14:dxf>
          </x14:cfRule>
          <x14:cfRule type="cellIs" priority="344" operator="equal" id="{1898A737-F204-4A9B-B283-00E5F91FEA08}">
            <xm:f>'\Users\Maritza.Beltran\AppData\Local\Microsoft\Windows\INetCache\Content.Outlook\P86LDKLA\[Matriz V1.xlsx]Hoja2'!#REF!</xm:f>
            <x14:dxf>
              <fill>
                <patternFill>
                  <bgColor rgb="FFFFFF00"/>
                </patternFill>
              </fill>
            </x14:dxf>
          </x14:cfRule>
          <x14:cfRule type="cellIs" priority="345" operator="equal" id="{E737A6D7-2A2A-44A0-B5B3-501988B94255}">
            <xm:f>'\Users\Maritza.Beltran\AppData\Local\Microsoft\Windows\INetCache\Content.Outlook\P86LDKLA\[Matriz V1.xlsx]Hoja2'!#REF!</xm:f>
            <x14:dxf>
              <fill>
                <patternFill>
                  <bgColor rgb="FF00B050"/>
                </patternFill>
              </fill>
            </x14:dxf>
          </x14:cfRule>
          <x14:cfRule type="cellIs" priority="346" operator="equal" id="{2A37AAFD-48D2-4CDA-887F-3459E3D58695}">
            <xm:f>'\Users\Maritza.Beltran\AppData\Local\Microsoft\Windows\INetCache\Content.Outlook\P86LDKLA\[Matriz V1.xlsx]Hoja2'!#REF!</xm:f>
            <x14:dxf>
              <fill>
                <patternFill>
                  <bgColor rgb="FF00B050"/>
                </patternFill>
              </fill>
            </x14:dxf>
          </x14:cfRule>
          <xm:sqref>Q20</xm:sqref>
        </x14:conditionalFormatting>
        <x14:conditionalFormatting xmlns:xm="http://schemas.microsoft.com/office/excel/2006/main">
          <x14:cfRule type="cellIs" priority="320" operator="equal" id="{414476AB-1B68-4190-8746-B5BE603988E1}">
            <xm:f>'\Users\Maritza.Beltran\AppData\Local\Microsoft\Windows\INetCache\Content.Outlook\P86LDKLA\[Seguimiento_PAAC_IICUATRIMESTRE_2020-2 (3).xlsx]Listas'!#REF!</xm:f>
            <x14:dxf>
              <fill>
                <patternFill>
                  <bgColor theme="0" tint="-4.9989318521683403E-2"/>
                </patternFill>
              </fill>
            </x14:dxf>
          </x14:cfRule>
          <x14:cfRule type="cellIs" priority="321" operator="equal" id="{B2A13CE5-FFA7-4DB6-B281-0A4BF108C520}">
            <xm:f>'\Users\Maritza.Beltran\AppData\Local\Microsoft\Windows\INetCache\Content.Outlook\P86LDKLA\[Seguimiento_PAAC_IICUATRIMESTRE_2020-2 (3).xlsx]Listas'!#REF!</xm:f>
            <x14:dxf>
              <fill>
                <patternFill>
                  <bgColor rgb="FFFF0000"/>
                </patternFill>
              </fill>
            </x14:dxf>
          </x14:cfRule>
          <x14:cfRule type="cellIs" priority="322" operator="equal" id="{9B9814DE-F9E4-4309-A98C-629462775E14}">
            <xm:f>'\Users\Maritza.Beltran\AppData\Local\Microsoft\Windows\INetCache\Content.Outlook\P86LDKLA\[Seguimiento_PAAC_IICUATRIMESTRE_2020-2 (3).xlsx]Listas'!#REF!</xm:f>
            <x14:dxf>
              <fill>
                <patternFill patternType="none">
                  <bgColor auto="1"/>
                </patternFill>
              </fill>
            </x14:dxf>
          </x14:cfRule>
          <x14:cfRule type="cellIs" priority="323" operator="equal" id="{F5F5329D-E0F1-4695-8888-ED7E1CCB0D40}">
            <xm:f>'\Users\Maritza.Beltran\AppData\Local\Microsoft\Windows\INetCache\Content.Outlook\P86LDKLA\[Seguimiento_PAAC_IICUATRIMESTRE_2020-2 (3).xlsx]Listas'!#REF!</xm:f>
            <x14:dxf>
              <fill>
                <patternFill>
                  <bgColor rgb="FF00B050"/>
                </patternFill>
              </fill>
            </x14:dxf>
          </x14:cfRule>
          <x14:cfRule type="cellIs" priority="324" operator="equal" id="{DC7AF0C7-3097-4EA0-82E6-A998CAC1749F}">
            <xm:f>'\Users\Maritza.Beltran\AppData\Local\Microsoft\Windows\INetCache\Content.Outlook\P86LDKLA\[Seguimiento_PAAC_IICUATRIMESTRE_2020-2 (3).xlsx]Listas'!#REF!</xm:f>
            <x14:dxf>
              <fill>
                <patternFill>
                  <bgColor rgb="FF00B050"/>
                </patternFill>
              </fill>
            </x14:dxf>
          </x14:cfRule>
          <x14:cfRule type="cellIs" priority="325" operator="equal" id="{423F4D43-7E8D-4CB2-8EB2-7A6EBB0C2E58}">
            <xm:f>'\Users\Maritza.Beltran\AppData\Local\Microsoft\Windows\INetCache\Content.Outlook\P86LDKLA\[Seguimiento_PAAC_IICUATRIMESTRE_2020-2 (3).xlsx]Listas'!#REF!</xm:f>
            <x14:dxf>
              <fill>
                <patternFill>
                  <bgColor rgb="FFFFFF00"/>
                </patternFill>
              </fill>
            </x14:dxf>
          </x14:cfRule>
          <x14:cfRule type="cellIs" priority="326" operator="equal" id="{6BA468C5-A404-474A-ACAE-3FFA8CC63E82}">
            <xm:f>'\Users\Maritza.Beltran\AppData\Local\Microsoft\Windows\INetCache\Content.Outlook\P86LDKLA\[Seguimiento_PAAC_IICUATRIMESTRE_2020-2 (3).xlsx]Listas'!#REF!</xm:f>
            <x14:dxf>
              <font>
                <color auto="1"/>
              </font>
              <fill>
                <patternFill>
                  <bgColor rgb="FFFF0000"/>
                </patternFill>
              </fill>
            </x14:dxf>
          </x14:cfRule>
          <x14:cfRule type="cellIs" priority="327" operator="equal" id="{142439F2-9C0D-4FE3-AEAC-7D0DBE696572}">
            <xm:f>'\Users\Maritza.Beltran\AppData\Local\Microsoft\Windows\INetCache\Content.Outlook\P86LDKLA\[Seguimiento_PAAC_IICUATRIMESTRE_2020-2 (3).xlsx]Listas'!#REF!</xm:f>
            <x14:dxf>
              <fill>
                <patternFill>
                  <bgColor theme="0" tint="-4.9989318521683403E-2"/>
                </patternFill>
              </fill>
            </x14:dxf>
          </x14:cfRule>
          <x14:cfRule type="cellIs" priority="328" operator="equal" id="{0B8ED64B-CEDD-45F5-9EE3-0EC4B67F9A37}">
            <xm:f>'\Users\Maritza.Beltran\AppData\Local\Microsoft\Windows\INetCache\Content.Outlook\P86LDKLA\[Seguimiento_PAAC_IICUATRIMESTRE_2020-2 (3).xlsx]Listas'!#REF!</xm:f>
            <x14:dxf>
              <fill>
                <patternFill>
                  <bgColor rgb="FFFF0000"/>
                </patternFill>
              </fill>
            </x14:dxf>
          </x14:cfRule>
          <x14:cfRule type="cellIs" priority="329" operator="equal" id="{0E03732E-5E65-4270-8EF0-E90493F49E71}">
            <xm:f>'\Users\Maritza.Beltran\AppData\Local\Microsoft\Windows\INetCache\Content.Outlook\P86LDKLA\[Seguimiento_PAAC_IICUATRIMESTRE_2020-2 (3).xlsx]Listas'!#REF!</xm:f>
            <x14:dxf>
              <font>
                <color rgb="FF9C0006"/>
              </font>
              <fill>
                <patternFill>
                  <bgColor rgb="FFFFC7CE"/>
                </patternFill>
              </fill>
            </x14:dxf>
          </x14:cfRule>
          <x14:cfRule type="cellIs" priority="330" operator="equal" id="{482EABFA-0AB3-4274-84C0-6DA76492D3CC}">
            <xm:f>'\Users\Maritza.Beltran\AppData\Local\Microsoft\Windows\INetCache\Content.Outlook\P86LDKLA\[Seguimiento_PAAC_IICUATRIMESTRE_2020-2 (3).xlsx]Listas'!#REF!</xm:f>
            <x14:dxf>
              <fill>
                <patternFill patternType="none">
                  <bgColor auto="1"/>
                </patternFill>
              </fill>
            </x14:dxf>
          </x14:cfRule>
          <x14:cfRule type="cellIs" priority="331" operator="equal" id="{A89A4C76-1481-4571-96F0-244CBB2130D6}">
            <xm:f>'\Users\Maritza.Beltran\AppData\Local\Microsoft\Windows\INetCache\Content.Outlook\P86LDKLA\[Seguimiento_PAAC_IICUATRIMESTRE_2020-2 (3).xlsx]Listas'!#REF!</xm:f>
            <x14:dxf>
              <fill>
                <patternFill>
                  <bgColor rgb="FF00BC55"/>
                </patternFill>
              </fill>
            </x14:dxf>
          </x14:cfRule>
          <x14:cfRule type="cellIs" priority="332" operator="equal" id="{BBC61C11-4ED8-429A-9AD6-D42B78B51B70}">
            <xm:f>'\Users\Maritza.Beltran\AppData\Local\Microsoft\Windows\INetCache\Content.Outlook\P86LDKLA\[Seguimiento_PAAC_IICUATRIMESTRE_2020-2 (3).xlsx]Listas'!#REF!</xm:f>
            <x14:dxf>
              <fill>
                <patternFill>
                  <bgColor rgb="FF33CC33"/>
                </patternFill>
              </fill>
            </x14:dxf>
          </x14:cfRule>
          <x14:cfRule type="cellIs" priority="333" operator="equal" id="{BF4FB1CE-9269-4831-88E4-F7652394EA0E}">
            <xm:f>'\Users\Maritza.Beltran\AppData\Local\Microsoft\Windows\INetCache\Content.Outlook\P86LDKLA\[Seguimiento_PAAC_IICUATRIMESTRE_2020-2 (3).xlsx]Listas'!#REF!</xm:f>
            <x14:dxf>
              <fill>
                <patternFill>
                  <bgColor rgb="FFFFFF00"/>
                </patternFill>
              </fill>
            </x14:dxf>
          </x14:cfRule>
          <xm:sqref>Q23</xm:sqref>
        </x14:conditionalFormatting>
        <x14:conditionalFormatting xmlns:xm="http://schemas.microsoft.com/office/excel/2006/main">
          <x14:cfRule type="cellIs" priority="313" operator="equal" id="{863AFA4E-C920-4E79-AEF9-59B2D24911B5}">
            <xm:f>'\Users\Maritza.Beltran\AppData\Local\Microsoft\Windows\INetCache\Content.Outlook\P86LDKLA\[Matriz V1.xlsx]Hoja2'!#REF!</xm:f>
            <x14:dxf>
              <fill>
                <patternFill>
                  <bgColor theme="0" tint="-4.9989318521683403E-2"/>
                </patternFill>
              </fill>
            </x14:dxf>
          </x14:cfRule>
          <x14:cfRule type="cellIs" priority="314" operator="equal" id="{547B41B5-127B-42AE-A3CA-19BEC56D69A3}">
            <xm:f>'\Users\Maritza.Beltran\AppData\Local\Microsoft\Windows\INetCache\Content.Outlook\P86LDKLA\[Matriz V1.xlsx]Hoja2'!#REF!</xm:f>
            <x14:dxf>
              <fill>
                <patternFill>
                  <bgColor rgb="FFFF0000"/>
                </patternFill>
              </fill>
            </x14:dxf>
          </x14:cfRule>
          <x14:cfRule type="cellIs" priority="315" operator="equal" id="{51EDDC02-167C-49AE-A6D6-A5FC2167D786}">
            <xm:f>'\Users\Maritza.Beltran\AppData\Local\Microsoft\Windows\INetCache\Content.Outlook\P86LDKLA\[Matriz V1.xlsx]Hoja2'!#REF!</xm:f>
            <x14:dxf>
              <fill>
                <patternFill>
                  <bgColor rgb="FFFF0000"/>
                </patternFill>
              </fill>
            </x14:dxf>
          </x14:cfRule>
          <x14:cfRule type="cellIs" priority="316" operator="equal" id="{DC13E2D0-61AE-496B-BE52-330B69AAB337}">
            <xm:f>'\Users\Maritza.Beltran\AppData\Local\Microsoft\Windows\INetCache\Content.Outlook\P86LDKLA\[Matriz V1.xlsx]Hoja2'!#REF!</xm:f>
            <x14:dxf>
              <fill>
                <patternFill>
                  <bgColor theme="0" tint="-4.9989318521683403E-2"/>
                </patternFill>
              </fill>
            </x14:dxf>
          </x14:cfRule>
          <x14:cfRule type="cellIs" priority="317" operator="equal" id="{AE1362F2-DE09-4816-BDAB-D3B16741C0B1}">
            <xm:f>'\Users\Maritza.Beltran\AppData\Local\Microsoft\Windows\INetCache\Content.Outlook\P86LDKLA\[Matriz V1.xlsx]Hoja2'!#REF!</xm:f>
            <x14:dxf>
              <fill>
                <patternFill>
                  <bgColor rgb="FFFFFF00"/>
                </patternFill>
              </fill>
            </x14:dxf>
          </x14:cfRule>
          <x14:cfRule type="cellIs" priority="318" operator="equal" id="{EAE0F935-C005-4765-914F-3DAAE0C2D1D1}">
            <xm:f>'\Users\Maritza.Beltran\AppData\Local\Microsoft\Windows\INetCache\Content.Outlook\P86LDKLA\[Matriz V1.xlsx]Hoja2'!#REF!</xm:f>
            <x14:dxf>
              <fill>
                <patternFill>
                  <bgColor rgb="FF00B050"/>
                </patternFill>
              </fill>
            </x14:dxf>
          </x14:cfRule>
          <x14:cfRule type="cellIs" priority="319" operator="equal" id="{DF00FBD5-029D-400F-8F98-D9205DBE01A7}">
            <xm:f>'\Users\Maritza.Beltran\AppData\Local\Microsoft\Windows\INetCache\Content.Outlook\P86LDKLA\[Matriz V1.xlsx]Hoja2'!#REF!</xm:f>
            <x14:dxf>
              <fill>
                <patternFill>
                  <bgColor rgb="FF00B050"/>
                </patternFill>
              </fill>
            </x14:dxf>
          </x14:cfRule>
          <xm:sqref>Q23</xm:sqref>
        </x14:conditionalFormatting>
        <x14:conditionalFormatting xmlns:xm="http://schemas.microsoft.com/office/excel/2006/main">
          <x14:cfRule type="cellIs" priority="287" operator="equal" id="{4DEBFA81-4CC1-4294-8B44-7D44877754A3}">
            <xm:f>'\Users\Maritza.Beltran\AppData\Local\Microsoft\Windows\INetCache\Content.Outlook\P86LDKLA\[Seguimiento_PAAC_IICUATRIMESTRE_2020-2 (3).xlsx]Listas'!#REF!</xm:f>
            <x14:dxf>
              <fill>
                <patternFill>
                  <bgColor theme="0" tint="-4.9989318521683403E-2"/>
                </patternFill>
              </fill>
            </x14:dxf>
          </x14:cfRule>
          <x14:cfRule type="cellIs" priority="288" operator="equal" id="{140399CA-46CD-4A50-9343-A47635BC6C75}">
            <xm:f>'\Users\Maritza.Beltran\AppData\Local\Microsoft\Windows\INetCache\Content.Outlook\P86LDKLA\[Seguimiento_PAAC_IICUATRIMESTRE_2020-2 (3).xlsx]Listas'!#REF!</xm:f>
            <x14:dxf>
              <fill>
                <patternFill>
                  <bgColor rgb="FFFF0000"/>
                </patternFill>
              </fill>
            </x14:dxf>
          </x14:cfRule>
          <x14:cfRule type="cellIs" priority="289" operator="equal" id="{3A13D695-C1A0-41B3-86B5-6EDFE704A09F}">
            <xm:f>'\Users\Maritza.Beltran\AppData\Local\Microsoft\Windows\INetCache\Content.Outlook\P86LDKLA\[Seguimiento_PAAC_IICUATRIMESTRE_2020-2 (3).xlsx]Listas'!#REF!</xm:f>
            <x14:dxf>
              <fill>
                <patternFill patternType="none">
                  <bgColor auto="1"/>
                </patternFill>
              </fill>
            </x14:dxf>
          </x14:cfRule>
          <x14:cfRule type="cellIs" priority="290" operator="equal" id="{11A80E8F-ABC4-48FE-BDFE-31B0AD8307D5}">
            <xm:f>'\Users\Maritza.Beltran\AppData\Local\Microsoft\Windows\INetCache\Content.Outlook\P86LDKLA\[Seguimiento_PAAC_IICUATRIMESTRE_2020-2 (3).xlsx]Listas'!#REF!</xm:f>
            <x14:dxf>
              <fill>
                <patternFill>
                  <bgColor rgb="FF00B050"/>
                </patternFill>
              </fill>
            </x14:dxf>
          </x14:cfRule>
          <x14:cfRule type="cellIs" priority="291" operator="equal" id="{9A22DC54-6F7A-42AB-BBE3-7DDC4362C4CF}">
            <xm:f>'\Users\Maritza.Beltran\AppData\Local\Microsoft\Windows\INetCache\Content.Outlook\P86LDKLA\[Seguimiento_PAAC_IICUATRIMESTRE_2020-2 (3).xlsx]Listas'!#REF!</xm:f>
            <x14:dxf>
              <fill>
                <patternFill>
                  <bgColor rgb="FF00B050"/>
                </patternFill>
              </fill>
            </x14:dxf>
          </x14:cfRule>
          <x14:cfRule type="cellIs" priority="292" operator="equal" id="{660846BF-EEC7-4864-A062-A0E0BF69F816}">
            <xm:f>'\Users\Maritza.Beltran\AppData\Local\Microsoft\Windows\INetCache\Content.Outlook\P86LDKLA\[Seguimiento_PAAC_IICUATRIMESTRE_2020-2 (3).xlsx]Listas'!#REF!</xm:f>
            <x14:dxf>
              <fill>
                <patternFill>
                  <bgColor rgb="FFFFFF00"/>
                </patternFill>
              </fill>
            </x14:dxf>
          </x14:cfRule>
          <x14:cfRule type="cellIs" priority="293" operator="equal" id="{0B8E1B30-163E-4F8E-A36C-ADD893AA4CC9}">
            <xm:f>'\Users\Maritza.Beltran\AppData\Local\Microsoft\Windows\INetCache\Content.Outlook\P86LDKLA\[Seguimiento_PAAC_IICUATRIMESTRE_2020-2 (3).xlsx]Listas'!#REF!</xm:f>
            <x14:dxf>
              <font>
                <color auto="1"/>
              </font>
              <fill>
                <patternFill>
                  <bgColor rgb="FFFF0000"/>
                </patternFill>
              </fill>
            </x14:dxf>
          </x14:cfRule>
          <x14:cfRule type="cellIs" priority="294" operator="equal" id="{69D6410A-1767-4187-AC15-12317D7851E9}">
            <xm:f>'\Users\Maritza.Beltran\AppData\Local\Microsoft\Windows\INetCache\Content.Outlook\P86LDKLA\[Seguimiento_PAAC_IICUATRIMESTRE_2020-2 (3).xlsx]Listas'!#REF!</xm:f>
            <x14:dxf>
              <fill>
                <patternFill>
                  <bgColor theme="0" tint="-4.9989318521683403E-2"/>
                </patternFill>
              </fill>
            </x14:dxf>
          </x14:cfRule>
          <x14:cfRule type="cellIs" priority="295" operator="equal" id="{4071E44E-E09F-4B29-B4C7-8D84ACDA80B2}">
            <xm:f>'\Users\Maritza.Beltran\AppData\Local\Microsoft\Windows\INetCache\Content.Outlook\P86LDKLA\[Seguimiento_PAAC_IICUATRIMESTRE_2020-2 (3).xlsx]Listas'!#REF!</xm:f>
            <x14:dxf>
              <fill>
                <patternFill>
                  <bgColor rgb="FFFF0000"/>
                </patternFill>
              </fill>
            </x14:dxf>
          </x14:cfRule>
          <x14:cfRule type="cellIs" priority="296" operator="equal" id="{7F881AE1-0587-4ED3-B7AE-C5B84E095963}">
            <xm:f>'\Users\Maritza.Beltran\AppData\Local\Microsoft\Windows\INetCache\Content.Outlook\P86LDKLA\[Seguimiento_PAAC_IICUATRIMESTRE_2020-2 (3).xlsx]Listas'!#REF!</xm:f>
            <x14:dxf>
              <font>
                <color rgb="FF9C0006"/>
              </font>
              <fill>
                <patternFill>
                  <bgColor rgb="FFFFC7CE"/>
                </patternFill>
              </fill>
            </x14:dxf>
          </x14:cfRule>
          <x14:cfRule type="cellIs" priority="297" operator="equal" id="{BE8E27F5-61C3-4878-99CE-11A8F8BFFCC1}">
            <xm:f>'\Users\Maritza.Beltran\AppData\Local\Microsoft\Windows\INetCache\Content.Outlook\P86LDKLA\[Seguimiento_PAAC_IICUATRIMESTRE_2020-2 (3).xlsx]Listas'!#REF!</xm:f>
            <x14:dxf>
              <fill>
                <patternFill patternType="none">
                  <bgColor auto="1"/>
                </patternFill>
              </fill>
            </x14:dxf>
          </x14:cfRule>
          <x14:cfRule type="cellIs" priority="298" operator="equal" id="{FD2B7D25-B15B-4EE2-BBA6-3305E057C0D1}">
            <xm:f>'\Users\Maritza.Beltran\AppData\Local\Microsoft\Windows\INetCache\Content.Outlook\P86LDKLA\[Seguimiento_PAAC_IICUATRIMESTRE_2020-2 (3).xlsx]Listas'!#REF!</xm:f>
            <x14:dxf>
              <fill>
                <patternFill>
                  <bgColor rgb="FF00BC55"/>
                </patternFill>
              </fill>
            </x14:dxf>
          </x14:cfRule>
          <x14:cfRule type="cellIs" priority="299" operator="equal" id="{3CE82F6E-C919-47BF-A5BE-1024554FEA8B}">
            <xm:f>'\Users\Maritza.Beltran\AppData\Local\Microsoft\Windows\INetCache\Content.Outlook\P86LDKLA\[Seguimiento_PAAC_IICUATRIMESTRE_2020-2 (3).xlsx]Listas'!#REF!</xm:f>
            <x14:dxf>
              <fill>
                <patternFill>
                  <bgColor rgb="FF33CC33"/>
                </patternFill>
              </fill>
            </x14:dxf>
          </x14:cfRule>
          <x14:cfRule type="cellIs" priority="300" operator="equal" id="{110C9FE2-5EE4-4731-B9BC-195EE3DD913C}">
            <xm:f>'\Users\Maritza.Beltran\AppData\Local\Microsoft\Windows\INetCache\Content.Outlook\P86LDKLA\[Seguimiento_PAAC_IICUATRIMESTRE_2020-2 (3).xlsx]Listas'!#REF!</xm:f>
            <x14:dxf>
              <fill>
                <patternFill>
                  <bgColor rgb="FFFFFF00"/>
                </patternFill>
              </fill>
            </x14:dxf>
          </x14:cfRule>
          <xm:sqref>Q24</xm:sqref>
        </x14:conditionalFormatting>
        <x14:conditionalFormatting xmlns:xm="http://schemas.microsoft.com/office/excel/2006/main">
          <x14:cfRule type="cellIs" priority="280" operator="equal" id="{90FCBFED-B298-413E-8910-F16C875EEBF3}">
            <xm:f>'\Users\Maritza.Beltran\AppData\Local\Microsoft\Windows\INetCache\Content.Outlook\P86LDKLA\[Matriz V1.xlsx]Hoja2'!#REF!</xm:f>
            <x14:dxf>
              <fill>
                <patternFill>
                  <bgColor theme="0" tint="-4.9989318521683403E-2"/>
                </patternFill>
              </fill>
            </x14:dxf>
          </x14:cfRule>
          <x14:cfRule type="cellIs" priority="281" operator="equal" id="{DF293851-625D-4196-A781-7CEA8C46ABD0}">
            <xm:f>'\Users\Maritza.Beltran\AppData\Local\Microsoft\Windows\INetCache\Content.Outlook\P86LDKLA\[Matriz V1.xlsx]Hoja2'!#REF!</xm:f>
            <x14:dxf>
              <fill>
                <patternFill>
                  <bgColor rgb="FFFF0000"/>
                </patternFill>
              </fill>
            </x14:dxf>
          </x14:cfRule>
          <x14:cfRule type="cellIs" priority="282" operator="equal" id="{8B954080-5F4A-4690-9483-1FA24AFA806C}">
            <xm:f>'\Users\Maritza.Beltran\AppData\Local\Microsoft\Windows\INetCache\Content.Outlook\P86LDKLA\[Matriz V1.xlsx]Hoja2'!#REF!</xm:f>
            <x14:dxf>
              <fill>
                <patternFill>
                  <bgColor rgb="FFFF0000"/>
                </patternFill>
              </fill>
            </x14:dxf>
          </x14:cfRule>
          <x14:cfRule type="cellIs" priority="283" operator="equal" id="{0B72BB6A-CA04-4E38-9BA4-297C10398B32}">
            <xm:f>'\Users\Maritza.Beltran\AppData\Local\Microsoft\Windows\INetCache\Content.Outlook\P86LDKLA\[Matriz V1.xlsx]Hoja2'!#REF!</xm:f>
            <x14:dxf>
              <fill>
                <patternFill>
                  <bgColor theme="0" tint="-4.9989318521683403E-2"/>
                </patternFill>
              </fill>
            </x14:dxf>
          </x14:cfRule>
          <x14:cfRule type="cellIs" priority="284" operator="equal" id="{443A79D7-813A-4974-85CD-BD22D44C5D36}">
            <xm:f>'\Users\Maritza.Beltran\AppData\Local\Microsoft\Windows\INetCache\Content.Outlook\P86LDKLA\[Matriz V1.xlsx]Hoja2'!#REF!</xm:f>
            <x14:dxf>
              <fill>
                <patternFill>
                  <bgColor rgb="FFFFFF00"/>
                </patternFill>
              </fill>
            </x14:dxf>
          </x14:cfRule>
          <x14:cfRule type="cellIs" priority="285" operator="equal" id="{80F54D5D-7B3A-4305-8B1B-157ABCB86B34}">
            <xm:f>'\Users\Maritza.Beltran\AppData\Local\Microsoft\Windows\INetCache\Content.Outlook\P86LDKLA\[Matriz V1.xlsx]Hoja2'!#REF!</xm:f>
            <x14:dxf>
              <fill>
                <patternFill>
                  <bgColor rgb="FF00B050"/>
                </patternFill>
              </fill>
            </x14:dxf>
          </x14:cfRule>
          <x14:cfRule type="cellIs" priority="286" operator="equal" id="{CEB892BF-F10E-4347-8ADE-D3AD71F3A01B}">
            <xm:f>'\Users\Maritza.Beltran\AppData\Local\Microsoft\Windows\INetCache\Content.Outlook\P86LDKLA\[Matriz V1.xlsx]Hoja2'!#REF!</xm:f>
            <x14:dxf>
              <fill>
                <patternFill>
                  <bgColor rgb="FF00B050"/>
                </patternFill>
              </fill>
            </x14:dxf>
          </x14:cfRule>
          <xm:sqref>Q24</xm:sqref>
        </x14:conditionalFormatting>
        <x14:conditionalFormatting xmlns:xm="http://schemas.microsoft.com/office/excel/2006/main">
          <x14:cfRule type="cellIs" priority="260" operator="equal" id="{51BB1747-E2C1-4A6F-9754-8C7BE3ED52A4}">
            <xm:f>'\Users\Maritza.Beltran\AppData\Local\Microsoft\Windows\INetCache\Content.Outlook\P86LDKLA\[Seguimiento_PAAC_IICUATRIMESTRE_2020-2 (3).xlsx]Listas'!#REF!</xm:f>
            <x14:dxf>
              <fill>
                <patternFill>
                  <bgColor theme="0" tint="-4.9989318521683403E-2"/>
                </patternFill>
              </fill>
            </x14:dxf>
          </x14:cfRule>
          <x14:cfRule type="cellIs" priority="261" operator="equal" id="{43458C2C-CEA4-4A3B-88AB-7E79D572423A}">
            <xm:f>'\Users\Maritza.Beltran\AppData\Local\Microsoft\Windows\INetCache\Content.Outlook\P86LDKLA\[Seguimiento_PAAC_IICUATRIMESTRE_2020-2 (3).xlsx]Listas'!#REF!</xm:f>
            <x14:dxf>
              <fill>
                <patternFill>
                  <bgColor rgb="FFFF0000"/>
                </patternFill>
              </fill>
            </x14:dxf>
          </x14:cfRule>
          <x14:cfRule type="cellIs" priority="262" operator="equal" id="{7134AEAD-810F-416B-BFBA-0F8D466936F2}">
            <xm:f>'\Users\Maritza.Beltran\AppData\Local\Microsoft\Windows\INetCache\Content.Outlook\P86LDKLA\[Seguimiento_PAAC_IICUATRIMESTRE_2020-2 (3).xlsx]Listas'!#REF!</xm:f>
            <x14:dxf>
              <fill>
                <patternFill patternType="none">
                  <bgColor auto="1"/>
                </patternFill>
              </fill>
            </x14:dxf>
          </x14:cfRule>
          <x14:cfRule type="cellIs" priority="263" operator="equal" id="{D2FBCA70-5504-47A6-AB4E-CC7D43085911}">
            <xm:f>'\Users\Maritza.Beltran\AppData\Local\Microsoft\Windows\INetCache\Content.Outlook\P86LDKLA\[Seguimiento_PAAC_IICUATRIMESTRE_2020-2 (3).xlsx]Listas'!#REF!</xm:f>
            <x14:dxf>
              <fill>
                <patternFill>
                  <bgColor rgb="FF00B050"/>
                </patternFill>
              </fill>
            </x14:dxf>
          </x14:cfRule>
          <x14:cfRule type="cellIs" priority="264" operator="equal" id="{03811AFA-1A0E-48D7-BDE3-B8367A0D7449}">
            <xm:f>'\Users\Maritza.Beltran\AppData\Local\Microsoft\Windows\INetCache\Content.Outlook\P86LDKLA\[Seguimiento_PAAC_IICUATRIMESTRE_2020-2 (3).xlsx]Listas'!#REF!</xm:f>
            <x14:dxf>
              <fill>
                <patternFill>
                  <bgColor rgb="FF00B050"/>
                </patternFill>
              </fill>
            </x14:dxf>
          </x14:cfRule>
          <x14:cfRule type="cellIs" priority="265" operator="equal" id="{F02E5FEA-8E3C-47D3-96AE-D10D094AC0A2}">
            <xm:f>'\Users\Maritza.Beltran\AppData\Local\Microsoft\Windows\INetCache\Content.Outlook\P86LDKLA\[Seguimiento_PAAC_IICUATRIMESTRE_2020-2 (3).xlsx]Listas'!#REF!</xm:f>
            <x14:dxf>
              <fill>
                <patternFill>
                  <bgColor rgb="FFFFFF00"/>
                </patternFill>
              </fill>
            </x14:dxf>
          </x14:cfRule>
          <x14:cfRule type="cellIs" priority="266" operator="equal" id="{F771A5BE-A3FD-479B-A5D4-407A83DCEDE3}">
            <xm:f>'\Users\Maritza.Beltran\AppData\Local\Microsoft\Windows\INetCache\Content.Outlook\P86LDKLA\[Seguimiento_PAAC_IICUATRIMESTRE_2020-2 (3).xlsx]Listas'!#REF!</xm:f>
            <x14:dxf>
              <font>
                <color auto="1"/>
              </font>
              <fill>
                <patternFill>
                  <bgColor rgb="FFFF0000"/>
                </patternFill>
              </fill>
            </x14:dxf>
          </x14:cfRule>
          <x14:cfRule type="cellIs" priority="267" operator="equal" id="{2DE0F547-2428-4689-88C7-AD1EAED14706}">
            <xm:f>'\Users\Maritza.Beltran\AppData\Local\Microsoft\Windows\INetCache\Content.Outlook\P86LDKLA\[Seguimiento_PAAC_IICUATRIMESTRE_2020-2 (3).xlsx]Listas'!#REF!</xm:f>
            <x14:dxf>
              <fill>
                <patternFill>
                  <bgColor theme="0" tint="-4.9989318521683403E-2"/>
                </patternFill>
              </fill>
            </x14:dxf>
          </x14:cfRule>
          <x14:cfRule type="cellIs" priority="268" operator="equal" id="{EBADE0F3-60D7-4D0D-AA38-A785490922C9}">
            <xm:f>'\Users\Maritza.Beltran\AppData\Local\Microsoft\Windows\INetCache\Content.Outlook\P86LDKLA\[Seguimiento_PAAC_IICUATRIMESTRE_2020-2 (3).xlsx]Listas'!#REF!</xm:f>
            <x14:dxf>
              <fill>
                <patternFill>
                  <bgColor rgb="FFFF0000"/>
                </patternFill>
              </fill>
            </x14:dxf>
          </x14:cfRule>
          <x14:cfRule type="cellIs" priority="269" operator="equal" id="{AD9CAA62-6848-47D3-AC6E-D8B68F80EA77}">
            <xm:f>'\Users\Maritza.Beltran\AppData\Local\Microsoft\Windows\INetCache\Content.Outlook\P86LDKLA\[Seguimiento_PAAC_IICUATRIMESTRE_2020-2 (3).xlsx]Listas'!#REF!</xm:f>
            <x14:dxf>
              <font>
                <color rgb="FF9C0006"/>
              </font>
              <fill>
                <patternFill>
                  <bgColor rgb="FFFFC7CE"/>
                </patternFill>
              </fill>
            </x14:dxf>
          </x14:cfRule>
          <x14:cfRule type="cellIs" priority="270" operator="equal" id="{0DF5DD9B-ED3A-49D4-9241-94516E292175}">
            <xm:f>'\Users\Maritza.Beltran\AppData\Local\Microsoft\Windows\INetCache\Content.Outlook\P86LDKLA\[Seguimiento_PAAC_IICUATRIMESTRE_2020-2 (3).xlsx]Listas'!#REF!</xm:f>
            <x14:dxf>
              <fill>
                <patternFill patternType="none">
                  <bgColor auto="1"/>
                </patternFill>
              </fill>
            </x14:dxf>
          </x14:cfRule>
          <x14:cfRule type="cellIs" priority="271" operator="equal" id="{457E91B2-5960-4524-A80F-7903133B2CC8}">
            <xm:f>'\Users\Maritza.Beltran\AppData\Local\Microsoft\Windows\INetCache\Content.Outlook\P86LDKLA\[Seguimiento_PAAC_IICUATRIMESTRE_2020-2 (3).xlsx]Listas'!#REF!</xm:f>
            <x14:dxf>
              <fill>
                <patternFill>
                  <bgColor rgb="FF00BC55"/>
                </patternFill>
              </fill>
            </x14:dxf>
          </x14:cfRule>
          <x14:cfRule type="cellIs" priority="272" operator="equal" id="{1D74BDE5-200B-4AE1-BC1E-A4B79B13CD38}">
            <xm:f>'\Users\Maritza.Beltran\AppData\Local\Microsoft\Windows\INetCache\Content.Outlook\P86LDKLA\[Seguimiento_PAAC_IICUATRIMESTRE_2020-2 (3).xlsx]Listas'!#REF!</xm:f>
            <x14:dxf>
              <fill>
                <patternFill>
                  <bgColor rgb="FF33CC33"/>
                </patternFill>
              </fill>
            </x14:dxf>
          </x14:cfRule>
          <x14:cfRule type="cellIs" priority="273" operator="equal" id="{56204C70-2797-47FF-80A1-A886E07AAA1F}">
            <xm:f>'\Users\Maritza.Beltran\AppData\Local\Microsoft\Windows\INetCache\Content.Outlook\P86LDKLA\[Seguimiento_PAAC_IICUATRIMESTRE_2020-2 (3).xlsx]Listas'!#REF!</xm:f>
            <x14:dxf>
              <fill>
                <patternFill>
                  <bgColor rgb="FFFFFF00"/>
                </patternFill>
              </fill>
            </x14:dxf>
          </x14:cfRule>
          <xm:sqref>Q22</xm:sqref>
        </x14:conditionalFormatting>
        <x14:conditionalFormatting xmlns:xm="http://schemas.microsoft.com/office/excel/2006/main">
          <x14:cfRule type="cellIs" priority="253" operator="equal" id="{9024A506-6BC8-4BC7-B01D-1AF9987D8908}">
            <xm:f>'\Users\Maritza.Beltran\AppData\Local\Microsoft\Windows\INetCache\Content.Outlook\P86LDKLA\[Matriz V1.xlsx]Hoja2'!#REF!</xm:f>
            <x14:dxf>
              <fill>
                <patternFill>
                  <bgColor theme="0" tint="-4.9989318521683403E-2"/>
                </patternFill>
              </fill>
            </x14:dxf>
          </x14:cfRule>
          <x14:cfRule type="cellIs" priority="254" operator="equal" id="{C9D3F434-5048-4528-83F0-FB38FA191953}">
            <xm:f>'\Users\Maritza.Beltran\AppData\Local\Microsoft\Windows\INetCache\Content.Outlook\P86LDKLA\[Matriz V1.xlsx]Hoja2'!#REF!</xm:f>
            <x14:dxf>
              <fill>
                <patternFill>
                  <bgColor rgb="FFFF0000"/>
                </patternFill>
              </fill>
            </x14:dxf>
          </x14:cfRule>
          <x14:cfRule type="cellIs" priority="255" operator="equal" id="{37CA8C94-21A8-497A-9251-B0EB0350B40C}">
            <xm:f>'\Users\Maritza.Beltran\AppData\Local\Microsoft\Windows\INetCache\Content.Outlook\P86LDKLA\[Matriz V1.xlsx]Hoja2'!#REF!</xm:f>
            <x14:dxf>
              <fill>
                <patternFill>
                  <bgColor rgb="FFFF0000"/>
                </patternFill>
              </fill>
            </x14:dxf>
          </x14:cfRule>
          <x14:cfRule type="cellIs" priority="256" operator="equal" id="{8D14E109-9AAA-490F-BEEC-74D86FD37D70}">
            <xm:f>'\Users\Maritza.Beltran\AppData\Local\Microsoft\Windows\INetCache\Content.Outlook\P86LDKLA\[Matriz V1.xlsx]Hoja2'!#REF!</xm:f>
            <x14:dxf>
              <fill>
                <patternFill>
                  <bgColor theme="0" tint="-4.9989318521683403E-2"/>
                </patternFill>
              </fill>
            </x14:dxf>
          </x14:cfRule>
          <x14:cfRule type="cellIs" priority="257" operator="equal" id="{16316EB6-1A09-4777-A00D-8332752E6E33}">
            <xm:f>'\Users\Maritza.Beltran\AppData\Local\Microsoft\Windows\INetCache\Content.Outlook\P86LDKLA\[Matriz V1.xlsx]Hoja2'!#REF!</xm:f>
            <x14:dxf>
              <fill>
                <patternFill>
                  <bgColor rgb="FFFFFF00"/>
                </patternFill>
              </fill>
            </x14:dxf>
          </x14:cfRule>
          <x14:cfRule type="cellIs" priority="258" operator="equal" id="{8CA47DB3-1A39-44AC-AEA8-76FC64FDF2C9}">
            <xm:f>'\Users\Maritza.Beltran\AppData\Local\Microsoft\Windows\INetCache\Content.Outlook\P86LDKLA\[Matriz V1.xlsx]Hoja2'!#REF!</xm:f>
            <x14:dxf>
              <fill>
                <patternFill>
                  <bgColor rgb="FF00B050"/>
                </patternFill>
              </fill>
            </x14:dxf>
          </x14:cfRule>
          <x14:cfRule type="cellIs" priority="259" operator="equal" id="{80A44A09-9299-4E35-9168-DC4F43BF5318}">
            <xm:f>'\Users\Maritza.Beltran\AppData\Local\Microsoft\Windows\INetCache\Content.Outlook\P86LDKLA\[Matriz V1.xlsx]Hoja2'!#REF!</xm:f>
            <x14:dxf>
              <fill>
                <patternFill>
                  <bgColor rgb="FF00B050"/>
                </patternFill>
              </fill>
            </x14:dxf>
          </x14:cfRule>
          <xm:sqref>Q22</xm:sqref>
        </x14:conditionalFormatting>
        <x14:conditionalFormatting xmlns:xm="http://schemas.microsoft.com/office/excel/2006/main">
          <x14:cfRule type="cellIs" priority="233" operator="equal" id="{B46F73AD-805C-40B3-8CD7-476377027879}">
            <xm:f>'\Users\Maritza.Beltran\AppData\Local\Microsoft\Windows\INetCache\Content.Outlook\P86LDKLA\[Seguimiento_PAAC_IICUATRIMESTRE_2020-2 (3).xlsx]Listas'!#REF!</xm:f>
            <x14:dxf>
              <fill>
                <patternFill>
                  <bgColor theme="0" tint="-4.9989318521683403E-2"/>
                </patternFill>
              </fill>
            </x14:dxf>
          </x14:cfRule>
          <x14:cfRule type="cellIs" priority="234" operator="equal" id="{7C5CFE6A-E980-49EC-890A-E7707F0C90A5}">
            <xm:f>'\Users\Maritza.Beltran\AppData\Local\Microsoft\Windows\INetCache\Content.Outlook\P86LDKLA\[Seguimiento_PAAC_IICUATRIMESTRE_2020-2 (3).xlsx]Listas'!#REF!</xm:f>
            <x14:dxf>
              <fill>
                <patternFill>
                  <bgColor rgb="FFFF0000"/>
                </patternFill>
              </fill>
            </x14:dxf>
          </x14:cfRule>
          <x14:cfRule type="cellIs" priority="235" operator="equal" id="{E4D795B1-A8B0-429C-9DE5-18EC3DCA59BF}">
            <xm:f>'\Users\Maritza.Beltran\AppData\Local\Microsoft\Windows\INetCache\Content.Outlook\P86LDKLA\[Seguimiento_PAAC_IICUATRIMESTRE_2020-2 (3).xlsx]Listas'!#REF!</xm:f>
            <x14:dxf>
              <fill>
                <patternFill patternType="none">
                  <bgColor auto="1"/>
                </patternFill>
              </fill>
            </x14:dxf>
          </x14:cfRule>
          <x14:cfRule type="cellIs" priority="236" operator="equal" id="{62423ADE-1FAD-4A63-BB21-4C596E7BEC57}">
            <xm:f>'\Users\Maritza.Beltran\AppData\Local\Microsoft\Windows\INetCache\Content.Outlook\P86LDKLA\[Seguimiento_PAAC_IICUATRIMESTRE_2020-2 (3).xlsx]Listas'!#REF!</xm:f>
            <x14:dxf>
              <fill>
                <patternFill>
                  <bgColor rgb="FF00B050"/>
                </patternFill>
              </fill>
            </x14:dxf>
          </x14:cfRule>
          <x14:cfRule type="cellIs" priority="237" operator="equal" id="{1B1660C5-2020-4DEE-9025-BF0A0B000A7A}">
            <xm:f>'\Users\Maritza.Beltran\AppData\Local\Microsoft\Windows\INetCache\Content.Outlook\P86LDKLA\[Seguimiento_PAAC_IICUATRIMESTRE_2020-2 (3).xlsx]Listas'!#REF!</xm:f>
            <x14:dxf>
              <fill>
                <patternFill>
                  <bgColor rgb="FF00B050"/>
                </patternFill>
              </fill>
            </x14:dxf>
          </x14:cfRule>
          <x14:cfRule type="cellIs" priority="238" operator="equal" id="{380C54BD-20B4-45A2-8EA2-5FC21A9D17AE}">
            <xm:f>'\Users\Maritza.Beltran\AppData\Local\Microsoft\Windows\INetCache\Content.Outlook\P86LDKLA\[Seguimiento_PAAC_IICUATRIMESTRE_2020-2 (3).xlsx]Listas'!#REF!</xm:f>
            <x14:dxf>
              <fill>
                <patternFill>
                  <bgColor rgb="FFFFFF00"/>
                </patternFill>
              </fill>
            </x14:dxf>
          </x14:cfRule>
          <x14:cfRule type="cellIs" priority="239" operator="equal" id="{8179D6E0-2088-4DC3-92F5-5FE4CB5561A8}">
            <xm:f>'\Users\Maritza.Beltran\AppData\Local\Microsoft\Windows\INetCache\Content.Outlook\P86LDKLA\[Seguimiento_PAAC_IICUATRIMESTRE_2020-2 (3).xlsx]Listas'!#REF!</xm:f>
            <x14:dxf>
              <font>
                <color auto="1"/>
              </font>
              <fill>
                <patternFill>
                  <bgColor rgb="FFFF0000"/>
                </patternFill>
              </fill>
            </x14:dxf>
          </x14:cfRule>
          <x14:cfRule type="cellIs" priority="240" operator="equal" id="{6992B407-9E6E-412A-9367-CAE00F889F88}">
            <xm:f>'\Users\Maritza.Beltran\AppData\Local\Microsoft\Windows\INetCache\Content.Outlook\P86LDKLA\[Seguimiento_PAAC_IICUATRIMESTRE_2020-2 (3).xlsx]Listas'!#REF!</xm:f>
            <x14:dxf>
              <fill>
                <patternFill>
                  <bgColor theme="0" tint="-4.9989318521683403E-2"/>
                </patternFill>
              </fill>
            </x14:dxf>
          </x14:cfRule>
          <x14:cfRule type="cellIs" priority="241" operator="equal" id="{A8B3F5C5-341B-4AA7-BA11-10456D4AC0FA}">
            <xm:f>'\Users\Maritza.Beltran\AppData\Local\Microsoft\Windows\INetCache\Content.Outlook\P86LDKLA\[Seguimiento_PAAC_IICUATRIMESTRE_2020-2 (3).xlsx]Listas'!#REF!</xm:f>
            <x14:dxf>
              <fill>
                <patternFill>
                  <bgColor rgb="FFFF0000"/>
                </patternFill>
              </fill>
            </x14:dxf>
          </x14:cfRule>
          <x14:cfRule type="cellIs" priority="242" operator="equal" id="{2C5A3347-BDEB-47E4-8A49-80B7614361E4}">
            <xm:f>'\Users\Maritza.Beltran\AppData\Local\Microsoft\Windows\INetCache\Content.Outlook\P86LDKLA\[Seguimiento_PAAC_IICUATRIMESTRE_2020-2 (3).xlsx]Listas'!#REF!</xm:f>
            <x14:dxf>
              <font>
                <color rgb="FF9C0006"/>
              </font>
              <fill>
                <patternFill>
                  <bgColor rgb="FFFFC7CE"/>
                </patternFill>
              </fill>
            </x14:dxf>
          </x14:cfRule>
          <x14:cfRule type="cellIs" priority="243" operator="equal" id="{63BF9493-1730-4344-829F-9608C5E80411}">
            <xm:f>'\Users\Maritza.Beltran\AppData\Local\Microsoft\Windows\INetCache\Content.Outlook\P86LDKLA\[Seguimiento_PAAC_IICUATRIMESTRE_2020-2 (3).xlsx]Listas'!#REF!</xm:f>
            <x14:dxf>
              <fill>
                <patternFill patternType="none">
                  <bgColor auto="1"/>
                </patternFill>
              </fill>
            </x14:dxf>
          </x14:cfRule>
          <x14:cfRule type="cellIs" priority="244" operator="equal" id="{65E23AAB-1E76-40AF-8F25-7C91C31885D0}">
            <xm:f>'\Users\Maritza.Beltran\AppData\Local\Microsoft\Windows\INetCache\Content.Outlook\P86LDKLA\[Seguimiento_PAAC_IICUATRIMESTRE_2020-2 (3).xlsx]Listas'!#REF!</xm:f>
            <x14:dxf>
              <fill>
                <patternFill>
                  <bgColor rgb="FF00BC55"/>
                </patternFill>
              </fill>
            </x14:dxf>
          </x14:cfRule>
          <x14:cfRule type="cellIs" priority="245" operator="equal" id="{BFF009E5-D5B8-4229-A0BA-10A6B7DF41D3}">
            <xm:f>'\Users\Maritza.Beltran\AppData\Local\Microsoft\Windows\INetCache\Content.Outlook\P86LDKLA\[Seguimiento_PAAC_IICUATRIMESTRE_2020-2 (3).xlsx]Listas'!#REF!</xm:f>
            <x14:dxf>
              <fill>
                <patternFill>
                  <bgColor rgb="FF33CC33"/>
                </patternFill>
              </fill>
            </x14:dxf>
          </x14:cfRule>
          <x14:cfRule type="cellIs" priority="246" operator="equal" id="{3053A399-CE11-47A2-8120-43BC2BA4F63E}">
            <xm:f>'\Users\Maritza.Beltran\AppData\Local\Microsoft\Windows\INetCache\Content.Outlook\P86LDKLA\[Seguimiento_PAAC_IICUATRIMESTRE_2020-2 (3).xlsx]Listas'!#REF!</xm:f>
            <x14:dxf>
              <fill>
                <patternFill>
                  <bgColor rgb="FFFFFF00"/>
                </patternFill>
              </fill>
            </x14:dxf>
          </x14:cfRule>
          <xm:sqref>Q25</xm:sqref>
        </x14:conditionalFormatting>
        <x14:conditionalFormatting xmlns:xm="http://schemas.microsoft.com/office/excel/2006/main">
          <x14:cfRule type="cellIs" priority="226" operator="equal" id="{A3570276-7FB9-4A05-A5F3-7FA4E2A0D60E}">
            <xm:f>'\Users\Maritza.Beltran\AppData\Local\Microsoft\Windows\INetCache\Content.Outlook\P86LDKLA\[Matriz V1.xlsx]Hoja2'!#REF!</xm:f>
            <x14:dxf>
              <fill>
                <patternFill>
                  <bgColor theme="0" tint="-4.9989318521683403E-2"/>
                </patternFill>
              </fill>
            </x14:dxf>
          </x14:cfRule>
          <x14:cfRule type="cellIs" priority="227" operator="equal" id="{EFD3C639-EB34-43BB-8CED-2A1B664F0587}">
            <xm:f>'\Users\Maritza.Beltran\AppData\Local\Microsoft\Windows\INetCache\Content.Outlook\P86LDKLA\[Matriz V1.xlsx]Hoja2'!#REF!</xm:f>
            <x14:dxf>
              <fill>
                <patternFill>
                  <bgColor rgb="FFFF0000"/>
                </patternFill>
              </fill>
            </x14:dxf>
          </x14:cfRule>
          <x14:cfRule type="cellIs" priority="228" operator="equal" id="{4D97491A-FDEA-4EB2-AC6F-771183B452B4}">
            <xm:f>'\Users\Maritza.Beltran\AppData\Local\Microsoft\Windows\INetCache\Content.Outlook\P86LDKLA\[Matriz V1.xlsx]Hoja2'!#REF!</xm:f>
            <x14:dxf>
              <fill>
                <patternFill>
                  <bgColor rgb="FFFF0000"/>
                </patternFill>
              </fill>
            </x14:dxf>
          </x14:cfRule>
          <x14:cfRule type="cellIs" priority="229" operator="equal" id="{1BAB9F07-1BE8-41EC-B919-F9920F8F9397}">
            <xm:f>'\Users\Maritza.Beltran\AppData\Local\Microsoft\Windows\INetCache\Content.Outlook\P86LDKLA\[Matriz V1.xlsx]Hoja2'!#REF!</xm:f>
            <x14:dxf>
              <fill>
                <patternFill>
                  <bgColor theme="0" tint="-4.9989318521683403E-2"/>
                </patternFill>
              </fill>
            </x14:dxf>
          </x14:cfRule>
          <x14:cfRule type="cellIs" priority="230" operator="equal" id="{75A0EA51-9B4E-403C-9300-51D336AFE6E8}">
            <xm:f>'\Users\Maritza.Beltran\AppData\Local\Microsoft\Windows\INetCache\Content.Outlook\P86LDKLA\[Matriz V1.xlsx]Hoja2'!#REF!</xm:f>
            <x14:dxf>
              <fill>
                <patternFill>
                  <bgColor rgb="FFFFFF00"/>
                </patternFill>
              </fill>
            </x14:dxf>
          </x14:cfRule>
          <x14:cfRule type="cellIs" priority="231" operator="equal" id="{2E7DE115-C2A5-4D27-91F6-73251535C733}">
            <xm:f>'\Users\Maritza.Beltran\AppData\Local\Microsoft\Windows\INetCache\Content.Outlook\P86LDKLA\[Matriz V1.xlsx]Hoja2'!#REF!</xm:f>
            <x14:dxf>
              <fill>
                <patternFill>
                  <bgColor rgb="FF00B050"/>
                </patternFill>
              </fill>
            </x14:dxf>
          </x14:cfRule>
          <x14:cfRule type="cellIs" priority="232" operator="equal" id="{4D988A91-43F3-4DE7-84E0-8B2481082630}">
            <xm:f>'\Users\Maritza.Beltran\AppData\Local\Microsoft\Windows\INetCache\Content.Outlook\P86LDKLA\[Matriz V1.xlsx]Hoja2'!#REF!</xm:f>
            <x14:dxf>
              <fill>
                <patternFill>
                  <bgColor rgb="FF00B050"/>
                </patternFill>
              </fill>
            </x14:dxf>
          </x14:cfRule>
          <xm:sqref>Q25</xm:sqref>
        </x14:conditionalFormatting>
        <x14:conditionalFormatting xmlns:xm="http://schemas.microsoft.com/office/excel/2006/main">
          <x14:cfRule type="cellIs" priority="206" operator="equal" id="{CDFD6D07-3A59-4F2F-A8A4-B8063F33E84F}">
            <xm:f>'\Users\Maritza.Beltran\AppData\Local\Microsoft\Windows\INetCache\Content.Outlook\P86LDKLA\[Seguimiento_PAAC_IICUATRIMESTRE_2020-2 (3).xlsx]Listas'!#REF!</xm:f>
            <x14:dxf>
              <fill>
                <patternFill>
                  <bgColor theme="0" tint="-4.9989318521683403E-2"/>
                </patternFill>
              </fill>
            </x14:dxf>
          </x14:cfRule>
          <x14:cfRule type="cellIs" priority="207" operator="equal" id="{F87CC775-8501-4619-BE1F-352FBC08EDED}">
            <xm:f>'\Users\Maritza.Beltran\AppData\Local\Microsoft\Windows\INetCache\Content.Outlook\P86LDKLA\[Seguimiento_PAAC_IICUATRIMESTRE_2020-2 (3).xlsx]Listas'!#REF!</xm:f>
            <x14:dxf>
              <fill>
                <patternFill>
                  <bgColor rgb="FFFF0000"/>
                </patternFill>
              </fill>
            </x14:dxf>
          </x14:cfRule>
          <x14:cfRule type="cellIs" priority="208" operator="equal" id="{7CA672D6-F4B8-4827-818F-18FF2613B1FF}">
            <xm:f>'\Users\Maritza.Beltran\AppData\Local\Microsoft\Windows\INetCache\Content.Outlook\P86LDKLA\[Seguimiento_PAAC_IICUATRIMESTRE_2020-2 (3).xlsx]Listas'!#REF!</xm:f>
            <x14:dxf>
              <fill>
                <patternFill patternType="none">
                  <bgColor auto="1"/>
                </patternFill>
              </fill>
            </x14:dxf>
          </x14:cfRule>
          <x14:cfRule type="cellIs" priority="209" operator="equal" id="{BBF3CDC5-C32F-4428-A190-7D80596292B2}">
            <xm:f>'\Users\Maritza.Beltran\AppData\Local\Microsoft\Windows\INetCache\Content.Outlook\P86LDKLA\[Seguimiento_PAAC_IICUATRIMESTRE_2020-2 (3).xlsx]Listas'!#REF!</xm:f>
            <x14:dxf>
              <fill>
                <patternFill>
                  <bgColor rgb="FF00B050"/>
                </patternFill>
              </fill>
            </x14:dxf>
          </x14:cfRule>
          <x14:cfRule type="cellIs" priority="210" operator="equal" id="{FBC9C73F-85F8-4E2A-A2D8-03975EA99D17}">
            <xm:f>'\Users\Maritza.Beltran\AppData\Local\Microsoft\Windows\INetCache\Content.Outlook\P86LDKLA\[Seguimiento_PAAC_IICUATRIMESTRE_2020-2 (3).xlsx]Listas'!#REF!</xm:f>
            <x14:dxf>
              <fill>
                <patternFill>
                  <bgColor rgb="FF00B050"/>
                </patternFill>
              </fill>
            </x14:dxf>
          </x14:cfRule>
          <x14:cfRule type="cellIs" priority="211" operator="equal" id="{2B861FE9-6D3B-4030-8F83-6767FAB25BE0}">
            <xm:f>'\Users\Maritza.Beltran\AppData\Local\Microsoft\Windows\INetCache\Content.Outlook\P86LDKLA\[Seguimiento_PAAC_IICUATRIMESTRE_2020-2 (3).xlsx]Listas'!#REF!</xm:f>
            <x14:dxf>
              <fill>
                <patternFill>
                  <bgColor rgb="FFFFFF00"/>
                </patternFill>
              </fill>
            </x14:dxf>
          </x14:cfRule>
          <x14:cfRule type="cellIs" priority="212" operator="equal" id="{27CA042E-FE5D-463C-8D33-FD04E16BCDD7}">
            <xm:f>'\Users\Maritza.Beltran\AppData\Local\Microsoft\Windows\INetCache\Content.Outlook\P86LDKLA\[Seguimiento_PAAC_IICUATRIMESTRE_2020-2 (3).xlsx]Listas'!#REF!</xm:f>
            <x14:dxf>
              <font>
                <color auto="1"/>
              </font>
              <fill>
                <patternFill>
                  <bgColor rgb="FFFF0000"/>
                </patternFill>
              </fill>
            </x14:dxf>
          </x14:cfRule>
          <x14:cfRule type="cellIs" priority="213" operator="equal" id="{2CEC7D1C-D59F-42CB-9AA7-C476C43737EC}">
            <xm:f>'\Users\Maritza.Beltran\AppData\Local\Microsoft\Windows\INetCache\Content.Outlook\P86LDKLA\[Seguimiento_PAAC_IICUATRIMESTRE_2020-2 (3).xlsx]Listas'!#REF!</xm:f>
            <x14:dxf>
              <fill>
                <patternFill>
                  <bgColor theme="0" tint="-4.9989318521683403E-2"/>
                </patternFill>
              </fill>
            </x14:dxf>
          </x14:cfRule>
          <x14:cfRule type="cellIs" priority="214" operator="equal" id="{D8440169-B802-4B0C-9ACE-F92B4BE0EA7A}">
            <xm:f>'\Users\Maritza.Beltran\AppData\Local\Microsoft\Windows\INetCache\Content.Outlook\P86LDKLA\[Seguimiento_PAAC_IICUATRIMESTRE_2020-2 (3).xlsx]Listas'!#REF!</xm:f>
            <x14:dxf>
              <fill>
                <patternFill>
                  <bgColor rgb="FFFF0000"/>
                </patternFill>
              </fill>
            </x14:dxf>
          </x14:cfRule>
          <x14:cfRule type="cellIs" priority="215" operator="equal" id="{8F8FC1FD-AAD0-4DF9-A2A4-BFAB52C002ED}">
            <xm:f>'\Users\Maritza.Beltran\AppData\Local\Microsoft\Windows\INetCache\Content.Outlook\P86LDKLA\[Seguimiento_PAAC_IICUATRIMESTRE_2020-2 (3).xlsx]Listas'!#REF!</xm:f>
            <x14:dxf>
              <font>
                <color rgb="FF9C0006"/>
              </font>
              <fill>
                <patternFill>
                  <bgColor rgb="FFFFC7CE"/>
                </patternFill>
              </fill>
            </x14:dxf>
          </x14:cfRule>
          <x14:cfRule type="cellIs" priority="216" operator="equal" id="{D5146722-C5CF-40F0-BDDB-5B0D7959F666}">
            <xm:f>'\Users\Maritza.Beltran\AppData\Local\Microsoft\Windows\INetCache\Content.Outlook\P86LDKLA\[Seguimiento_PAAC_IICUATRIMESTRE_2020-2 (3).xlsx]Listas'!#REF!</xm:f>
            <x14:dxf>
              <fill>
                <patternFill patternType="none">
                  <bgColor auto="1"/>
                </patternFill>
              </fill>
            </x14:dxf>
          </x14:cfRule>
          <x14:cfRule type="cellIs" priority="217" operator="equal" id="{08ED1E5D-58D4-4D82-9862-B9798FE7D2B3}">
            <xm:f>'\Users\Maritza.Beltran\AppData\Local\Microsoft\Windows\INetCache\Content.Outlook\P86LDKLA\[Seguimiento_PAAC_IICUATRIMESTRE_2020-2 (3).xlsx]Listas'!#REF!</xm:f>
            <x14:dxf>
              <fill>
                <patternFill>
                  <bgColor rgb="FF00BC55"/>
                </patternFill>
              </fill>
            </x14:dxf>
          </x14:cfRule>
          <x14:cfRule type="cellIs" priority="218" operator="equal" id="{0CD886CF-BD78-495E-B4E6-C7E77EE32092}">
            <xm:f>'\Users\Maritza.Beltran\AppData\Local\Microsoft\Windows\INetCache\Content.Outlook\P86LDKLA\[Seguimiento_PAAC_IICUATRIMESTRE_2020-2 (3).xlsx]Listas'!#REF!</xm:f>
            <x14:dxf>
              <fill>
                <patternFill>
                  <bgColor rgb="FF33CC33"/>
                </patternFill>
              </fill>
            </x14:dxf>
          </x14:cfRule>
          <x14:cfRule type="cellIs" priority="219" operator="equal" id="{0E40892D-5731-404B-9F05-2A2A5972A478}">
            <xm:f>'\Users\Maritza.Beltran\AppData\Local\Microsoft\Windows\INetCache\Content.Outlook\P86LDKLA\[Seguimiento_PAAC_IICUATRIMESTRE_2020-2 (3).xlsx]Listas'!#REF!</xm:f>
            <x14:dxf>
              <fill>
                <patternFill>
                  <bgColor rgb="FFFFFF00"/>
                </patternFill>
              </fill>
            </x14:dxf>
          </x14:cfRule>
          <xm:sqref>Q38</xm:sqref>
        </x14:conditionalFormatting>
        <x14:conditionalFormatting xmlns:xm="http://schemas.microsoft.com/office/excel/2006/main">
          <x14:cfRule type="cellIs" priority="199" operator="equal" id="{55BE4321-57C9-42B0-85D2-AA7CAA1B947A}">
            <xm:f>'\Users\Maritza.Beltran\AppData\Local\Microsoft\Windows\INetCache\Content.Outlook\P86LDKLA\[Matriz V1.xlsx]Hoja2'!#REF!</xm:f>
            <x14:dxf>
              <fill>
                <patternFill>
                  <bgColor theme="0" tint="-4.9989318521683403E-2"/>
                </patternFill>
              </fill>
            </x14:dxf>
          </x14:cfRule>
          <x14:cfRule type="cellIs" priority="200" operator="equal" id="{6A7300FE-299F-4695-81E4-CB5F56C66C48}">
            <xm:f>'\Users\Maritza.Beltran\AppData\Local\Microsoft\Windows\INetCache\Content.Outlook\P86LDKLA\[Matriz V1.xlsx]Hoja2'!#REF!</xm:f>
            <x14:dxf>
              <fill>
                <patternFill>
                  <bgColor rgb="FFFF0000"/>
                </patternFill>
              </fill>
            </x14:dxf>
          </x14:cfRule>
          <x14:cfRule type="cellIs" priority="201" operator="equal" id="{DB112CD4-D98F-4199-BEE0-B96A9CCBA7A8}">
            <xm:f>'\Users\Maritza.Beltran\AppData\Local\Microsoft\Windows\INetCache\Content.Outlook\P86LDKLA\[Matriz V1.xlsx]Hoja2'!#REF!</xm:f>
            <x14:dxf>
              <fill>
                <patternFill>
                  <bgColor rgb="FFFF0000"/>
                </patternFill>
              </fill>
            </x14:dxf>
          </x14:cfRule>
          <x14:cfRule type="cellIs" priority="202" operator="equal" id="{BAF8615B-7932-4644-976F-09617B4E932C}">
            <xm:f>'\Users\Maritza.Beltran\AppData\Local\Microsoft\Windows\INetCache\Content.Outlook\P86LDKLA\[Matriz V1.xlsx]Hoja2'!#REF!</xm:f>
            <x14:dxf>
              <fill>
                <patternFill>
                  <bgColor theme="0" tint="-4.9989318521683403E-2"/>
                </patternFill>
              </fill>
            </x14:dxf>
          </x14:cfRule>
          <x14:cfRule type="cellIs" priority="203" operator="equal" id="{910603D5-6951-4F80-9AC7-E9B171778752}">
            <xm:f>'\Users\Maritza.Beltran\AppData\Local\Microsoft\Windows\INetCache\Content.Outlook\P86LDKLA\[Matriz V1.xlsx]Hoja2'!#REF!</xm:f>
            <x14:dxf>
              <fill>
                <patternFill>
                  <bgColor rgb="FFFFFF00"/>
                </patternFill>
              </fill>
            </x14:dxf>
          </x14:cfRule>
          <x14:cfRule type="cellIs" priority="204" operator="equal" id="{64A8B822-1B26-4B7B-9D4C-2F386818C346}">
            <xm:f>'\Users\Maritza.Beltran\AppData\Local\Microsoft\Windows\INetCache\Content.Outlook\P86LDKLA\[Matriz V1.xlsx]Hoja2'!#REF!</xm:f>
            <x14:dxf>
              <fill>
                <patternFill>
                  <bgColor rgb="FF00B050"/>
                </patternFill>
              </fill>
            </x14:dxf>
          </x14:cfRule>
          <x14:cfRule type="cellIs" priority="205" operator="equal" id="{546E281A-10F8-4131-8B9F-DC793453FDCA}">
            <xm:f>'\Users\Maritza.Beltran\AppData\Local\Microsoft\Windows\INetCache\Content.Outlook\P86LDKLA\[Matriz V1.xlsx]Hoja2'!#REF!</xm:f>
            <x14:dxf>
              <fill>
                <patternFill>
                  <bgColor rgb="FF00B050"/>
                </patternFill>
              </fill>
            </x14:dxf>
          </x14:cfRule>
          <xm:sqref>Q38</xm:sqref>
        </x14:conditionalFormatting>
        <x14:conditionalFormatting xmlns:xm="http://schemas.microsoft.com/office/excel/2006/main">
          <x14:cfRule type="cellIs" priority="179" operator="equal" id="{6CB8A99E-6852-444E-8CF2-E5843963D885}">
            <xm:f>'\Users\Maritza.Beltran\AppData\Local\Microsoft\Windows\INetCache\Content.Outlook\P86LDKLA\[Seguimiento_PAAC_IICUATRIMESTRE_2020-2 (3).xlsx]Listas'!#REF!</xm:f>
            <x14:dxf>
              <fill>
                <patternFill>
                  <bgColor theme="0" tint="-4.9989318521683403E-2"/>
                </patternFill>
              </fill>
            </x14:dxf>
          </x14:cfRule>
          <x14:cfRule type="cellIs" priority="180" operator="equal" id="{E08C7A65-B7CD-439D-ADB9-50606C6B8C3B}">
            <xm:f>'\Users\Maritza.Beltran\AppData\Local\Microsoft\Windows\INetCache\Content.Outlook\P86LDKLA\[Seguimiento_PAAC_IICUATRIMESTRE_2020-2 (3).xlsx]Listas'!#REF!</xm:f>
            <x14:dxf>
              <fill>
                <patternFill>
                  <bgColor rgb="FFFF0000"/>
                </patternFill>
              </fill>
            </x14:dxf>
          </x14:cfRule>
          <x14:cfRule type="cellIs" priority="181" operator="equal" id="{A20FC12E-99AB-4116-B5B0-F4C4763C9B3D}">
            <xm:f>'\Users\Maritza.Beltran\AppData\Local\Microsoft\Windows\INetCache\Content.Outlook\P86LDKLA\[Seguimiento_PAAC_IICUATRIMESTRE_2020-2 (3).xlsx]Listas'!#REF!</xm:f>
            <x14:dxf>
              <fill>
                <patternFill patternType="none">
                  <bgColor auto="1"/>
                </patternFill>
              </fill>
            </x14:dxf>
          </x14:cfRule>
          <x14:cfRule type="cellIs" priority="182" operator="equal" id="{0188E0D5-C262-44C7-8C87-5EDF660441A5}">
            <xm:f>'\Users\Maritza.Beltran\AppData\Local\Microsoft\Windows\INetCache\Content.Outlook\P86LDKLA\[Seguimiento_PAAC_IICUATRIMESTRE_2020-2 (3).xlsx]Listas'!#REF!</xm:f>
            <x14:dxf>
              <fill>
                <patternFill>
                  <bgColor rgb="FF00B050"/>
                </patternFill>
              </fill>
            </x14:dxf>
          </x14:cfRule>
          <x14:cfRule type="cellIs" priority="183" operator="equal" id="{5A138005-66D3-4DCC-98A6-EE769A77C40C}">
            <xm:f>'\Users\Maritza.Beltran\AppData\Local\Microsoft\Windows\INetCache\Content.Outlook\P86LDKLA\[Seguimiento_PAAC_IICUATRIMESTRE_2020-2 (3).xlsx]Listas'!#REF!</xm:f>
            <x14:dxf>
              <fill>
                <patternFill>
                  <bgColor rgb="FF00B050"/>
                </patternFill>
              </fill>
            </x14:dxf>
          </x14:cfRule>
          <x14:cfRule type="cellIs" priority="184" operator="equal" id="{136AAF23-8BD0-42E8-9D0D-D44965399F5A}">
            <xm:f>'\Users\Maritza.Beltran\AppData\Local\Microsoft\Windows\INetCache\Content.Outlook\P86LDKLA\[Seguimiento_PAAC_IICUATRIMESTRE_2020-2 (3).xlsx]Listas'!#REF!</xm:f>
            <x14:dxf>
              <fill>
                <patternFill>
                  <bgColor rgb="FFFFFF00"/>
                </patternFill>
              </fill>
            </x14:dxf>
          </x14:cfRule>
          <x14:cfRule type="cellIs" priority="185" operator="equal" id="{D242FE91-C40A-4F24-A76C-FA79F1075C5D}">
            <xm:f>'\Users\Maritza.Beltran\AppData\Local\Microsoft\Windows\INetCache\Content.Outlook\P86LDKLA\[Seguimiento_PAAC_IICUATRIMESTRE_2020-2 (3).xlsx]Listas'!#REF!</xm:f>
            <x14:dxf>
              <font>
                <color auto="1"/>
              </font>
              <fill>
                <patternFill>
                  <bgColor rgb="FFFF0000"/>
                </patternFill>
              </fill>
            </x14:dxf>
          </x14:cfRule>
          <x14:cfRule type="cellIs" priority="186" operator="equal" id="{808725FA-C56C-452F-B395-3A18835DCD15}">
            <xm:f>'\Users\Maritza.Beltran\AppData\Local\Microsoft\Windows\INetCache\Content.Outlook\P86LDKLA\[Seguimiento_PAAC_IICUATRIMESTRE_2020-2 (3).xlsx]Listas'!#REF!</xm:f>
            <x14:dxf>
              <fill>
                <patternFill>
                  <bgColor theme="0" tint="-4.9989318521683403E-2"/>
                </patternFill>
              </fill>
            </x14:dxf>
          </x14:cfRule>
          <x14:cfRule type="cellIs" priority="187" operator="equal" id="{47C528AC-8652-486B-9A89-BB0A24E3D0DD}">
            <xm:f>'\Users\Maritza.Beltran\AppData\Local\Microsoft\Windows\INetCache\Content.Outlook\P86LDKLA\[Seguimiento_PAAC_IICUATRIMESTRE_2020-2 (3).xlsx]Listas'!#REF!</xm:f>
            <x14:dxf>
              <fill>
                <patternFill>
                  <bgColor rgb="FFFF0000"/>
                </patternFill>
              </fill>
            </x14:dxf>
          </x14:cfRule>
          <x14:cfRule type="cellIs" priority="188" operator="equal" id="{36D2BDAB-35FA-4A02-9E6C-1BCFC0F9963B}">
            <xm:f>'\Users\Maritza.Beltran\AppData\Local\Microsoft\Windows\INetCache\Content.Outlook\P86LDKLA\[Seguimiento_PAAC_IICUATRIMESTRE_2020-2 (3).xlsx]Listas'!#REF!</xm:f>
            <x14:dxf>
              <font>
                <color rgb="FF9C0006"/>
              </font>
              <fill>
                <patternFill>
                  <bgColor rgb="FFFFC7CE"/>
                </patternFill>
              </fill>
            </x14:dxf>
          </x14:cfRule>
          <x14:cfRule type="cellIs" priority="189" operator="equal" id="{6132847F-9EEE-4FAF-9AE2-1163735CDFFF}">
            <xm:f>'\Users\Maritza.Beltran\AppData\Local\Microsoft\Windows\INetCache\Content.Outlook\P86LDKLA\[Seguimiento_PAAC_IICUATRIMESTRE_2020-2 (3).xlsx]Listas'!#REF!</xm:f>
            <x14:dxf>
              <fill>
                <patternFill patternType="none">
                  <bgColor auto="1"/>
                </patternFill>
              </fill>
            </x14:dxf>
          </x14:cfRule>
          <x14:cfRule type="cellIs" priority="190" operator="equal" id="{19D26250-3059-402E-BD15-2086B242D31C}">
            <xm:f>'\Users\Maritza.Beltran\AppData\Local\Microsoft\Windows\INetCache\Content.Outlook\P86LDKLA\[Seguimiento_PAAC_IICUATRIMESTRE_2020-2 (3).xlsx]Listas'!#REF!</xm:f>
            <x14:dxf>
              <fill>
                <patternFill>
                  <bgColor rgb="FF00BC55"/>
                </patternFill>
              </fill>
            </x14:dxf>
          </x14:cfRule>
          <x14:cfRule type="cellIs" priority="191" operator="equal" id="{361BC9D9-0271-4FB4-ADCD-E8AE714F2BFC}">
            <xm:f>'\Users\Maritza.Beltran\AppData\Local\Microsoft\Windows\INetCache\Content.Outlook\P86LDKLA\[Seguimiento_PAAC_IICUATRIMESTRE_2020-2 (3).xlsx]Listas'!#REF!</xm:f>
            <x14:dxf>
              <fill>
                <patternFill>
                  <bgColor rgb="FF33CC33"/>
                </patternFill>
              </fill>
            </x14:dxf>
          </x14:cfRule>
          <x14:cfRule type="cellIs" priority="192" operator="equal" id="{93859DB9-26F4-49EC-A5CF-9C5A47A2C900}">
            <xm:f>'\Users\Maritza.Beltran\AppData\Local\Microsoft\Windows\INetCache\Content.Outlook\P86LDKLA\[Seguimiento_PAAC_IICUATRIMESTRE_2020-2 (3).xlsx]Listas'!#REF!</xm:f>
            <x14:dxf>
              <fill>
                <patternFill>
                  <bgColor rgb="FFFFFF00"/>
                </patternFill>
              </fill>
            </x14:dxf>
          </x14:cfRule>
          <xm:sqref>Q36</xm:sqref>
        </x14:conditionalFormatting>
        <x14:conditionalFormatting xmlns:xm="http://schemas.microsoft.com/office/excel/2006/main">
          <x14:cfRule type="cellIs" priority="172" operator="equal" id="{549077D8-FD4C-40DE-A37F-E6E5C002CC9E}">
            <xm:f>'\Users\Maritza.Beltran\AppData\Local\Microsoft\Windows\INetCache\Content.Outlook\P86LDKLA\[Matriz V1.xlsx]Hoja2'!#REF!</xm:f>
            <x14:dxf>
              <fill>
                <patternFill>
                  <bgColor theme="0" tint="-4.9989318521683403E-2"/>
                </patternFill>
              </fill>
            </x14:dxf>
          </x14:cfRule>
          <x14:cfRule type="cellIs" priority="173" operator="equal" id="{CB406828-2B06-4BC8-A1A4-F4085A94F9AC}">
            <xm:f>'\Users\Maritza.Beltran\AppData\Local\Microsoft\Windows\INetCache\Content.Outlook\P86LDKLA\[Matriz V1.xlsx]Hoja2'!#REF!</xm:f>
            <x14:dxf>
              <fill>
                <patternFill>
                  <bgColor rgb="FFFF0000"/>
                </patternFill>
              </fill>
            </x14:dxf>
          </x14:cfRule>
          <x14:cfRule type="cellIs" priority="174" operator="equal" id="{196A3789-B927-4D07-A1F5-34BC5B436A7E}">
            <xm:f>'\Users\Maritza.Beltran\AppData\Local\Microsoft\Windows\INetCache\Content.Outlook\P86LDKLA\[Matriz V1.xlsx]Hoja2'!#REF!</xm:f>
            <x14:dxf>
              <fill>
                <patternFill>
                  <bgColor rgb="FFFF0000"/>
                </patternFill>
              </fill>
            </x14:dxf>
          </x14:cfRule>
          <x14:cfRule type="cellIs" priority="175" operator="equal" id="{F6214000-327B-47A6-8C08-B6586D15FFF1}">
            <xm:f>'\Users\Maritza.Beltran\AppData\Local\Microsoft\Windows\INetCache\Content.Outlook\P86LDKLA\[Matriz V1.xlsx]Hoja2'!#REF!</xm:f>
            <x14:dxf>
              <fill>
                <patternFill>
                  <bgColor theme="0" tint="-4.9989318521683403E-2"/>
                </patternFill>
              </fill>
            </x14:dxf>
          </x14:cfRule>
          <x14:cfRule type="cellIs" priority="176" operator="equal" id="{2B992748-8BBF-44B7-93C1-6514CFCFB494}">
            <xm:f>'\Users\Maritza.Beltran\AppData\Local\Microsoft\Windows\INetCache\Content.Outlook\P86LDKLA\[Matriz V1.xlsx]Hoja2'!#REF!</xm:f>
            <x14:dxf>
              <fill>
                <patternFill>
                  <bgColor rgb="FFFFFF00"/>
                </patternFill>
              </fill>
            </x14:dxf>
          </x14:cfRule>
          <x14:cfRule type="cellIs" priority="177" operator="equal" id="{A11EFB5D-3162-4F50-8D02-EE4199F3FF0A}">
            <xm:f>'\Users\Maritza.Beltran\AppData\Local\Microsoft\Windows\INetCache\Content.Outlook\P86LDKLA\[Matriz V1.xlsx]Hoja2'!#REF!</xm:f>
            <x14:dxf>
              <fill>
                <patternFill>
                  <bgColor rgb="FF00B050"/>
                </patternFill>
              </fill>
            </x14:dxf>
          </x14:cfRule>
          <x14:cfRule type="cellIs" priority="178" operator="equal" id="{FC16FCAD-F3EF-49AE-B0C8-5FD775F279DC}">
            <xm:f>'\Users\Maritza.Beltran\AppData\Local\Microsoft\Windows\INetCache\Content.Outlook\P86LDKLA\[Matriz V1.xlsx]Hoja2'!#REF!</xm:f>
            <x14:dxf>
              <fill>
                <patternFill>
                  <bgColor rgb="FF00B050"/>
                </patternFill>
              </fill>
            </x14:dxf>
          </x14:cfRule>
          <xm:sqref>Q36</xm:sqref>
        </x14:conditionalFormatting>
        <x14:conditionalFormatting xmlns:xm="http://schemas.microsoft.com/office/excel/2006/main">
          <x14:cfRule type="cellIs" priority="152" operator="equal" id="{BC7E0EF1-9AD1-4599-8DE3-FE20E88091FF}">
            <xm:f>'\Users\Maritza.Beltran\AppData\Local\Microsoft\Windows\INetCache\Content.Outlook\P86LDKLA\[Seguimiento_PAAC_IICUATRIMESTRE_2020-2 (3).xlsx]Listas'!#REF!</xm:f>
            <x14:dxf>
              <fill>
                <patternFill>
                  <bgColor theme="0" tint="-4.9989318521683403E-2"/>
                </patternFill>
              </fill>
            </x14:dxf>
          </x14:cfRule>
          <x14:cfRule type="cellIs" priority="153" operator="equal" id="{127C2D6C-1A83-4DD5-A671-46BE7071B388}">
            <xm:f>'\Users\Maritza.Beltran\AppData\Local\Microsoft\Windows\INetCache\Content.Outlook\P86LDKLA\[Seguimiento_PAAC_IICUATRIMESTRE_2020-2 (3).xlsx]Listas'!#REF!</xm:f>
            <x14:dxf>
              <fill>
                <patternFill>
                  <bgColor rgb="FFFF0000"/>
                </patternFill>
              </fill>
            </x14:dxf>
          </x14:cfRule>
          <x14:cfRule type="cellIs" priority="154" operator="equal" id="{2B6C8FEA-E0D9-4039-AB40-42D4ED3FDA1D}">
            <xm:f>'\Users\Maritza.Beltran\AppData\Local\Microsoft\Windows\INetCache\Content.Outlook\P86LDKLA\[Seguimiento_PAAC_IICUATRIMESTRE_2020-2 (3).xlsx]Listas'!#REF!</xm:f>
            <x14:dxf>
              <fill>
                <patternFill patternType="none">
                  <bgColor auto="1"/>
                </patternFill>
              </fill>
            </x14:dxf>
          </x14:cfRule>
          <x14:cfRule type="cellIs" priority="155" operator="equal" id="{FDE38923-5CB8-4F2D-AA1C-50CE274EBD45}">
            <xm:f>'\Users\Maritza.Beltran\AppData\Local\Microsoft\Windows\INetCache\Content.Outlook\P86LDKLA\[Seguimiento_PAAC_IICUATRIMESTRE_2020-2 (3).xlsx]Listas'!#REF!</xm:f>
            <x14:dxf>
              <fill>
                <patternFill>
                  <bgColor rgb="FF00B050"/>
                </patternFill>
              </fill>
            </x14:dxf>
          </x14:cfRule>
          <x14:cfRule type="cellIs" priority="156" operator="equal" id="{C56513E4-4C43-460A-B940-A0940E2165D0}">
            <xm:f>'\Users\Maritza.Beltran\AppData\Local\Microsoft\Windows\INetCache\Content.Outlook\P86LDKLA\[Seguimiento_PAAC_IICUATRIMESTRE_2020-2 (3).xlsx]Listas'!#REF!</xm:f>
            <x14:dxf>
              <fill>
                <patternFill>
                  <bgColor rgb="FF00B050"/>
                </patternFill>
              </fill>
            </x14:dxf>
          </x14:cfRule>
          <x14:cfRule type="cellIs" priority="157" operator="equal" id="{DF0DDB36-7A64-4900-BDEF-59FCAE752C36}">
            <xm:f>'\Users\Maritza.Beltran\AppData\Local\Microsoft\Windows\INetCache\Content.Outlook\P86LDKLA\[Seguimiento_PAAC_IICUATRIMESTRE_2020-2 (3).xlsx]Listas'!#REF!</xm:f>
            <x14:dxf>
              <fill>
                <patternFill>
                  <bgColor rgb="FFFFFF00"/>
                </patternFill>
              </fill>
            </x14:dxf>
          </x14:cfRule>
          <x14:cfRule type="cellIs" priority="158" operator="equal" id="{FA13B6B6-1A76-4E69-81A7-23D8466A8064}">
            <xm:f>'\Users\Maritza.Beltran\AppData\Local\Microsoft\Windows\INetCache\Content.Outlook\P86LDKLA\[Seguimiento_PAAC_IICUATRIMESTRE_2020-2 (3).xlsx]Listas'!#REF!</xm:f>
            <x14:dxf>
              <font>
                <color auto="1"/>
              </font>
              <fill>
                <patternFill>
                  <bgColor rgb="FFFF0000"/>
                </patternFill>
              </fill>
            </x14:dxf>
          </x14:cfRule>
          <x14:cfRule type="cellIs" priority="159" operator="equal" id="{95B2793C-A97D-468B-A5C9-EB670489CC4F}">
            <xm:f>'\Users\Maritza.Beltran\AppData\Local\Microsoft\Windows\INetCache\Content.Outlook\P86LDKLA\[Seguimiento_PAAC_IICUATRIMESTRE_2020-2 (3).xlsx]Listas'!#REF!</xm:f>
            <x14:dxf>
              <fill>
                <patternFill>
                  <bgColor theme="0" tint="-4.9989318521683403E-2"/>
                </patternFill>
              </fill>
            </x14:dxf>
          </x14:cfRule>
          <x14:cfRule type="cellIs" priority="160" operator="equal" id="{BE9070AC-B07A-4713-9A7C-814DFDDC5DC6}">
            <xm:f>'\Users\Maritza.Beltran\AppData\Local\Microsoft\Windows\INetCache\Content.Outlook\P86LDKLA\[Seguimiento_PAAC_IICUATRIMESTRE_2020-2 (3).xlsx]Listas'!#REF!</xm:f>
            <x14:dxf>
              <fill>
                <patternFill>
                  <bgColor rgb="FFFF0000"/>
                </patternFill>
              </fill>
            </x14:dxf>
          </x14:cfRule>
          <x14:cfRule type="cellIs" priority="161" operator="equal" id="{6FFB32E4-9C44-4339-A065-0AD4F7382853}">
            <xm:f>'\Users\Maritza.Beltran\AppData\Local\Microsoft\Windows\INetCache\Content.Outlook\P86LDKLA\[Seguimiento_PAAC_IICUATRIMESTRE_2020-2 (3).xlsx]Listas'!#REF!</xm:f>
            <x14:dxf>
              <font>
                <color rgb="FF9C0006"/>
              </font>
              <fill>
                <patternFill>
                  <bgColor rgb="FFFFC7CE"/>
                </patternFill>
              </fill>
            </x14:dxf>
          </x14:cfRule>
          <x14:cfRule type="cellIs" priority="162" operator="equal" id="{21E58177-0682-4CB6-BCE8-A06F97F0DB47}">
            <xm:f>'\Users\Maritza.Beltran\AppData\Local\Microsoft\Windows\INetCache\Content.Outlook\P86LDKLA\[Seguimiento_PAAC_IICUATRIMESTRE_2020-2 (3).xlsx]Listas'!#REF!</xm:f>
            <x14:dxf>
              <fill>
                <patternFill patternType="none">
                  <bgColor auto="1"/>
                </patternFill>
              </fill>
            </x14:dxf>
          </x14:cfRule>
          <x14:cfRule type="cellIs" priority="163" operator="equal" id="{341678E6-0E16-4E96-8184-AF6AED0D42FA}">
            <xm:f>'\Users\Maritza.Beltran\AppData\Local\Microsoft\Windows\INetCache\Content.Outlook\P86LDKLA\[Seguimiento_PAAC_IICUATRIMESTRE_2020-2 (3).xlsx]Listas'!#REF!</xm:f>
            <x14:dxf>
              <fill>
                <patternFill>
                  <bgColor rgb="FF00BC55"/>
                </patternFill>
              </fill>
            </x14:dxf>
          </x14:cfRule>
          <x14:cfRule type="cellIs" priority="164" operator="equal" id="{8D14F803-309D-4C42-9E94-B7DC33692FC7}">
            <xm:f>'\Users\Maritza.Beltran\AppData\Local\Microsoft\Windows\INetCache\Content.Outlook\P86LDKLA\[Seguimiento_PAAC_IICUATRIMESTRE_2020-2 (3).xlsx]Listas'!#REF!</xm:f>
            <x14:dxf>
              <fill>
                <patternFill>
                  <bgColor rgb="FF33CC33"/>
                </patternFill>
              </fill>
            </x14:dxf>
          </x14:cfRule>
          <x14:cfRule type="cellIs" priority="165" operator="equal" id="{B01FE546-12A2-4257-B81B-D2B33378D607}">
            <xm:f>'\Users\Maritza.Beltran\AppData\Local\Microsoft\Windows\INetCache\Content.Outlook\P86LDKLA\[Seguimiento_PAAC_IICUATRIMESTRE_2020-2 (3).xlsx]Listas'!#REF!</xm:f>
            <x14:dxf>
              <fill>
                <patternFill>
                  <bgColor rgb="FFFFFF00"/>
                </patternFill>
              </fill>
            </x14:dxf>
          </x14:cfRule>
          <xm:sqref>Q37</xm:sqref>
        </x14:conditionalFormatting>
        <x14:conditionalFormatting xmlns:xm="http://schemas.microsoft.com/office/excel/2006/main">
          <x14:cfRule type="cellIs" priority="145" operator="equal" id="{F9FCAB0A-A33D-4464-AD2F-8CAEDA14FFA4}">
            <xm:f>'\Users\Maritza.Beltran\AppData\Local\Microsoft\Windows\INetCache\Content.Outlook\P86LDKLA\[Matriz V1.xlsx]Hoja2'!#REF!</xm:f>
            <x14:dxf>
              <fill>
                <patternFill>
                  <bgColor theme="0" tint="-4.9989318521683403E-2"/>
                </patternFill>
              </fill>
            </x14:dxf>
          </x14:cfRule>
          <x14:cfRule type="cellIs" priority="146" operator="equal" id="{19824997-C57F-4835-AD15-E8CE9BFB1719}">
            <xm:f>'\Users\Maritza.Beltran\AppData\Local\Microsoft\Windows\INetCache\Content.Outlook\P86LDKLA\[Matriz V1.xlsx]Hoja2'!#REF!</xm:f>
            <x14:dxf>
              <fill>
                <patternFill>
                  <bgColor rgb="FFFF0000"/>
                </patternFill>
              </fill>
            </x14:dxf>
          </x14:cfRule>
          <x14:cfRule type="cellIs" priority="147" operator="equal" id="{009D00CA-8239-4DCF-97BC-A834E569A5F2}">
            <xm:f>'\Users\Maritza.Beltran\AppData\Local\Microsoft\Windows\INetCache\Content.Outlook\P86LDKLA\[Matriz V1.xlsx]Hoja2'!#REF!</xm:f>
            <x14:dxf>
              <fill>
                <patternFill>
                  <bgColor rgb="FFFF0000"/>
                </patternFill>
              </fill>
            </x14:dxf>
          </x14:cfRule>
          <x14:cfRule type="cellIs" priority="148" operator="equal" id="{38FA51A2-14CA-4F87-B4D6-0A663059E4E2}">
            <xm:f>'\Users\Maritza.Beltran\AppData\Local\Microsoft\Windows\INetCache\Content.Outlook\P86LDKLA\[Matriz V1.xlsx]Hoja2'!#REF!</xm:f>
            <x14:dxf>
              <fill>
                <patternFill>
                  <bgColor theme="0" tint="-4.9989318521683403E-2"/>
                </patternFill>
              </fill>
            </x14:dxf>
          </x14:cfRule>
          <x14:cfRule type="cellIs" priority="149" operator="equal" id="{EC1FB7D0-25E0-4A40-AC1F-F3768CF11318}">
            <xm:f>'\Users\Maritza.Beltran\AppData\Local\Microsoft\Windows\INetCache\Content.Outlook\P86LDKLA\[Matriz V1.xlsx]Hoja2'!#REF!</xm:f>
            <x14:dxf>
              <fill>
                <patternFill>
                  <bgColor rgb="FFFFFF00"/>
                </patternFill>
              </fill>
            </x14:dxf>
          </x14:cfRule>
          <x14:cfRule type="cellIs" priority="150" operator="equal" id="{6834245F-9C00-4CA0-8622-4744AF3A2D8F}">
            <xm:f>'\Users\Maritza.Beltran\AppData\Local\Microsoft\Windows\INetCache\Content.Outlook\P86LDKLA\[Matriz V1.xlsx]Hoja2'!#REF!</xm:f>
            <x14:dxf>
              <fill>
                <patternFill>
                  <bgColor rgb="FF00B050"/>
                </patternFill>
              </fill>
            </x14:dxf>
          </x14:cfRule>
          <x14:cfRule type="cellIs" priority="151" operator="equal" id="{D1AEBABB-DB29-4AE4-8ACC-C5E0347BBEE1}">
            <xm:f>'\Users\Maritza.Beltran\AppData\Local\Microsoft\Windows\INetCache\Content.Outlook\P86LDKLA\[Matriz V1.xlsx]Hoja2'!#REF!</xm:f>
            <x14:dxf>
              <fill>
                <patternFill>
                  <bgColor rgb="FF00B050"/>
                </patternFill>
              </fill>
            </x14:dxf>
          </x14:cfRule>
          <xm:sqref>Q37</xm:sqref>
        </x14:conditionalFormatting>
        <x14:conditionalFormatting xmlns:xm="http://schemas.microsoft.com/office/excel/2006/main">
          <x14:cfRule type="cellIs" priority="119" operator="equal" id="{4AA6C40B-8CBA-4E02-AD7A-EFF11098873A}">
            <xm:f>'\Users\Maritza.Beltran\AppData\Local\Microsoft\Windows\INetCache\Content.Outlook\P86LDKLA\[Seguimiento_PAAC_IICUATRIMESTRE_2020-2 (3).xlsx]Listas'!#REF!</xm:f>
            <x14:dxf>
              <fill>
                <patternFill>
                  <bgColor theme="0" tint="-4.9989318521683403E-2"/>
                </patternFill>
              </fill>
            </x14:dxf>
          </x14:cfRule>
          <x14:cfRule type="cellIs" priority="120" operator="equal" id="{A11ACCFE-A60E-4943-A300-5EFCC78F5D74}">
            <xm:f>'\Users\Maritza.Beltran\AppData\Local\Microsoft\Windows\INetCache\Content.Outlook\P86LDKLA\[Seguimiento_PAAC_IICUATRIMESTRE_2020-2 (3).xlsx]Listas'!#REF!</xm:f>
            <x14:dxf>
              <fill>
                <patternFill>
                  <bgColor rgb="FFFF0000"/>
                </patternFill>
              </fill>
            </x14:dxf>
          </x14:cfRule>
          <x14:cfRule type="cellIs" priority="121" operator="equal" id="{EF7AC190-7F8C-4EB3-9160-4D36D55EC26B}">
            <xm:f>'\Users\Maritza.Beltran\AppData\Local\Microsoft\Windows\INetCache\Content.Outlook\P86LDKLA\[Seguimiento_PAAC_IICUATRIMESTRE_2020-2 (3).xlsx]Listas'!#REF!</xm:f>
            <x14:dxf>
              <fill>
                <patternFill patternType="none">
                  <bgColor auto="1"/>
                </patternFill>
              </fill>
            </x14:dxf>
          </x14:cfRule>
          <x14:cfRule type="cellIs" priority="122" operator="equal" id="{B25E1712-E579-4C0E-8C62-8DDA31558565}">
            <xm:f>'\Users\Maritza.Beltran\AppData\Local\Microsoft\Windows\INetCache\Content.Outlook\P86LDKLA\[Seguimiento_PAAC_IICUATRIMESTRE_2020-2 (3).xlsx]Listas'!#REF!</xm:f>
            <x14:dxf>
              <fill>
                <patternFill>
                  <bgColor rgb="FF00B050"/>
                </patternFill>
              </fill>
            </x14:dxf>
          </x14:cfRule>
          <x14:cfRule type="cellIs" priority="123" operator="equal" id="{4E399B81-E961-4A4F-9694-ADB59D91F600}">
            <xm:f>'\Users\Maritza.Beltran\AppData\Local\Microsoft\Windows\INetCache\Content.Outlook\P86LDKLA\[Seguimiento_PAAC_IICUATRIMESTRE_2020-2 (3).xlsx]Listas'!#REF!</xm:f>
            <x14:dxf>
              <fill>
                <patternFill>
                  <bgColor rgb="FF00B050"/>
                </patternFill>
              </fill>
            </x14:dxf>
          </x14:cfRule>
          <x14:cfRule type="cellIs" priority="124" operator="equal" id="{883AE534-4FCC-4996-8E90-94CBC80B0FEF}">
            <xm:f>'\Users\Maritza.Beltran\AppData\Local\Microsoft\Windows\INetCache\Content.Outlook\P86LDKLA\[Seguimiento_PAAC_IICUATRIMESTRE_2020-2 (3).xlsx]Listas'!#REF!</xm:f>
            <x14:dxf>
              <fill>
                <patternFill>
                  <bgColor rgb="FFFFFF00"/>
                </patternFill>
              </fill>
            </x14:dxf>
          </x14:cfRule>
          <x14:cfRule type="cellIs" priority="125" operator="equal" id="{7018F770-BFB3-408D-B5AE-00AE885D0124}">
            <xm:f>'\Users\Maritza.Beltran\AppData\Local\Microsoft\Windows\INetCache\Content.Outlook\P86LDKLA\[Seguimiento_PAAC_IICUATRIMESTRE_2020-2 (3).xlsx]Listas'!#REF!</xm:f>
            <x14:dxf>
              <font>
                <color auto="1"/>
              </font>
              <fill>
                <patternFill>
                  <bgColor rgb="FFFF0000"/>
                </patternFill>
              </fill>
            </x14:dxf>
          </x14:cfRule>
          <x14:cfRule type="cellIs" priority="126" operator="equal" id="{7686DF60-5BD7-4379-995C-0E11C2F6ABF2}">
            <xm:f>'\Users\Maritza.Beltran\AppData\Local\Microsoft\Windows\INetCache\Content.Outlook\P86LDKLA\[Seguimiento_PAAC_IICUATRIMESTRE_2020-2 (3).xlsx]Listas'!#REF!</xm:f>
            <x14:dxf>
              <fill>
                <patternFill>
                  <bgColor theme="0" tint="-4.9989318521683403E-2"/>
                </patternFill>
              </fill>
            </x14:dxf>
          </x14:cfRule>
          <x14:cfRule type="cellIs" priority="127" operator="equal" id="{B5EC4957-6635-41ED-B9AA-8CA7BF5F43DB}">
            <xm:f>'\Users\Maritza.Beltran\AppData\Local\Microsoft\Windows\INetCache\Content.Outlook\P86LDKLA\[Seguimiento_PAAC_IICUATRIMESTRE_2020-2 (3).xlsx]Listas'!#REF!</xm:f>
            <x14:dxf>
              <fill>
                <patternFill>
                  <bgColor rgb="FFFF0000"/>
                </patternFill>
              </fill>
            </x14:dxf>
          </x14:cfRule>
          <x14:cfRule type="cellIs" priority="128" operator="equal" id="{C5583C31-28CE-4D29-A579-E72F7AD04ABC}">
            <xm:f>'\Users\Maritza.Beltran\AppData\Local\Microsoft\Windows\INetCache\Content.Outlook\P86LDKLA\[Seguimiento_PAAC_IICUATRIMESTRE_2020-2 (3).xlsx]Listas'!#REF!</xm:f>
            <x14:dxf>
              <font>
                <color rgb="FF9C0006"/>
              </font>
              <fill>
                <patternFill>
                  <bgColor rgb="FFFFC7CE"/>
                </patternFill>
              </fill>
            </x14:dxf>
          </x14:cfRule>
          <x14:cfRule type="cellIs" priority="129" operator="equal" id="{2B9C1C31-C190-49AD-A496-66C2C3DEA3ED}">
            <xm:f>'\Users\Maritza.Beltran\AppData\Local\Microsoft\Windows\INetCache\Content.Outlook\P86LDKLA\[Seguimiento_PAAC_IICUATRIMESTRE_2020-2 (3).xlsx]Listas'!#REF!</xm:f>
            <x14:dxf>
              <fill>
                <patternFill patternType="none">
                  <bgColor auto="1"/>
                </patternFill>
              </fill>
            </x14:dxf>
          </x14:cfRule>
          <x14:cfRule type="cellIs" priority="130" operator="equal" id="{7E7AB664-C0CC-436A-B6E9-31462CAFA7A9}">
            <xm:f>'\Users\Maritza.Beltran\AppData\Local\Microsoft\Windows\INetCache\Content.Outlook\P86LDKLA\[Seguimiento_PAAC_IICUATRIMESTRE_2020-2 (3).xlsx]Listas'!#REF!</xm:f>
            <x14:dxf>
              <fill>
                <patternFill>
                  <bgColor rgb="FF00BC55"/>
                </patternFill>
              </fill>
            </x14:dxf>
          </x14:cfRule>
          <x14:cfRule type="cellIs" priority="131" operator="equal" id="{3B62962E-B19A-434F-9F92-16E9D9B88324}">
            <xm:f>'\Users\Maritza.Beltran\AppData\Local\Microsoft\Windows\INetCache\Content.Outlook\P86LDKLA\[Seguimiento_PAAC_IICUATRIMESTRE_2020-2 (3).xlsx]Listas'!#REF!</xm:f>
            <x14:dxf>
              <fill>
                <patternFill>
                  <bgColor rgb="FF33CC33"/>
                </patternFill>
              </fill>
            </x14:dxf>
          </x14:cfRule>
          <x14:cfRule type="cellIs" priority="132" operator="equal" id="{565EC119-0233-4C86-8C30-43EF37EBC065}">
            <xm:f>'\Users\Maritza.Beltran\AppData\Local\Microsoft\Windows\INetCache\Content.Outlook\P86LDKLA\[Seguimiento_PAAC_IICUATRIMESTRE_2020-2 (3).xlsx]Listas'!#REF!</xm:f>
            <x14:dxf>
              <fill>
                <patternFill>
                  <bgColor rgb="FFFFFF00"/>
                </patternFill>
              </fill>
            </x14:dxf>
          </x14:cfRule>
          <xm:sqref>Q100</xm:sqref>
        </x14:conditionalFormatting>
        <x14:conditionalFormatting xmlns:xm="http://schemas.microsoft.com/office/excel/2006/main">
          <x14:cfRule type="cellIs" priority="112" operator="equal" id="{5C360BE4-7AAF-4E1B-963E-5528B9567941}">
            <xm:f>'\Users\Maritza.Beltran\AppData\Local\Microsoft\Windows\INetCache\Content.Outlook\P86LDKLA\[Matriz V1.xlsx]Hoja2'!#REF!</xm:f>
            <x14:dxf>
              <fill>
                <patternFill>
                  <bgColor theme="0" tint="-4.9989318521683403E-2"/>
                </patternFill>
              </fill>
            </x14:dxf>
          </x14:cfRule>
          <x14:cfRule type="cellIs" priority="113" operator="equal" id="{301A5813-A6DF-49E0-B543-EB2FD9C11B12}">
            <xm:f>'\Users\Maritza.Beltran\AppData\Local\Microsoft\Windows\INetCache\Content.Outlook\P86LDKLA\[Matriz V1.xlsx]Hoja2'!#REF!</xm:f>
            <x14:dxf>
              <fill>
                <patternFill>
                  <bgColor rgb="FFFF0000"/>
                </patternFill>
              </fill>
            </x14:dxf>
          </x14:cfRule>
          <x14:cfRule type="cellIs" priority="114" operator="equal" id="{3DE719DA-1210-4598-B8F9-C782BA7B5881}">
            <xm:f>'\Users\Maritza.Beltran\AppData\Local\Microsoft\Windows\INetCache\Content.Outlook\P86LDKLA\[Matriz V1.xlsx]Hoja2'!#REF!</xm:f>
            <x14:dxf>
              <fill>
                <patternFill>
                  <bgColor rgb="FFFF0000"/>
                </patternFill>
              </fill>
            </x14:dxf>
          </x14:cfRule>
          <x14:cfRule type="cellIs" priority="115" operator="equal" id="{FD2F1690-5A42-41DC-A801-B457D1453A26}">
            <xm:f>'\Users\Maritza.Beltran\AppData\Local\Microsoft\Windows\INetCache\Content.Outlook\P86LDKLA\[Matriz V1.xlsx]Hoja2'!#REF!</xm:f>
            <x14:dxf>
              <fill>
                <patternFill>
                  <bgColor theme="0" tint="-4.9989318521683403E-2"/>
                </patternFill>
              </fill>
            </x14:dxf>
          </x14:cfRule>
          <x14:cfRule type="cellIs" priority="116" operator="equal" id="{445975B4-7FB0-4583-99E9-551DB7FC6C6C}">
            <xm:f>'\Users\Maritza.Beltran\AppData\Local\Microsoft\Windows\INetCache\Content.Outlook\P86LDKLA\[Matriz V1.xlsx]Hoja2'!#REF!</xm:f>
            <x14:dxf>
              <fill>
                <patternFill>
                  <bgColor rgb="FFFFFF00"/>
                </patternFill>
              </fill>
            </x14:dxf>
          </x14:cfRule>
          <x14:cfRule type="cellIs" priority="117" operator="equal" id="{F34218FC-C269-4379-BA49-8FD54B894DBB}">
            <xm:f>'\Users\Maritza.Beltran\AppData\Local\Microsoft\Windows\INetCache\Content.Outlook\P86LDKLA\[Matriz V1.xlsx]Hoja2'!#REF!</xm:f>
            <x14:dxf>
              <fill>
                <patternFill>
                  <bgColor rgb="FF00B050"/>
                </patternFill>
              </fill>
            </x14:dxf>
          </x14:cfRule>
          <x14:cfRule type="cellIs" priority="118" operator="equal" id="{070DCA77-CCD1-4525-AB27-C35A3172E98D}">
            <xm:f>'\Users\Maritza.Beltran\AppData\Local\Microsoft\Windows\INetCache\Content.Outlook\P86LDKLA\[Matriz V1.xlsx]Hoja2'!#REF!</xm:f>
            <x14:dxf>
              <fill>
                <patternFill>
                  <bgColor rgb="FF00B050"/>
                </patternFill>
              </fill>
            </x14:dxf>
          </x14:cfRule>
          <xm:sqref>Q100</xm:sqref>
        </x14:conditionalFormatting>
        <x14:conditionalFormatting xmlns:xm="http://schemas.microsoft.com/office/excel/2006/main">
          <x14:cfRule type="cellIs" priority="92" operator="equal" id="{62D0F23C-74DA-4145-B6B6-7D8BF1AF66A2}">
            <xm:f>'\Users\Maritza.Beltran\AppData\Local\Microsoft\Windows\INetCache\Content.Outlook\P86LDKLA\[Seguimiento_PAAC_IICUATRIMESTRE_2020-2 (3).xlsx]Listas'!#REF!</xm:f>
            <x14:dxf>
              <fill>
                <patternFill>
                  <bgColor theme="0" tint="-4.9989318521683403E-2"/>
                </patternFill>
              </fill>
            </x14:dxf>
          </x14:cfRule>
          <x14:cfRule type="cellIs" priority="93" operator="equal" id="{2016E64F-B794-4E51-9F90-2CA5D93C9C01}">
            <xm:f>'\Users\Maritza.Beltran\AppData\Local\Microsoft\Windows\INetCache\Content.Outlook\P86LDKLA\[Seguimiento_PAAC_IICUATRIMESTRE_2020-2 (3).xlsx]Listas'!#REF!</xm:f>
            <x14:dxf>
              <fill>
                <patternFill>
                  <bgColor rgb="FFFF0000"/>
                </patternFill>
              </fill>
            </x14:dxf>
          </x14:cfRule>
          <x14:cfRule type="cellIs" priority="94" operator="equal" id="{492DA842-D163-4F28-BE34-E73C71E3EE5D}">
            <xm:f>'\Users\Maritza.Beltran\AppData\Local\Microsoft\Windows\INetCache\Content.Outlook\P86LDKLA\[Seguimiento_PAAC_IICUATRIMESTRE_2020-2 (3).xlsx]Listas'!#REF!</xm:f>
            <x14:dxf>
              <fill>
                <patternFill patternType="none">
                  <bgColor auto="1"/>
                </patternFill>
              </fill>
            </x14:dxf>
          </x14:cfRule>
          <x14:cfRule type="cellIs" priority="95" operator="equal" id="{FB0C4889-01BC-42B1-B0AD-30D0B6D86CA0}">
            <xm:f>'\Users\Maritza.Beltran\AppData\Local\Microsoft\Windows\INetCache\Content.Outlook\P86LDKLA\[Seguimiento_PAAC_IICUATRIMESTRE_2020-2 (3).xlsx]Listas'!#REF!</xm:f>
            <x14:dxf>
              <fill>
                <patternFill>
                  <bgColor rgb="FF00B050"/>
                </patternFill>
              </fill>
            </x14:dxf>
          </x14:cfRule>
          <x14:cfRule type="cellIs" priority="96" operator="equal" id="{A22FD1AB-1E09-4B2F-AE6E-56F220A1F4CF}">
            <xm:f>'\Users\Maritza.Beltran\AppData\Local\Microsoft\Windows\INetCache\Content.Outlook\P86LDKLA\[Seguimiento_PAAC_IICUATRIMESTRE_2020-2 (3).xlsx]Listas'!#REF!</xm:f>
            <x14:dxf>
              <fill>
                <patternFill>
                  <bgColor rgb="FF00B050"/>
                </patternFill>
              </fill>
            </x14:dxf>
          </x14:cfRule>
          <x14:cfRule type="cellIs" priority="97" operator="equal" id="{C60C30CD-E127-4C9F-9059-5BD8C53786B3}">
            <xm:f>'\Users\Maritza.Beltran\AppData\Local\Microsoft\Windows\INetCache\Content.Outlook\P86LDKLA\[Seguimiento_PAAC_IICUATRIMESTRE_2020-2 (3).xlsx]Listas'!#REF!</xm:f>
            <x14:dxf>
              <fill>
                <patternFill>
                  <bgColor rgb="FFFFFF00"/>
                </patternFill>
              </fill>
            </x14:dxf>
          </x14:cfRule>
          <x14:cfRule type="cellIs" priority="98" operator="equal" id="{8618CF9E-63A0-4495-BF35-FFE5005DE719}">
            <xm:f>'\Users\Maritza.Beltran\AppData\Local\Microsoft\Windows\INetCache\Content.Outlook\P86LDKLA\[Seguimiento_PAAC_IICUATRIMESTRE_2020-2 (3).xlsx]Listas'!#REF!</xm:f>
            <x14:dxf>
              <font>
                <color auto="1"/>
              </font>
              <fill>
                <patternFill>
                  <bgColor rgb="FFFF0000"/>
                </patternFill>
              </fill>
            </x14:dxf>
          </x14:cfRule>
          <x14:cfRule type="cellIs" priority="99" operator="equal" id="{5927F649-6CBE-4346-A015-A4FFE9510027}">
            <xm:f>'\Users\Maritza.Beltran\AppData\Local\Microsoft\Windows\INetCache\Content.Outlook\P86LDKLA\[Seguimiento_PAAC_IICUATRIMESTRE_2020-2 (3).xlsx]Listas'!#REF!</xm:f>
            <x14:dxf>
              <fill>
                <patternFill>
                  <bgColor theme="0" tint="-4.9989318521683403E-2"/>
                </patternFill>
              </fill>
            </x14:dxf>
          </x14:cfRule>
          <x14:cfRule type="cellIs" priority="100" operator="equal" id="{D7BDFAD2-9337-4624-A040-0357C63B41B7}">
            <xm:f>'\Users\Maritza.Beltran\AppData\Local\Microsoft\Windows\INetCache\Content.Outlook\P86LDKLA\[Seguimiento_PAAC_IICUATRIMESTRE_2020-2 (3).xlsx]Listas'!#REF!</xm:f>
            <x14:dxf>
              <fill>
                <patternFill>
                  <bgColor rgb="FFFF0000"/>
                </patternFill>
              </fill>
            </x14:dxf>
          </x14:cfRule>
          <x14:cfRule type="cellIs" priority="101" operator="equal" id="{10412A45-5C37-4C29-82E5-D3DF52106F68}">
            <xm:f>'\Users\Maritza.Beltran\AppData\Local\Microsoft\Windows\INetCache\Content.Outlook\P86LDKLA\[Seguimiento_PAAC_IICUATRIMESTRE_2020-2 (3).xlsx]Listas'!#REF!</xm:f>
            <x14:dxf>
              <font>
                <color rgb="FF9C0006"/>
              </font>
              <fill>
                <patternFill>
                  <bgColor rgb="FFFFC7CE"/>
                </patternFill>
              </fill>
            </x14:dxf>
          </x14:cfRule>
          <x14:cfRule type="cellIs" priority="102" operator="equal" id="{EF52A273-C93C-4CCE-9FC0-CA1DB561FC18}">
            <xm:f>'\Users\Maritza.Beltran\AppData\Local\Microsoft\Windows\INetCache\Content.Outlook\P86LDKLA\[Seguimiento_PAAC_IICUATRIMESTRE_2020-2 (3).xlsx]Listas'!#REF!</xm:f>
            <x14:dxf>
              <fill>
                <patternFill patternType="none">
                  <bgColor auto="1"/>
                </patternFill>
              </fill>
            </x14:dxf>
          </x14:cfRule>
          <x14:cfRule type="cellIs" priority="103" operator="equal" id="{16D027BB-BAFA-4070-A7E7-A1ED242310C6}">
            <xm:f>'\Users\Maritza.Beltran\AppData\Local\Microsoft\Windows\INetCache\Content.Outlook\P86LDKLA\[Seguimiento_PAAC_IICUATRIMESTRE_2020-2 (3).xlsx]Listas'!#REF!</xm:f>
            <x14:dxf>
              <fill>
                <patternFill>
                  <bgColor rgb="FF00BC55"/>
                </patternFill>
              </fill>
            </x14:dxf>
          </x14:cfRule>
          <x14:cfRule type="cellIs" priority="104" operator="equal" id="{F10D87C9-6E13-4614-99D4-2D79E3440B10}">
            <xm:f>'\Users\Maritza.Beltran\AppData\Local\Microsoft\Windows\INetCache\Content.Outlook\P86LDKLA\[Seguimiento_PAAC_IICUATRIMESTRE_2020-2 (3).xlsx]Listas'!#REF!</xm:f>
            <x14:dxf>
              <fill>
                <patternFill>
                  <bgColor rgb="FF33CC33"/>
                </patternFill>
              </fill>
            </x14:dxf>
          </x14:cfRule>
          <x14:cfRule type="cellIs" priority="105" operator="equal" id="{95D184B2-07B0-49AD-9F38-2B90B8756478}">
            <xm:f>'\Users\Maritza.Beltran\AppData\Local\Microsoft\Windows\INetCache\Content.Outlook\P86LDKLA\[Seguimiento_PAAC_IICUATRIMESTRE_2020-2 (3).xlsx]Listas'!#REF!</xm:f>
            <x14:dxf>
              <fill>
                <patternFill>
                  <bgColor rgb="FFFFFF00"/>
                </patternFill>
              </fill>
            </x14:dxf>
          </x14:cfRule>
          <xm:sqref>Q109</xm:sqref>
        </x14:conditionalFormatting>
        <x14:conditionalFormatting xmlns:xm="http://schemas.microsoft.com/office/excel/2006/main">
          <x14:cfRule type="cellIs" priority="85" operator="equal" id="{35EA0B7A-A14C-4B87-B6F9-D8D903DA9CEB}">
            <xm:f>'\Users\Maritza.Beltran\AppData\Local\Microsoft\Windows\INetCache\Content.Outlook\P86LDKLA\[Matriz V1.xlsx]Hoja2'!#REF!</xm:f>
            <x14:dxf>
              <fill>
                <patternFill>
                  <bgColor theme="0" tint="-4.9989318521683403E-2"/>
                </patternFill>
              </fill>
            </x14:dxf>
          </x14:cfRule>
          <x14:cfRule type="cellIs" priority="86" operator="equal" id="{39AFAA88-BC47-47CC-AB93-B59AF8819C66}">
            <xm:f>'\Users\Maritza.Beltran\AppData\Local\Microsoft\Windows\INetCache\Content.Outlook\P86LDKLA\[Matriz V1.xlsx]Hoja2'!#REF!</xm:f>
            <x14:dxf>
              <fill>
                <patternFill>
                  <bgColor rgb="FFFF0000"/>
                </patternFill>
              </fill>
            </x14:dxf>
          </x14:cfRule>
          <x14:cfRule type="cellIs" priority="87" operator="equal" id="{A160BC67-2D20-45EC-9363-783EE6DCC20E}">
            <xm:f>'\Users\Maritza.Beltran\AppData\Local\Microsoft\Windows\INetCache\Content.Outlook\P86LDKLA\[Matriz V1.xlsx]Hoja2'!#REF!</xm:f>
            <x14:dxf>
              <fill>
                <patternFill>
                  <bgColor rgb="FFFF0000"/>
                </patternFill>
              </fill>
            </x14:dxf>
          </x14:cfRule>
          <x14:cfRule type="cellIs" priority="88" operator="equal" id="{989FDD8B-290B-45B0-8B21-B1A49C3A6DE3}">
            <xm:f>'\Users\Maritza.Beltran\AppData\Local\Microsoft\Windows\INetCache\Content.Outlook\P86LDKLA\[Matriz V1.xlsx]Hoja2'!#REF!</xm:f>
            <x14:dxf>
              <fill>
                <patternFill>
                  <bgColor theme="0" tint="-4.9989318521683403E-2"/>
                </patternFill>
              </fill>
            </x14:dxf>
          </x14:cfRule>
          <x14:cfRule type="cellIs" priority="89" operator="equal" id="{E1414209-C03E-478F-BA8F-9A3D42AFDD55}">
            <xm:f>'\Users\Maritza.Beltran\AppData\Local\Microsoft\Windows\INetCache\Content.Outlook\P86LDKLA\[Matriz V1.xlsx]Hoja2'!#REF!</xm:f>
            <x14:dxf>
              <fill>
                <patternFill>
                  <bgColor rgb="FFFFFF00"/>
                </patternFill>
              </fill>
            </x14:dxf>
          </x14:cfRule>
          <x14:cfRule type="cellIs" priority="90" operator="equal" id="{B4D8C171-50AF-460E-AE6C-639DE6359E56}">
            <xm:f>'\Users\Maritza.Beltran\AppData\Local\Microsoft\Windows\INetCache\Content.Outlook\P86LDKLA\[Matriz V1.xlsx]Hoja2'!#REF!</xm:f>
            <x14:dxf>
              <fill>
                <patternFill>
                  <bgColor rgb="FF00B050"/>
                </patternFill>
              </fill>
            </x14:dxf>
          </x14:cfRule>
          <x14:cfRule type="cellIs" priority="91" operator="equal" id="{3A2ADB74-3AF3-4811-9FB5-3837ABDCF649}">
            <xm:f>'\Users\Maritza.Beltran\AppData\Local\Microsoft\Windows\INetCache\Content.Outlook\P86LDKLA\[Matriz V1.xlsx]Hoja2'!#REF!</xm:f>
            <x14:dxf>
              <fill>
                <patternFill>
                  <bgColor rgb="FF00B050"/>
                </patternFill>
              </fill>
            </x14:dxf>
          </x14:cfRule>
          <xm:sqref>Q109</xm:sqref>
        </x14:conditionalFormatting>
        <x14:conditionalFormatting xmlns:xm="http://schemas.microsoft.com/office/excel/2006/main">
          <x14:cfRule type="cellIs" priority="47" operator="equal" id="{0732CEFB-29DC-459E-82BD-78FDFB44ACAC}">
            <xm:f>'\Users\Maritza.Beltran\AppData\Local\Microsoft\Windows\INetCache\Content.Outlook\P86LDKLA\[Seguimiento_PAAC_IICUATRIMESTRE_2020-2 (3).xlsx]Listas'!#REF!</xm:f>
            <x14:dxf>
              <fill>
                <patternFill>
                  <bgColor theme="0" tint="-4.9989318521683403E-2"/>
                </patternFill>
              </fill>
            </x14:dxf>
          </x14:cfRule>
          <x14:cfRule type="cellIs" priority="48" operator="equal" id="{9392CBD3-914F-4294-AD54-AC1F28666DCA}">
            <xm:f>'\Users\Maritza.Beltran\AppData\Local\Microsoft\Windows\INetCache\Content.Outlook\P86LDKLA\[Seguimiento_PAAC_IICUATRIMESTRE_2020-2 (3).xlsx]Listas'!#REF!</xm:f>
            <x14:dxf>
              <fill>
                <patternFill>
                  <bgColor rgb="FFFF0000"/>
                </patternFill>
              </fill>
            </x14:dxf>
          </x14:cfRule>
          <x14:cfRule type="cellIs" priority="49" operator="equal" id="{5B0B7ABD-80C9-4718-9153-A6A44A5B64AF}">
            <xm:f>'\Users\Maritza.Beltran\AppData\Local\Microsoft\Windows\INetCache\Content.Outlook\P86LDKLA\[Seguimiento_PAAC_IICUATRIMESTRE_2020-2 (3).xlsx]Listas'!#REF!</xm:f>
            <x14:dxf>
              <fill>
                <patternFill patternType="none">
                  <bgColor auto="1"/>
                </patternFill>
              </fill>
            </x14:dxf>
          </x14:cfRule>
          <x14:cfRule type="cellIs" priority="50" operator="equal" id="{E1410D38-AC86-43A6-A323-812E2EA68C89}">
            <xm:f>'\Users\Maritza.Beltran\AppData\Local\Microsoft\Windows\INetCache\Content.Outlook\P86LDKLA\[Seguimiento_PAAC_IICUATRIMESTRE_2020-2 (3).xlsx]Listas'!#REF!</xm:f>
            <x14:dxf>
              <fill>
                <patternFill>
                  <bgColor rgb="FF00B050"/>
                </patternFill>
              </fill>
            </x14:dxf>
          </x14:cfRule>
          <x14:cfRule type="cellIs" priority="51" operator="equal" id="{0EA0AD89-708E-4350-B287-FE06B0CD9A4F}">
            <xm:f>'\Users\Maritza.Beltran\AppData\Local\Microsoft\Windows\INetCache\Content.Outlook\P86LDKLA\[Seguimiento_PAAC_IICUATRIMESTRE_2020-2 (3).xlsx]Listas'!#REF!</xm:f>
            <x14:dxf>
              <fill>
                <patternFill>
                  <bgColor rgb="FF00B050"/>
                </patternFill>
              </fill>
            </x14:dxf>
          </x14:cfRule>
          <x14:cfRule type="cellIs" priority="52" operator="equal" id="{C7D9761F-E3AD-45DD-8AB8-83FC9E2BBD1C}">
            <xm:f>'\Users\Maritza.Beltran\AppData\Local\Microsoft\Windows\INetCache\Content.Outlook\P86LDKLA\[Seguimiento_PAAC_IICUATRIMESTRE_2020-2 (3).xlsx]Listas'!#REF!</xm:f>
            <x14:dxf>
              <fill>
                <patternFill>
                  <bgColor rgb="FFFFFF00"/>
                </patternFill>
              </fill>
            </x14:dxf>
          </x14:cfRule>
          <x14:cfRule type="cellIs" priority="53" operator="equal" id="{F93898FC-55E2-4CFC-A1C9-DEC2CE47EF35}">
            <xm:f>'\Users\Maritza.Beltran\AppData\Local\Microsoft\Windows\INetCache\Content.Outlook\P86LDKLA\[Seguimiento_PAAC_IICUATRIMESTRE_2020-2 (3).xlsx]Listas'!#REF!</xm:f>
            <x14:dxf>
              <font>
                <color auto="1"/>
              </font>
              <fill>
                <patternFill>
                  <bgColor rgb="FFFF0000"/>
                </patternFill>
              </fill>
            </x14:dxf>
          </x14:cfRule>
          <x14:cfRule type="cellIs" priority="54" operator="equal" id="{EB55E513-B5FF-4893-BFAC-1AFE8864401C}">
            <xm:f>'\Users\Maritza.Beltran\AppData\Local\Microsoft\Windows\INetCache\Content.Outlook\P86LDKLA\[Seguimiento_PAAC_IICUATRIMESTRE_2020-2 (3).xlsx]Listas'!#REF!</xm:f>
            <x14:dxf>
              <fill>
                <patternFill>
                  <bgColor theme="0" tint="-4.9989318521683403E-2"/>
                </patternFill>
              </fill>
            </x14:dxf>
          </x14:cfRule>
          <x14:cfRule type="cellIs" priority="55" operator="equal" id="{0A09BA53-62CF-4075-A0B2-601B8893A62B}">
            <xm:f>'\Users\Maritza.Beltran\AppData\Local\Microsoft\Windows\INetCache\Content.Outlook\P86LDKLA\[Seguimiento_PAAC_IICUATRIMESTRE_2020-2 (3).xlsx]Listas'!#REF!</xm:f>
            <x14:dxf>
              <fill>
                <patternFill>
                  <bgColor rgb="FFFF0000"/>
                </patternFill>
              </fill>
            </x14:dxf>
          </x14:cfRule>
          <x14:cfRule type="cellIs" priority="56" operator="equal" id="{5CFF9725-D27B-49F5-B9B7-AE4F4BF6219C}">
            <xm:f>'\Users\Maritza.Beltran\AppData\Local\Microsoft\Windows\INetCache\Content.Outlook\P86LDKLA\[Seguimiento_PAAC_IICUATRIMESTRE_2020-2 (3).xlsx]Listas'!#REF!</xm:f>
            <x14:dxf>
              <font>
                <color rgb="FF9C0006"/>
              </font>
              <fill>
                <patternFill>
                  <bgColor rgb="FFFFC7CE"/>
                </patternFill>
              </fill>
            </x14:dxf>
          </x14:cfRule>
          <x14:cfRule type="cellIs" priority="57" operator="equal" id="{ED5D1EE2-C5FD-4F39-9E67-9F848A67EBFF}">
            <xm:f>'\Users\Maritza.Beltran\AppData\Local\Microsoft\Windows\INetCache\Content.Outlook\P86LDKLA\[Seguimiento_PAAC_IICUATRIMESTRE_2020-2 (3).xlsx]Listas'!#REF!</xm:f>
            <x14:dxf>
              <fill>
                <patternFill patternType="none">
                  <bgColor auto="1"/>
                </patternFill>
              </fill>
            </x14:dxf>
          </x14:cfRule>
          <x14:cfRule type="cellIs" priority="58" operator="equal" id="{01AEA6B5-F8E8-4B6A-B407-21AAE9D79362}">
            <xm:f>'\Users\Maritza.Beltran\AppData\Local\Microsoft\Windows\INetCache\Content.Outlook\P86LDKLA\[Seguimiento_PAAC_IICUATRIMESTRE_2020-2 (3).xlsx]Listas'!#REF!</xm:f>
            <x14:dxf>
              <fill>
                <patternFill>
                  <bgColor rgb="FF00BC55"/>
                </patternFill>
              </fill>
            </x14:dxf>
          </x14:cfRule>
          <x14:cfRule type="cellIs" priority="59" operator="equal" id="{370C4430-EF28-42BE-88F9-D606076D6FBC}">
            <xm:f>'\Users\Maritza.Beltran\AppData\Local\Microsoft\Windows\INetCache\Content.Outlook\P86LDKLA\[Seguimiento_PAAC_IICUATRIMESTRE_2020-2 (3).xlsx]Listas'!#REF!</xm:f>
            <x14:dxf>
              <fill>
                <patternFill>
                  <bgColor rgb="FF33CC33"/>
                </patternFill>
              </fill>
            </x14:dxf>
          </x14:cfRule>
          <x14:cfRule type="cellIs" priority="60" operator="equal" id="{BB99E392-8D88-4E92-A988-1FA997A841F0}">
            <xm:f>'\Users\Maritza.Beltran\AppData\Local\Microsoft\Windows\INetCache\Content.Outlook\P86LDKLA\[Seguimiento_PAAC_IICUATRIMESTRE_2020-2 (3).xlsx]Listas'!#REF!</xm:f>
            <x14:dxf>
              <fill>
                <patternFill>
                  <bgColor rgb="FFFFFF00"/>
                </patternFill>
              </fill>
            </x14:dxf>
          </x14:cfRule>
          <xm:sqref>Q39</xm:sqref>
        </x14:conditionalFormatting>
        <x14:conditionalFormatting xmlns:xm="http://schemas.microsoft.com/office/excel/2006/main">
          <x14:cfRule type="cellIs" priority="40" operator="equal" id="{D4D61B30-FBC8-49D9-A470-0C32733B5F16}">
            <xm:f>'\Users\Maritza.Beltran\AppData\Local\Microsoft\Windows\INetCache\Content.Outlook\P86LDKLA\[Matriz V1.xlsx]Hoja2'!#REF!</xm:f>
            <x14:dxf>
              <fill>
                <patternFill>
                  <bgColor theme="0" tint="-4.9989318521683403E-2"/>
                </patternFill>
              </fill>
            </x14:dxf>
          </x14:cfRule>
          <x14:cfRule type="cellIs" priority="41" operator="equal" id="{32602C8A-3274-45FF-9325-BE07B2F4D5BF}">
            <xm:f>'\Users\Maritza.Beltran\AppData\Local\Microsoft\Windows\INetCache\Content.Outlook\P86LDKLA\[Matriz V1.xlsx]Hoja2'!#REF!</xm:f>
            <x14:dxf>
              <fill>
                <patternFill>
                  <bgColor rgb="FFFF0000"/>
                </patternFill>
              </fill>
            </x14:dxf>
          </x14:cfRule>
          <x14:cfRule type="cellIs" priority="42" operator="equal" id="{0D7C0766-E3E5-4EE1-A52F-DAC6E0D6AFC7}">
            <xm:f>'\Users\Maritza.Beltran\AppData\Local\Microsoft\Windows\INetCache\Content.Outlook\P86LDKLA\[Matriz V1.xlsx]Hoja2'!#REF!</xm:f>
            <x14:dxf>
              <fill>
                <patternFill>
                  <bgColor rgb="FFFF0000"/>
                </patternFill>
              </fill>
            </x14:dxf>
          </x14:cfRule>
          <x14:cfRule type="cellIs" priority="43" operator="equal" id="{07143E23-CC92-419A-AE56-01795BE1E016}">
            <xm:f>'\Users\Maritza.Beltran\AppData\Local\Microsoft\Windows\INetCache\Content.Outlook\P86LDKLA\[Matriz V1.xlsx]Hoja2'!#REF!</xm:f>
            <x14:dxf>
              <fill>
                <patternFill>
                  <bgColor theme="0" tint="-4.9989318521683403E-2"/>
                </patternFill>
              </fill>
            </x14:dxf>
          </x14:cfRule>
          <x14:cfRule type="cellIs" priority="44" operator="equal" id="{91420ABE-03B8-4941-89A3-F2D4F480F52E}">
            <xm:f>'\Users\Maritza.Beltran\AppData\Local\Microsoft\Windows\INetCache\Content.Outlook\P86LDKLA\[Matriz V1.xlsx]Hoja2'!#REF!</xm:f>
            <x14:dxf>
              <fill>
                <patternFill>
                  <bgColor rgb="FFFFFF00"/>
                </patternFill>
              </fill>
            </x14:dxf>
          </x14:cfRule>
          <x14:cfRule type="cellIs" priority="45" operator="equal" id="{05A65DA0-B51A-4882-8943-CE8C871D9613}">
            <xm:f>'\Users\Maritza.Beltran\AppData\Local\Microsoft\Windows\INetCache\Content.Outlook\P86LDKLA\[Matriz V1.xlsx]Hoja2'!#REF!</xm:f>
            <x14:dxf>
              <fill>
                <patternFill>
                  <bgColor rgb="FF00B050"/>
                </patternFill>
              </fill>
            </x14:dxf>
          </x14:cfRule>
          <x14:cfRule type="cellIs" priority="46" operator="equal" id="{369A454F-946F-4531-8158-03717959A93E}">
            <xm:f>'\Users\Maritza.Beltran\AppData\Local\Microsoft\Windows\INetCache\Content.Outlook\P86LDKLA\[Matriz V1.xlsx]Hoja2'!#REF!</xm:f>
            <x14:dxf>
              <fill>
                <patternFill>
                  <bgColor rgb="FF00B050"/>
                </patternFill>
              </fill>
            </x14:dxf>
          </x14:cfRule>
          <xm:sqref>Q39</xm:sqref>
        </x14:conditionalFormatting>
        <x14:conditionalFormatting xmlns:xm="http://schemas.microsoft.com/office/excel/2006/main">
          <x14:cfRule type="cellIs" priority="20" operator="equal" id="{1F940F3C-86F8-445E-8504-1F9A4BC83EAB}">
            <xm:f>'\Users\Maritza.Beltran\AppData\Local\Microsoft\Windows\INetCache\Content.Outlook\P86LDKLA\[Seguimiento_PAAC_IICUATRIMESTRE_2020-2 (3).xlsx]Listas'!#REF!</xm:f>
            <x14:dxf>
              <fill>
                <patternFill>
                  <bgColor theme="0" tint="-4.9989318521683403E-2"/>
                </patternFill>
              </fill>
            </x14:dxf>
          </x14:cfRule>
          <x14:cfRule type="cellIs" priority="21" operator="equal" id="{D59339D5-497F-467D-87F1-CA2D175D55AE}">
            <xm:f>'\Users\Maritza.Beltran\AppData\Local\Microsoft\Windows\INetCache\Content.Outlook\P86LDKLA\[Seguimiento_PAAC_IICUATRIMESTRE_2020-2 (3).xlsx]Listas'!#REF!</xm:f>
            <x14:dxf>
              <fill>
                <patternFill>
                  <bgColor rgb="FFFF0000"/>
                </patternFill>
              </fill>
            </x14:dxf>
          </x14:cfRule>
          <x14:cfRule type="cellIs" priority="22" operator="equal" id="{40C73D90-4E27-4EE0-B1A2-0E78DC6A8223}">
            <xm:f>'\Users\Maritza.Beltran\AppData\Local\Microsoft\Windows\INetCache\Content.Outlook\P86LDKLA\[Seguimiento_PAAC_IICUATRIMESTRE_2020-2 (3).xlsx]Listas'!#REF!</xm:f>
            <x14:dxf>
              <fill>
                <patternFill patternType="none">
                  <bgColor auto="1"/>
                </patternFill>
              </fill>
            </x14:dxf>
          </x14:cfRule>
          <x14:cfRule type="cellIs" priority="23" operator="equal" id="{77B8DDAC-1B18-4A7B-9938-D6D37891C50D}">
            <xm:f>'\Users\Maritza.Beltran\AppData\Local\Microsoft\Windows\INetCache\Content.Outlook\P86LDKLA\[Seguimiento_PAAC_IICUATRIMESTRE_2020-2 (3).xlsx]Listas'!#REF!</xm:f>
            <x14:dxf>
              <fill>
                <patternFill>
                  <bgColor rgb="FF00B050"/>
                </patternFill>
              </fill>
            </x14:dxf>
          </x14:cfRule>
          <x14:cfRule type="cellIs" priority="24" operator="equal" id="{85F568A8-CC85-45A0-8492-7F103C7AB710}">
            <xm:f>'\Users\Maritza.Beltran\AppData\Local\Microsoft\Windows\INetCache\Content.Outlook\P86LDKLA\[Seguimiento_PAAC_IICUATRIMESTRE_2020-2 (3).xlsx]Listas'!#REF!</xm:f>
            <x14:dxf>
              <fill>
                <patternFill>
                  <bgColor rgb="FF00B050"/>
                </patternFill>
              </fill>
            </x14:dxf>
          </x14:cfRule>
          <x14:cfRule type="cellIs" priority="25" operator="equal" id="{7647F5D9-7221-45B1-B79C-E315FC61BB6E}">
            <xm:f>'\Users\Maritza.Beltran\AppData\Local\Microsoft\Windows\INetCache\Content.Outlook\P86LDKLA\[Seguimiento_PAAC_IICUATRIMESTRE_2020-2 (3).xlsx]Listas'!#REF!</xm:f>
            <x14:dxf>
              <fill>
                <patternFill>
                  <bgColor rgb="FFFFFF00"/>
                </patternFill>
              </fill>
            </x14:dxf>
          </x14:cfRule>
          <x14:cfRule type="cellIs" priority="26" operator="equal" id="{EFA9F726-014C-49B6-A06D-8B44CC9210E4}">
            <xm:f>'\Users\Maritza.Beltran\AppData\Local\Microsoft\Windows\INetCache\Content.Outlook\P86LDKLA\[Seguimiento_PAAC_IICUATRIMESTRE_2020-2 (3).xlsx]Listas'!#REF!</xm:f>
            <x14:dxf>
              <font>
                <color auto="1"/>
              </font>
              <fill>
                <patternFill>
                  <bgColor rgb="FFFF0000"/>
                </patternFill>
              </fill>
            </x14:dxf>
          </x14:cfRule>
          <x14:cfRule type="cellIs" priority="27" operator="equal" id="{5C9C491A-EFE9-47E5-A148-72D148DCD08D}">
            <xm:f>'\Users\Maritza.Beltran\AppData\Local\Microsoft\Windows\INetCache\Content.Outlook\P86LDKLA\[Seguimiento_PAAC_IICUATRIMESTRE_2020-2 (3).xlsx]Listas'!#REF!</xm:f>
            <x14:dxf>
              <fill>
                <patternFill>
                  <bgColor theme="0" tint="-4.9989318521683403E-2"/>
                </patternFill>
              </fill>
            </x14:dxf>
          </x14:cfRule>
          <x14:cfRule type="cellIs" priority="28" operator="equal" id="{A9043908-EB5E-4778-B07B-96069FBAFE7F}">
            <xm:f>'\Users\Maritza.Beltran\AppData\Local\Microsoft\Windows\INetCache\Content.Outlook\P86LDKLA\[Seguimiento_PAAC_IICUATRIMESTRE_2020-2 (3).xlsx]Listas'!#REF!</xm:f>
            <x14:dxf>
              <fill>
                <patternFill>
                  <bgColor rgb="FFFF0000"/>
                </patternFill>
              </fill>
            </x14:dxf>
          </x14:cfRule>
          <x14:cfRule type="cellIs" priority="29" operator="equal" id="{387159EE-117B-49FD-ABC3-CAC3B2826948}">
            <xm:f>'\Users\Maritza.Beltran\AppData\Local\Microsoft\Windows\INetCache\Content.Outlook\P86LDKLA\[Seguimiento_PAAC_IICUATRIMESTRE_2020-2 (3).xlsx]Listas'!#REF!</xm:f>
            <x14:dxf>
              <font>
                <color rgb="FF9C0006"/>
              </font>
              <fill>
                <patternFill>
                  <bgColor rgb="FFFFC7CE"/>
                </patternFill>
              </fill>
            </x14:dxf>
          </x14:cfRule>
          <x14:cfRule type="cellIs" priority="30" operator="equal" id="{1CF9E966-B01B-4812-A045-7E9199ECCB0B}">
            <xm:f>'\Users\Maritza.Beltran\AppData\Local\Microsoft\Windows\INetCache\Content.Outlook\P86LDKLA\[Seguimiento_PAAC_IICUATRIMESTRE_2020-2 (3).xlsx]Listas'!#REF!</xm:f>
            <x14:dxf>
              <fill>
                <patternFill patternType="none">
                  <bgColor auto="1"/>
                </patternFill>
              </fill>
            </x14:dxf>
          </x14:cfRule>
          <x14:cfRule type="cellIs" priority="31" operator="equal" id="{464BCD37-2FB3-48E0-BDE1-E31D27D7DDBF}">
            <xm:f>'\Users\Maritza.Beltran\AppData\Local\Microsoft\Windows\INetCache\Content.Outlook\P86LDKLA\[Seguimiento_PAAC_IICUATRIMESTRE_2020-2 (3).xlsx]Listas'!#REF!</xm:f>
            <x14:dxf>
              <fill>
                <patternFill>
                  <bgColor rgb="FF00BC55"/>
                </patternFill>
              </fill>
            </x14:dxf>
          </x14:cfRule>
          <x14:cfRule type="cellIs" priority="32" operator="equal" id="{2CDE56CF-A0DF-484B-B5DB-65BB58373E24}">
            <xm:f>'\Users\Maritza.Beltran\AppData\Local\Microsoft\Windows\INetCache\Content.Outlook\P86LDKLA\[Seguimiento_PAAC_IICUATRIMESTRE_2020-2 (3).xlsx]Listas'!#REF!</xm:f>
            <x14:dxf>
              <fill>
                <patternFill>
                  <bgColor rgb="FF33CC33"/>
                </patternFill>
              </fill>
            </x14:dxf>
          </x14:cfRule>
          <x14:cfRule type="cellIs" priority="33" operator="equal" id="{2D8A5E4E-C8D7-4663-A3A1-390610D256D2}">
            <xm:f>'\Users\Maritza.Beltran\AppData\Local\Microsoft\Windows\INetCache\Content.Outlook\P86LDKLA\[Seguimiento_PAAC_IICUATRIMESTRE_2020-2 (3).xlsx]Listas'!#REF!</xm:f>
            <x14:dxf>
              <fill>
                <patternFill>
                  <bgColor rgb="FFFFFF00"/>
                </patternFill>
              </fill>
            </x14:dxf>
          </x14:cfRule>
          <xm:sqref>Q10</xm:sqref>
        </x14:conditionalFormatting>
        <x14:conditionalFormatting xmlns:xm="http://schemas.microsoft.com/office/excel/2006/main">
          <x14:cfRule type="cellIs" priority="13" operator="equal" id="{CA75AE8E-DE83-4835-8F1E-27C9632F3EC5}">
            <xm:f>'\Users\Maritza.Beltran\AppData\Local\Microsoft\Windows\INetCache\Content.Outlook\P86LDKLA\[Matriz V1.xlsx]Hoja2'!#REF!</xm:f>
            <x14:dxf>
              <fill>
                <patternFill>
                  <bgColor theme="0" tint="-4.9989318521683403E-2"/>
                </patternFill>
              </fill>
            </x14:dxf>
          </x14:cfRule>
          <x14:cfRule type="cellIs" priority="14" operator="equal" id="{E9B12E24-5599-4052-9AC1-132DD848AE94}">
            <xm:f>'\Users\Maritza.Beltran\AppData\Local\Microsoft\Windows\INetCache\Content.Outlook\P86LDKLA\[Matriz V1.xlsx]Hoja2'!#REF!</xm:f>
            <x14:dxf>
              <fill>
                <patternFill>
                  <bgColor rgb="FFFF0000"/>
                </patternFill>
              </fill>
            </x14:dxf>
          </x14:cfRule>
          <x14:cfRule type="cellIs" priority="15" operator="equal" id="{EB1AE55E-7E53-4249-9AA0-26D87CFDCF9E}">
            <xm:f>'\Users\Maritza.Beltran\AppData\Local\Microsoft\Windows\INetCache\Content.Outlook\P86LDKLA\[Matriz V1.xlsx]Hoja2'!#REF!</xm:f>
            <x14:dxf>
              <fill>
                <patternFill>
                  <bgColor rgb="FFFF0000"/>
                </patternFill>
              </fill>
            </x14:dxf>
          </x14:cfRule>
          <x14:cfRule type="cellIs" priority="16" operator="equal" id="{C583DDF4-1B73-400F-91AD-A1305AA5ED8E}">
            <xm:f>'\Users\Maritza.Beltran\AppData\Local\Microsoft\Windows\INetCache\Content.Outlook\P86LDKLA\[Matriz V1.xlsx]Hoja2'!#REF!</xm:f>
            <x14:dxf>
              <fill>
                <patternFill>
                  <bgColor theme="0" tint="-4.9989318521683403E-2"/>
                </patternFill>
              </fill>
            </x14:dxf>
          </x14:cfRule>
          <x14:cfRule type="cellIs" priority="17" operator="equal" id="{F73DDA5B-2633-4EDF-8303-3C25E40426C0}">
            <xm:f>'\Users\Maritza.Beltran\AppData\Local\Microsoft\Windows\INetCache\Content.Outlook\P86LDKLA\[Matriz V1.xlsx]Hoja2'!#REF!</xm:f>
            <x14:dxf>
              <fill>
                <patternFill>
                  <bgColor rgb="FFFFFF00"/>
                </patternFill>
              </fill>
            </x14:dxf>
          </x14:cfRule>
          <x14:cfRule type="cellIs" priority="18" operator="equal" id="{938D8956-8A2D-44A9-B172-7AA7080900B4}">
            <xm:f>'\Users\Maritza.Beltran\AppData\Local\Microsoft\Windows\INetCache\Content.Outlook\P86LDKLA\[Matriz V1.xlsx]Hoja2'!#REF!</xm:f>
            <x14:dxf>
              <fill>
                <patternFill>
                  <bgColor rgb="FF00B050"/>
                </patternFill>
              </fill>
            </x14:dxf>
          </x14:cfRule>
          <x14:cfRule type="cellIs" priority="19" operator="equal" id="{5B35A193-0E22-4EA3-839D-93ABB09C4A2E}">
            <xm:f>'\Users\Maritza.Beltran\AppData\Local\Microsoft\Windows\INetCache\Content.Outlook\P86LDKLA\[Matriz V1.xlsx]Hoja2'!#REF!</xm:f>
            <x14:dxf>
              <fill>
                <patternFill>
                  <bgColor rgb="FF00B050"/>
                </patternFill>
              </fill>
            </x14:dxf>
          </x14:cfRule>
          <xm:sqref>Q10</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[13]Hoja1!#REF!</xm:f>
          </x14:formula1>
          <xm:sqref>Q151:Q156 Q109 Q24 Q50 Q53 Q56 Q100 Q64 Q67 Q73 Q76 Q81 Q86 Q18:Q19 Q21 Q28:Q35 Q40:Q45</xm:sqref>
        </x14:dataValidation>
        <x14:dataValidation type="list" allowBlank="1" showInputMessage="1" showErrorMessage="1">
          <x14:formula1>
            <xm:f>[14]Hoja1!#REF!</xm:f>
          </x14:formula1>
          <xm:sqref>Q159 Q157</xm:sqref>
        </x14:dataValidation>
        <x14:dataValidation type="list" allowBlank="1" showInputMessage="1" showErrorMessage="1">
          <x14:formula1>
            <xm:f>[13]Hoja1!#REF!</xm:f>
          </x14:formula1>
          <xm:sqref>Q20 Q22:Q23 Q25 Q36:Q38</xm:sqref>
        </x14:dataValidation>
        <x14:dataValidation type="list" allowBlank="1" showInputMessage="1" showErrorMessage="1">
          <x14:formula1>
            <xm:f>[15]DATOS!#REF!</xm:f>
          </x14:formula1>
          <xm:sqref>K36:K38</xm:sqref>
        </x14:dataValidation>
        <x14:dataValidation type="list" allowBlank="1" showInputMessage="1" showErrorMessage="1">
          <x14:formula1>
            <xm:f>[13]Hoja1!#REF!</xm:f>
          </x14:formula1>
          <xm:sqref>J36:J38</xm:sqref>
        </x14:dataValidation>
        <x14:dataValidation type="list" allowBlank="1" showInputMessage="1" showErrorMessage="1">
          <x14:formula1>
            <xm:f>[14]Hoja1!#REF!</xm:f>
          </x14:formula1>
          <xm:sqref>Q39 Q10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3" ma:contentTypeDescription="Crear nuevo documento." ma:contentTypeScope="" ma:versionID="5279dce30b50922bd7aefb7f436436f5">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501c24810536407062e84e2660296146"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BFC115-A25F-41CA-AC4B-42E1857BEFC5}">
  <ds:schemaRefs>
    <ds:schemaRef ds:uri="http://purl.org/dc/terms/"/>
    <ds:schemaRef ds:uri="b1b5a5b6-0840-4c7e-a10d-280026b3afe6"/>
    <ds:schemaRef ds:uri="http://schemas.microsoft.com/office/2006/documentManagement/types"/>
    <ds:schemaRef ds:uri="http://schemas.microsoft.com/office/infopath/2007/PartnerControls"/>
    <ds:schemaRef ds:uri="http://purl.org/dc/elements/1.1/"/>
    <ds:schemaRef ds:uri="http://schemas.microsoft.com/office/2006/metadata/properties"/>
    <ds:schemaRef ds:uri="356bbcdc-10e5-4ba0-9c2f-0848e6eba7c0"/>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55BEC7B-4582-4FD1-815B-5D3B3ECDCBAE}">
  <ds:schemaRefs>
    <ds:schemaRef ds:uri="http://schemas.microsoft.com/sharepoint/v3/contenttype/forms"/>
  </ds:schemaRefs>
</ds:datastoreItem>
</file>

<file path=customXml/itemProps3.xml><?xml version="1.0" encoding="utf-8"?>
<ds:datastoreItem xmlns:ds="http://schemas.openxmlformats.org/officeDocument/2006/customXml" ds:itemID="{C0724F46-5CD1-4CE0-9601-6E1EB1139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5a5b6-0840-4c7e-a10d-280026b3afe6"/>
    <ds:schemaRef ds:uri="356bbcdc-10e5-4ba0-9c2f-0848e6eba7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Componentes1_3_4_5</vt:lpstr>
      <vt:lpstr>ESTADOS</vt:lpstr>
      <vt:lpstr>Comp_1</vt:lpstr>
      <vt:lpstr>Comp_2</vt:lpstr>
      <vt:lpstr>Comp_3</vt:lpstr>
      <vt:lpstr>Comp_4</vt:lpstr>
      <vt:lpstr>Comp_5</vt:lpstr>
      <vt:lpstr>PPC 2021F</vt:lpstr>
      <vt:lpstr>MATRIZ_RIESGOS_CORRUPCION_FINAL</vt:lpstr>
      <vt:lpstr>Hoja2</vt:lpstr>
      <vt:lpstr>'PPC 2021F'!Área_de_impresión</vt:lpstr>
      <vt:lpstr>MATRIZ_RIESGOS_CORRUPCION_FINAL!Títulos_a_imprimir</vt:lpstr>
      <vt:lpstr>'PPC 2021F'!Títulos_a_imprimir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Liliana Beltran Albadan</dc:creator>
  <cp:keywords/>
  <dc:description/>
  <cp:lastModifiedBy>Liliana</cp:lastModifiedBy>
  <cp:revision/>
  <cp:lastPrinted>2022-01-18T03:38:38Z</cp:lastPrinted>
  <dcterms:created xsi:type="dcterms:W3CDTF">2020-04-18T03:06:54Z</dcterms:created>
  <dcterms:modified xsi:type="dcterms:W3CDTF">2022-01-18T03:39:30Z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ies>
</file>