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90" windowWidth="16395" windowHeight="9465"/>
  </bookViews>
  <sheets>
    <sheet name="COTIZACION" sheetId="1" r:id="rId1"/>
    <sheet name="POLIZAS" sheetId="3" r:id="rId2"/>
    <sheet name="INFORMACION FINANCIERA" sheetId="2" r:id="rId3"/>
  </sheets>
  <calcPr calcId="125725"/>
</workbook>
</file>

<file path=xl/calcChain.xml><?xml version="1.0" encoding="utf-8"?>
<calcChain xmlns="http://schemas.openxmlformats.org/spreadsheetml/2006/main">
  <c r="H29" i="1"/>
  <c r="H31"/>
  <c r="H30"/>
  <c r="H17"/>
  <c r="H21" s="1"/>
  <c r="D43"/>
  <c r="H32" l="1"/>
  <c r="E19" i="3"/>
  <c r="H23" i="1"/>
  <c r="H25"/>
  <c r="H22"/>
  <c r="H24"/>
  <c r="E20" i="3"/>
  <c r="E18"/>
  <c r="E21"/>
  <c r="E17"/>
  <c r="H26" i="1" l="1"/>
  <c r="H35" s="1"/>
  <c r="H38" l="1"/>
  <c r="H37"/>
  <c r="H39" l="1"/>
  <c r="H40" s="1"/>
  <c r="H44" s="1"/>
  <c r="H42" l="1"/>
  <c r="H43"/>
  <c r="H45" l="1"/>
  <c r="H46" s="1"/>
</calcChain>
</file>

<file path=xl/sharedStrings.xml><?xml version="1.0" encoding="utf-8"?>
<sst xmlns="http://schemas.openxmlformats.org/spreadsheetml/2006/main" count="121" uniqueCount="104">
  <si>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</si>
  <si>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</si>
  <si>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 xml:space="preserve">EMPRESA: </t>
  </si>
  <si>
    <t>CARGO:</t>
  </si>
  <si>
    <t xml:space="preserve">CONTACTO: </t>
  </si>
  <si>
    <t>E-MAIL:</t>
  </si>
  <si>
    <t>TEL:</t>
  </si>
  <si>
    <t>CEL:</t>
  </si>
  <si>
    <t>CONCEPTO</t>
  </si>
  <si>
    <t>TOTAL</t>
  </si>
  <si>
    <t xml:space="preserve">FECHA: </t>
  </si>
  <si>
    <r>
      <t>Por favor diligenciar solo las celdas en</t>
    </r>
    <r>
      <rPr>
        <b/>
        <sz val="10"/>
        <color theme="1"/>
        <rFont val="Arial"/>
        <family val="2"/>
      </rPr>
      <t xml:space="preserve"> AMARILLO y NO </t>
    </r>
    <r>
      <rPr>
        <sz val="10"/>
        <color theme="1"/>
        <rFont val="Arial"/>
        <family val="2"/>
      </rPr>
      <t xml:space="preserve">modificar el orden de las columnas </t>
    </r>
    <r>
      <rPr>
        <b/>
        <sz val="10"/>
        <color theme="1"/>
        <rFont val="Arial"/>
        <family val="2"/>
      </rPr>
      <t>.</t>
    </r>
  </si>
  <si>
    <r>
      <t xml:space="preserve">La cotización deberá remitirse en </t>
    </r>
    <r>
      <rPr>
        <b/>
        <sz val="10"/>
        <color theme="1"/>
        <rFont val="Arial"/>
        <family val="2"/>
      </rPr>
      <t>PESOS COLOMBIANOS.</t>
    </r>
  </si>
  <si>
    <t>CANTIDAD</t>
  </si>
  <si>
    <t>%</t>
  </si>
  <si>
    <r>
      <t xml:space="preserve">CARGO
</t>
    </r>
    <r>
      <rPr>
        <sz val="10"/>
        <color rgb="FFFF0000"/>
        <rFont val="Arial"/>
        <family val="2"/>
      </rPr>
      <t>(Nota 2)</t>
    </r>
  </si>
  <si>
    <t xml:space="preserve">SUBTOTAL COSTO PERSONAL </t>
  </si>
  <si>
    <t>DESPLAZAMIENTO</t>
  </si>
  <si>
    <t>GRUPO</t>
  </si>
  <si>
    <t>Desplazamiento y viáticos</t>
  </si>
  <si>
    <t>Administración</t>
  </si>
  <si>
    <t>Utilidad</t>
  </si>
  <si>
    <t>IMPUESTOS</t>
  </si>
  <si>
    <t>IVA</t>
  </si>
  <si>
    <t>I.C.A.</t>
  </si>
  <si>
    <t>Cumplimiento</t>
  </si>
  <si>
    <t>Salarios, Prestaciones</t>
  </si>
  <si>
    <t>Calidad de los Servicios</t>
  </si>
  <si>
    <t>Responsabilidad civil extracontraactual</t>
  </si>
  <si>
    <t>Garantía de Seriedad de la oferta</t>
  </si>
  <si>
    <t>COBERTURA</t>
  </si>
  <si>
    <t>Notas</t>
  </si>
  <si>
    <r>
      <t xml:space="preserve">Consultar </t>
    </r>
    <r>
      <rPr>
        <b/>
        <sz val="10"/>
        <color rgb="FFFF0000"/>
        <rFont val="Arial"/>
        <family val="2"/>
      </rPr>
      <t>NOTAS</t>
    </r>
    <r>
      <rPr>
        <sz val="10"/>
        <color rgb="FFFF0000"/>
        <rFont val="Arial"/>
        <family val="2"/>
      </rPr>
      <t xml:space="preserve"> </t>
    </r>
    <r>
      <rPr>
        <sz val="10"/>
        <color theme="1"/>
        <rFont val="Arial"/>
        <family val="2"/>
      </rPr>
      <t>sobre el diligenciamiento del formato al final del documento.</t>
    </r>
  </si>
  <si>
    <t>Director</t>
  </si>
  <si>
    <t>TOTAL CONSULTORIA</t>
  </si>
  <si>
    <t xml:space="preserve">Plazo de ejecuión estimado (días calendario) </t>
  </si>
  <si>
    <r>
      <t>(2) Cargo: Revisarel documento</t>
    </r>
    <r>
      <rPr>
        <b/>
        <sz val="10"/>
        <rFont val="Arial"/>
        <family val="2"/>
      </rPr>
      <t xml:space="preserve"> Anexo No 1 </t>
    </r>
    <r>
      <rPr>
        <sz val="10"/>
        <rFont val="Arial"/>
        <family val="2"/>
      </rPr>
      <t>para información detallada de la experiencia del personal requerido</t>
    </r>
  </si>
  <si>
    <t>TOTAL PERSONAL</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</si>
  <si>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</si>
  <si>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SUBTOTAL IMPUESTOS</t>
  </si>
  <si>
    <t xml:space="preserve">SUBTOTAL COSTO PERSONAL + DESPLAZAMIENTOS + ADMINISTRACIÓN y UTILIDAD  </t>
  </si>
  <si>
    <t>PERSONAL CLAVE</t>
  </si>
  <si>
    <t>PERSONAL DE APOYO</t>
  </si>
  <si>
    <r>
      <t xml:space="preserve">ADMINISTRACIÓN  Y UTILIDAD 
</t>
    </r>
    <r>
      <rPr>
        <sz val="10"/>
        <color rgb="FFFF0000"/>
        <rFont val="Arial"/>
        <family val="2"/>
      </rPr>
      <t>(Nota 3)</t>
    </r>
  </si>
  <si>
    <t>SUELDO u HONORARIOS MES</t>
  </si>
  <si>
    <t>EMPRESA</t>
  </si>
  <si>
    <t>Indicador</t>
  </si>
  <si>
    <t>Descripción</t>
  </si>
  <si>
    <t>Capital real del proponente</t>
  </si>
  <si>
    <t>Capital social efectivamente pagado más las reservas constituidas, más las utilidades retenidas, más las utilidades del ejercicio.</t>
  </si>
  <si>
    <t>En pesos</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</si>
  <si>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</si>
  <si>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</si>
  <si>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</si>
  <si>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</si>
  <si>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</si>
  <si>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</si>
  <si>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</si>
  <si>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</si>
  <si>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</si>
  <si>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</si>
  <si>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</si>
  <si>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</si>
  <si>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</si>
  <si>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</si>
  <si>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</si>
  <si>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</si>
  <si>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 xml:space="preserve">FORMATO SOLICITUD DE COTIZACION  - TRAZABILIDAD BIENESTARINA
</t>
  </si>
  <si>
    <t>Especialista en trazabilidad</t>
  </si>
  <si>
    <t>Coordinador técnico</t>
  </si>
  <si>
    <t>Coordinadores zonales</t>
  </si>
  <si>
    <t>G.M.F</t>
  </si>
  <si>
    <t>CONCEPTOS A TENER EN CUENTA</t>
  </si>
  <si>
    <t>POLIZAS PARA LEGALIZACIÓN DEL CONTRATO</t>
  </si>
  <si>
    <t>PLAZO 
(En Meses)</t>
  </si>
  <si>
    <t>(3) Administración y Utilidad: Administración y Utilidad: Anotar los procentajes que correspondan a estos dos factores. Con respecto a la Administración, incluir en este los costos correspondientes a las polizas para la legalización del contrato, gastos de oficina, papeleria y demás indirectos relacionados con el contrato</t>
  </si>
  <si>
    <r>
      <t xml:space="preserve">No. De Meses </t>
    </r>
    <r>
      <rPr>
        <sz val="10"/>
        <color rgb="FFFF0000"/>
        <rFont val="Arial"/>
        <family val="2"/>
      </rPr>
      <t>(Nota 1)</t>
    </r>
  </si>
  <si>
    <t>República de Colombia
Departamento Administrativo para la Prosperidad Social
Instituto Colombiano de Bienestar Familiar
Cecilia de la Fuente de Lleras 
Dirección de Logística y Abastecimiento</t>
  </si>
  <si>
    <t>FOTMATO INFORMACIÓN FINANCIERA - ESTUDIO DE MERCADO</t>
  </si>
  <si>
    <t>CONTACTO</t>
  </si>
  <si>
    <t>TELEFONO</t>
  </si>
  <si>
    <t>CARGO</t>
  </si>
  <si>
    <t>CELULAR</t>
  </si>
  <si>
    <t>Instrucciones para diligenciar este Anexo:</t>
  </si>
  <si>
    <t>1. Diligenciar todos los indicadores con información con corte a diciembre 31 de 2011</t>
  </si>
  <si>
    <t>2. Diligenciar los campos en amarillo.</t>
  </si>
  <si>
    <r>
      <t xml:space="preserve">Información Financiera con corte a </t>
    </r>
    <r>
      <rPr>
        <b/>
        <u/>
        <sz val="10"/>
        <color theme="1"/>
        <rFont val="Arial"/>
        <family val="2"/>
      </rPr>
      <t>diciembre 31 de 2011</t>
    </r>
    <r>
      <rPr>
        <b/>
        <sz val="10"/>
        <color theme="1"/>
        <rFont val="Arial"/>
        <family val="2"/>
      </rPr>
      <t xml:space="preserve"> (De acuerdo con art. 6.2.2.4. del Decreto 734 de 2012)</t>
    </r>
  </si>
  <si>
    <t>El presente cuadro es de carácter informativo, no se debe diligenciar. Sin embargo se entiende que la cotización incluye la totalidad de los conceptos relacionados a continuación.</t>
  </si>
  <si>
    <t>El valor a cubrir corresponde al costo total del servicio</t>
  </si>
  <si>
    <t>SUBTOTAL ADMINISTRACIÓN Y UTILIDAD</t>
  </si>
  <si>
    <t>TECNOLOGÍA PARA LA GESTIÓN DE INFORMACIÓN</t>
  </si>
  <si>
    <t>SUBTOTAL TECNOLOGÍA PARA LA GESTIÓN DE INFORMACIÓN</t>
  </si>
  <si>
    <t>Asistente Técnico</t>
  </si>
  <si>
    <t>SUBTOTAL COSTO PERSONAL + TECNOLOGÍA PARA LA GESTIÓN DE INFORMACIÓN + DESPLAZAMIENTOS</t>
  </si>
  <si>
    <t>(1) Numero de Meses: El plazo de ejecuciín estimado es 130 días calendario el cual dividido en 30 dias es igual a 4,33 meses.Ver el documento Ficha Técnica adjuto para información detallada</t>
  </si>
  <si>
    <t>No aplica</t>
  </si>
  <si>
    <t>Global</t>
  </si>
  <si>
    <t>Elementos para la marcación e didentificación de las bolas y sacos</t>
  </si>
  <si>
    <t>DÍAS DE DEDICACIÓN AL MES</t>
  </si>
  <si>
    <t xml:space="preserve">CANTIDAD </t>
  </si>
  <si>
    <t>COSTO UNITARIO</t>
  </si>
  <si>
    <t>Valor disponibilidad del  sistema de información durante el plazo de ejecución</t>
  </si>
  <si>
    <t>Valor disponibilidad dispositivos para marcación de datos</t>
  </si>
  <si>
    <t>Valor disponibilidad dispositivos para recolección de datos</t>
  </si>
</sst>
</file>

<file path=xl/styles.xml><?xml version="1.0" encoding="utf-8"?>
<styleSheet xmlns="http://schemas.openxmlformats.org/spreadsheetml/2006/main">
  <numFmts count="13">
    <numFmt numFmtId="5" formatCode="&quot;$&quot;\ #,##0_);\(&quot;$&quot;\ #,##0\)"/>
    <numFmt numFmtId="44" formatCode="_(&quot;$&quot;\ * #,##0.00_);_(&quot;$&quot;\ * \(#,##0.00\);_(&quot;$&quot;\ * &quot;-&quot;??_);_(@_)"/>
    <numFmt numFmtId="43" formatCode="_(* #,##0.00_);_(* \(#,##0.00\);_(* &quot;-&quot;??_);_(@_)"/>
    <numFmt numFmtId="164" formatCode="_([$$-240A]\ * #,##0.00_);_([$$-240A]\ * \(#,##0.00\);_([$$-240A]\ * &quot;-&quot;??_);_(@_)"/>
    <numFmt numFmtId="165" formatCode="_(&quot;$&quot;\ * #,##0_);_(&quot;$&quot;\ * \(#,##0\);_(&quot;$&quot;\ * &quot;-&quot;??_);_(@_)"/>
    <numFmt numFmtId="166" formatCode="_([$$-240A]\ * #,##0_);_([$$-240A]\ * \(#,##0\);_([$$-240A]\ * &quot;-&quot;??_);_(@_)"/>
    <numFmt numFmtId="167" formatCode="_ &quot;$&quot;\ * #,##0.00_ ;_ &quot;$&quot;\ * \-#,##0.00_ ;_ &quot;$&quot;\ * &quot;-&quot;??_ ;_ @_ "/>
    <numFmt numFmtId="168" formatCode="_ &quot;$&quot;\ * #,##0_ ;_ &quot;$&quot;\ * \-#,##0_ ;_ &quot;$&quot;\ * &quot;-&quot;??_ ;_ @_ "/>
    <numFmt numFmtId="169" formatCode="[$$-240A]\ #,##0"/>
    <numFmt numFmtId="170" formatCode="0.000%"/>
    <numFmt numFmtId="171" formatCode="_-* #,##0.00\ _€_-;\-* #,##0.00\ _€_-;_-* &quot;-&quot;??\ _€_-;_-@_-"/>
    <numFmt numFmtId="172" formatCode="0.0"/>
    <numFmt numFmtId="173" formatCode="_(* #,##0.0000_);_(* \(#,##0.0000\);_(* &quot;-&quot;??_);_(@_)"/>
  </numFmts>
  <fonts count="15">
    <font>
      <sz val="11"/>
      <color theme="1"/>
      <name val="Calibri"/>
      <family val="2"/>
      <scheme val="minor"/>
    </font>
    <font>
      <sz val="10"/>
      <color theme="1"/>
      <name val="Arial"/>
      <family val="2"/>
    </font>
    <font>
      <b/>
      <sz val="10"/>
      <color theme="1"/>
      <name val="Arial"/>
      <family val="2"/>
    </font>
    <font>
      <b/>
      <sz val="10"/>
      <color rgb="FF000000"/>
      <name val="Arial"/>
      <family val="2"/>
    </font>
    <font>
      <b/>
      <sz val="10"/>
      <color rgb="FFFF0000"/>
      <name val="Arial"/>
      <family val="2"/>
    </font>
    <font>
      <sz val="11"/>
      <color theme="1"/>
      <name val="Calibri"/>
      <family val="2"/>
      <scheme val="minor"/>
    </font>
    <font>
      <sz val="10"/>
      <name val="Zurich BT"/>
    </font>
    <font>
      <b/>
      <sz val="10"/>
      <name val="Arial"/>
      <family val="2"/>
    </font>
    <font>
      <sz val="10"/>
      <name val="Arial"/>
      <family val="2"/>
    </font>
    <font>
      <sz val="10"/>
      <color rgb="FF000000"/>
      <name val="Arial"/>
      <family val="2"/>
    </font>
    <font>
      <sz val="10"/>
      <color rgb="FFFF0000"/>
      <name val="Arial"/>
      <family val="2"/>
    </font>
    <font>
      <sz val="10"/>
      <name val="Zurich BT"/>
      <family val="2"/>
    </font>
    <font>
      <sz val="11"/>
      <color rgb="FF000000"/>
      <name val="Arial"/>
      <family val="2"/>
    </font>
    <font>
      <b/>
      <u/>
      <sz val="10"/>
      <color theme="1"/>
      <name val="Arial"/>
      <family val="2"/>
    </font>
    <font>
      <sz val="10"/>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0" tint="-0.249977111117893"/>
        <bgColor indexed="64"/>
      </patternFill>
    </fill>
  </fills>
  <borders count="2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indexed="23"/>
      </left>
      <right style="thin">
        <color indexed="23"/>
      </right>
      <top style="thin">
        <color indexed="23"/>
      </top>
      <bottom style="thin">
        <color indexed="23"/>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12">
    <xf numFmtId="0" fontId="0" fillId="0" borderId="0"/>
    <xf numFmtId="43" fontId="5" fillId="0" borderId="0" applyFont="0" applyFill="0" applyBorder="0" applyAlignment="0" applyProtection="0"/>
    <xf numFmtId="44" fontId="5" fillId="0" borderId="0" applyFont="0" applyFill="0" applyBorder="0" applyAlignment="0" applyProtection="0"/>
    <xf numFmtId="9" fontId="5" fillId="0" borderId="0" applyFont="0" applyFill="0" applyBorder="0" applyAlignment="0" applyProtection="0"/>
    <xf numFmtId="0" fontId="6" fillId="0" borderId="0"/>
    <xf numFmtId="0" fontId="6" fillId="0" borderId="0"/>
    <xf numFmtId="167" fontId="6" fillId="0" borderId="0" applyFont="0" applyFill="0" applyBorder="0" applyAlignment="0" applyProtection="0"/>
    <xf numFmtId="9" fontId="6" fillId="0" borderId="0" applyFont="0" applyFill="0" applyBorder="0" applyAlignment="0" applyProtection="0"/>
    <xf numFmtId="0" fontId="8" fillId="0" borderId="0"/>
    <xf numFmtId="9" fontId="11" fillId="0" borderId="0" applyFont="0" applyFill="0" applyBorder="0" applyAlignment="0" applyProtection="0"/>
    <xf numFmtId="171" fontId="11" fillId="0" borderId="0" applyFont="0" applyFill="0" applyBorder="0" applyAlignment="0" applyProtection="0"/>
    <xf numFmtId="44" fontId="11" fillId="0" borderId="0" applyFont="0" applyFill="0" applyBorder="0" applyAlignment="0" applyProtection="0"/>
  </cellStyleXfs>
  <cellXfs count="189">
    <xf numFmtId="0" fontId="0" fillId="0" borderId="0" xfId="0"/>
    <xf numFmtId="0" fontId="1" fillId="2" borderId="0" xfId="0" applyFont="1" applyFill="1" applyBorder="1"/>
    <xf numFmtId="0" fontId="2" fillId="0" borderId="0" xfId="0" applyFont="1" applyBorder="1" applyAlignment="1" applyProtection="1">
      <alignment horizontal="right"/>
      <protection locked="0"/>
    </xf>
    <xf numFmtId="0" fontId="1" fillId="0" borderId="0" xfId="0" applyFont="1" applyAlignment="1" applyProtection="1">
      <alignment horizontal="center" vertical="center"/>
      <protection locked="0"/>
    </xf>
    <xf numFmtId="0" fontId="1" fillId="0" borderId="0" xfId="0" applyFont="1" applyAlignment="1" applyProtection="1">
      <alignment horizontal="center"/>
      <protection locked="0"/>
    </xf>
    <xf numFmtId="0" fontId="2" fillId="0" borderId="1" xfId="0" applyFont="1" applyBorder="1" applyAlignment="1" applyProtection="1">
      <alignment horizontal="right"/>
      <protection locked="0"/>
    </xf>
    <xf numFmtId="0" fontId="1" fillId="0" borderId="2" xfId="0" applyFont="1" applyBorder="1" applyAlignment="1" applyProtection="1">
      <alignment horizontal="center" vertical="center"/>
      <protection locked="0"/>
    </xf>
    <xf numFmtId="0" fontId="1" fillId="0" borderId="2" xfId="0" applyFont="1" applyBorder="1" applyAlignment="1" applyProtection="1">
      <alignment horizontal="center"/>
      <protection locked="0"/>
    </xf>
    <xf numFmtId="0" fontId="2" fillId="0" borderId="4" xfId="0" applyFont="1" applyBorder="1" applyAlignment="1" applyProtection="1">
      <alignment horizontal="right"/>
      <protection locked="0"/>
    </xf>
    <xf numFmtId="0" fontId="2" fillId="0" borderId="0" xfId="0" applyFont="1" applyBorder="1" applyAlignment="1" applyProtection="1">
      <alignment horizontal="center" vertical="center" wrapText="1"/>
      <protection locked="0"/>
    </xf>
    <xf numFmtId="0" fontId="2" fillId="0" borderId="0" xfId="0" applyFont="1" applyBorder="1" applyAlignment="1" applyProtection="1">
      <alignment vertical="center" wrapText="1"/>
      <protection locked="0"/>
    </xf>
    <xf numFmtId="0" fontId="2" fillId="0" borderId="0" xfId="0" applyFont="1" applyFill="1" applyBorder="1" applyAlignment="1" applyProtection="1">
      <alignment horizontal="left" vertical="center"/>
      <protection locked="0"/>
    </xf>
    <xf numFmtId="0" fontId="3" fillId="0" borderId="0" xfId="0" applyFont="1" applyFill="1" applyBorder="1" applyAlignment="1" applyProtection="1">
      <alignment horizontal="left" vertical="center" wrapText="1"/>
      <protection locked="0"/>
    </xf>
    <xf numFmtId="0" fontId="1" fillId="0" borderId="0" xfId="0" applyFont="1" applyFill="1" applyBorder="1"/>
    <xf numFmtId="0" fontId="1" fillId="0" borderId="0" xfId="0" applyFont="1" applyAlignment="1" applyProtection="1">
      <alignment horizontal="left" vertical="center"/>
      <protection locked="0"/>
    </xf>
    <xf numFmtId="0" fontId="1" fillId="0" borderId="0" xfId="0" applyFont="1"/>
    <xf numFmtId="0" fontId="1" fillId="2" borderId="0" xfId="0" applyFont="1" applyFill="1" applyAlignment="1">
      <alignment horizontal="center" vertical="center"/>
    </xf>
    <xf numFmtId="0" fontId="1" fillId="2" borderId="0" xfId="0" applyFont="1" applyFill="1" applyAlignment="1">
      <alignment horizontal="center" wrapText="1"/>
    </xf>
    <xf numFmtId="0" fontId="1" fillId="2" borderId="0" xfId="0" applyFont="1" applyFill="1"/>
    <xf numFmtId="9" fontId="1" fillId="2" borderId="0" xfId="0" applyNumberFormat="1" applyFont="1" applyFill="1" applyAlignment="1">
      <alignment horizontal="right"/>
    </xf>
    <xf numFmtId="0" fontId="8" fillId="2" borderId="0" xfId="5" applyFont="1" applyFill="1" applyAlignment="1">
      <alignment horizontal="center" vertical="center"/>
    </xf>
    <xf numFmtId="43" fontId="8" fillId="2" borderId="0" xfId="1" applyFont="1" applyFill="1" applyAlignment="1">
      <alignment horizontal="right" vertical="center"/>
    </xf>
    <xf numFmtId="0" fontId="8" fillId="2" borderId="0" xfId="5" applyFont="1" applyFill="1" applyAlignment="1">
      <alignment vertical="center"/>
    </xf>
    <xf numFmtId="165" fontId="8" fillId="2" borderId="0" xfId="2" applyNumberFormat="1" applyFont="1" applyFill="1" applyAlignment="1">
      <alignment vertical="center"/>
    </xf>
    <xf numFmtId="164" fontId="7" fillId="0" borderId="0" xfId="4" applyNumberFormat="1" applyFont="1" applyFill="1" applyAlignment="1">
      <alignment horizontal="center" vertical="center"/>
    </xf>
    <xf numFmtId="0" fontId="3" fillId="4" borderId="8" xfId="5" applyFont="1" applyFill="1" applyBorder="1" applyAlignment="1">
      <alignment horizontal="center" vertical="center" wrapText="1"/>
    </xf>
    <xf numFmtId="0" fontId="2" fillId="0" borderId="2" xfId="0" applyFont="1" applyBorder="1" applyAlignment="1" applyProtection="1">
      <alignment horizontal="right"/>
      <protection locked="0"/>
    </xf>
    <xf numFmtId="0" fontId="1" fillId="2" borderId="0" xfId="0" applyFont="1" applyFill="1" applyAlignment="1">
      <alignment horizontal="left" vertical="center"/>
    </xf>
    <xf numFmtId="10" fontId="9" fillId="2" borderId="8" xfId="3" applyNumberFormat="1" applyFont="1" applyFill="1" applyBorder="1" applyAlignment="1">
      <alignment horizontal="center" vertical="center" wrapText="1"/>
    </xf>
    <xf numFmtId="10" fontId="9" fillId="3" borderId="8" xfId="3" applyNumberFormat="1" applyFont="1" applyFill="1" applyBorder="1" applyAlignment="1">
      <alignment horizontal="center" vertical="center" wrapText="1"/>
    </xf>
    <xf numFmtId="0" fontId="8" fillId="2" borderId="0" xfId="5" applyFont="1" applyFill="1" applyBorder="1" applyAlignment="1">
      <alignment horizontal="left" vertical="center"/>
    </xf>
    <xf numFmtId="0" fontId="2" fillId="0" borderId="5" xfId="0" applyFont="1" applyBorder="1" applyAlignment="1" applyProtection="1">
      <alignment horizontal="right"/>
      <protection locked="0"/>
    </xf>
    <xf numFmtId="0" fontId="2" fillId="0" borderId="6" xfId="0" applyFont="1" applyBorder="1" applyAlignment="1" applyProtection="1">
      <alignment horizontal="right"/>
      <protection locked="0"/>
    </xf>
    <xf numFmtId="0" fontId="1" fillId="2" borderId="6" xfId="0" applyFont="1" applyFill="1" applyBorder="1"/>
    <xf numFmtId="0" fontId="1" fillId="2" borderId="0" xfId="0" applyFont="1" applyFill="1" applyBorder="1" applyAlignment="1">
      <alignment horizontal="center" vertical="center"/>
    </xf>
    <xf numFmtId="0" fontId="9" fillId="0" borderId="8" xfId="5" applyFont="1" applyFill="1" applyBorder="1" applyAlignment="1">
      <alignment horizontal="center" vertical="center" wrapText="1"/>
    </xf>
    <xf numFmtId="0" fontId="3" fillId="4" borderId="8" xfId="5" applyFont="1" applyFill="1" applyBorder="1" applyAlignment="1">
      <alignment horizontal="center" vertical="center" wrapText="1"/>
    </xf>
    <xf numFmtId="0" fontId="4" fillId="2" borderId="8" xfId="5" applyFont="1" applyFill="1" applyBorder="1" applyAlignment="1">
      <alignment horizontal="center" vertical="center" wrapText="1"/>
    </xf>
    <xf numFmtId="168" fontId="8" fillId="2" borderId="0" xfId="5" applyNumberFormat="1" applyFont="1" applyFill="1" applyBorder="1" applyAlignment="1">
      <alignment horizontal="center" vertical="center"/>
    </xf>
    <xf numFmtId="0" fontId="1" fillId="0" borderId="0" xfId="0" applyFont="1" applyFill="1" applyBorder="1" applyAlignment="1" applyProtection="1">
      <alignment horizontal="center" vertical="center"/>
      <protection locked="0"/>
    </xf>
    <xf numFmtId="0" fontId="1" fillId="0" borderId="0" xfId="0" applyFont="1" applyAlignment="1">
      <alignment horizontal="center" vertical="center"/>
    </xf>
    <xf numFmtId="0" fontId="3" fillId="3" borderId="9" xfId="0" applyFont="1" applyFill="1" applyBorder="1" applyAlignment="1" applyProtection="1">
      <alignment horizontal="left" vertical="center" wrapText="1"/>
      <protection locked="0"/>
    </xf>
    <xf numFmtId="0" fontId="2" fillId="3" borderId="9" xfId="0" applyFont="1" applyFill="1" applyBorder="1" applyAlignment="1" applyProtection="1">
      <alignment horizontal="left"/>
      <protection locked="0"/>
    </xf>
    <xf numFmtId="10" fontId="9" fillId="3" borderId="12" xfId="3" applyNumberFormat="1" applyFont="1" applyFill="1" applyBorder="1" applyAlignment="1">
      <alignment horizontal="center" vertical="center" wrapText="1"/>
    </xf>
    <xf numFmtId="0" fontId="7" fillId="5" borderId="11" xfId="5" applyFont="1" applyFill="1" applyBorder="1" applyAlignment="1">
      <alignment vertical="center"/>
    </xf>
    <xf numFmtId="0" fontId="1" fillId="2" borderId="0" xfId="0" applyFont="1" applyFill="1" applyBorder="1" applyAlignment="1">
      <alignment horizontal="center" vertical="center"/>
    </xf>
    <xf numFmtId="0" fontId="1" fillId="0" borderId="8" xfId="0" applyFont="1" applyBorder="1" applyAlignment="1">
      <alignment horizontal="left" indent="1"/>
    </xf>
    <xf numFmtId="0" fontId="1" fillId="0" borderId="12" xfId="0" applyFont="1" applyBorder="1" applyAlignment="1">
      <alignment horizontal="left" indent="1"/>
    </xf>
    <xf numFmtId="169" fontId="8" fillId="2" borderId="8" xfId="5" applyNumberFormat="1" applyFont="1" applyFill="1" applyBorder="1" applyAlignment="1">
      <alignment horizontal="right" vertical="center" wrapText="1"/>
    </xf>
    <xf numFmtId="0" fontId="3" fillId="3" borderId="9" xfId="0" applyFont="1" applyFill="1" applyBorder="1" applyAlignment="1" applyProtection="1">
      <alignment vertical="center" wrapText="1"/>
      <protection locked="0"/>
    </xf>
    <xf numFmtId="0" fontId="3" fillId="3" borderId="11" xfId="0" applyFont="1" applyFill="1" applyBorder="1" applyAlignment="1" applyProtection="1">
      <alignment vertical="center" wrapText="1"/>
      <protection locked="0"/>
    </xf>
    <xf numFmtId="0" fontId="2" fillId="3" borderId="9" xfId="0" applyFont="1" applyFill="1" applyBorder="1" applyAlignment="1" applyProtection="1">
      <alignment vertical="center"/>
      <protection locked="0"/>
    </xf>
    <xf numFmtId="0" fontId="2" fillId="3" borderId="11" xfId="0" applyFont="1" applyFill="1" applyBorder="1" applyAlignment="1" applyProtection="1">
      <alignment vertical="center"/>
      <protection locked="0"/>
    </xf>
    <xf numFmtId="0" fontId="2" fillId="0" borderId="3" xfId="0" applyFont="1" applyBorder="1" applyAlignment="1" applyProtection="1">
      <alignment vertical="center" wrapText="1"/>
      <protection locked="0"/>
    </xf>
    <xf numFmtId="0" fontId="2" fillId="0" borderId="15" xfId="0" applyFont="1" applyBorder="1" applyAlignment="1" applyProtection="1">
      <alignment vertical="center" wrapText="1"/>
      <protection locked="0"/>
    </xf>
    <xf numFmtId="0" fontId="1" fillId="2" borderId="15" xfId="0" applyFont="1" applyFill="1" applyBorder="1"/>
    <xf numFmtId="0" fontId="1" fillId="2" borderId="7" xfId="0" applyFont="1" applyFill="1" applyBorder="1"/>
    <xf numFmtId="0" fontId="8" fillId="2" borderId="0" xfId="5" applyFont="1" applyFill="1" applyBorder="1" applyAlignment="1">
      <alignment vertical="center"/>
    </xf>
    <xf numFmtId="0" fontId="9" fillId="0" borderId="1" xfId="5" applyFont="1" applyFill="1" applyBorder="1" applyAlignment="1">
      <alignment horizontal="center" vertical="center" wrapText="1"/>
    </xf>
    <xf numFmtId="0" fontId="2" fillId="0" borderId="0" xfId="0" applyFont="1" applyFill="1" applyAlignment="1">
      <alignment horizontal="center" vertical="center"/>
    </xf>
    <xf numFmtId="0" fontId="1" fillId="0" borderId="0" xfId="0" applyFont="1" applyAlignment="1">
      <alignment horizontal="left" vertical="center" wrapText="1"/>
    </xf>
    <xf numFmtId="0" fontId="8" fillId="2" borderId="0" xfId="5" applyFont="1" applyFill="1" applyBorder="1" applyAlignment="1">
      <alignment horizontal="center" vertical="center"/>
    </xf>
    <xf numFmtId="0" fontId="7" fillId="5" borderId="9" xfId="5" applyFont="1" applyFill="1" applyBorder="1" applyAlignment="1">
      <alignment horizontal="left" vertical="center"/>
    </xf>
    <xf numFmtId="170" fontId="9" fillId="0" borderId="8" xfId="3" applyNumberFormat="1" applyFont="1" applyFill="1" applyBorder="1" applyAlignment="1">
      <alignment horizontal="center" vertical="center" wrapText="1"/>
    </xf>
    <xf numFmtId="0" fontId="1" fillId="0" borderId="9" xfId="0" applyFont="1" applyBorder="1" applyAlignment="1">
      <alignment horizontal="left" indent="1"/>
    </xf>
    <xf numFmtId="0" fontId="8" fillId="2" borderId="9" xfId="5" applyFont="1" applyFill="1" applyBorder="1" applyAlignment="1">
      <alignment horizontal="left" vertical="center" indent="1"/>
    </xf>
    <xf numFmtId="0" fontId="8" fillId="2" borderId="1" xfId="5" applyFont="1" applyFill="1" applyBorder="1" applyAlignment="1">
      <alignment horizontal="left" vertical="center" indent="1"/>
    </xf>
    <xf numFmtId="0" fontId="3" fillId="4" borderId="5" xfId="5" applyFont="1" applyFill="1" applyBorder="1" applyAlignment="1">
      <alignment horizontal="center" vertical="center" wrapText="1"/>
    </xf>
    <xf numFmtId="0" fontId="7" fillId="5" borderId="5" xfId="5" applyFont="1" applyFill="1" applyBorder="1" applyAlignment="1">
      <alignment vertical="center"/>
    </xf>
    <xf numFmtId="0" fontId="7" fillId="5" borderId="6" xfId="5" applyFont="1" applyFill="1" applyBorder="1" applyAlignment="1">
      <alignment vertical="center"/>
    </xf>
    <xf numFmtId="0" fontId="2" fillId="0" borderId="2" xfId="0" applyFont="1" applyBorder="1" applyAlignment="1" applyProtection="1">
      <alignment vertical="center" wrapText="1"/>
      <protection locked="0"/>
    </xf>
    <xf numFmtId="0" fontId="2" fillId="0" borderId="0" xfId="0" applyFont="1" applyFill="1" applyBorder="1" applyAlignment="1" applyProtection="1">
      <alignment horizontal="left"/>
      <protection locked="0"/>
    </xf>
    <xf numFmtId="0" fontId="2" fillId="0" borderId="0" xfId="0" applyFont="1"/>
    <xf numFmtId="0" fontId="3" fillId="6" borderId="8" xfId="5" applyFont="1" applyFill="1" applyBorder="1" applyAlignment="1">
      <alignment horizontal="center" vertical="center" wrapText="1"/>
    </xf>
    <xf numFmtId="10" fontId="8" fillId="0" borderId="8" xfId="7" applyNumberFormat="1" applyFont="1" applyFill="1" applyBorder="1" applyAlignment="1">
      <alignment horizontal="center" vertical="center"/>
    </xf>
    <xf numFmtId="172" fontId="8" fillId="2" borderId="8" xfId="5" applyNumberFormat="1" applyFont="1" applyFill="1" applyBorder="1" applyAlignment="1">
      <alignment horizontal="center" vertical="center"/>
    </xf>
    <xf numFmtId="0" fontId="14" fillId="0" borderId="0" xfId="0" applyFont="1"/>
    <xf numFmtId="0" fontId="1" fillId="0" borderId="0" xfId="4" applyFont="1" applyAlignment="1">
      <alignment vertical="center"/>
    </xf>
    <xf numFmtId="0" fontId="1" fillId="0" borderId="24" xfId="0" applyFont="1" applyBorder="1" applyAlignment="1">
      <alignment vertical="center"/>
    </xf>
    <xf numFmtId="0" fontId="1" fillId="0" borderId="0" xfId="0" applyFont="1" applyAlignment="1">
      <alignment vertical="center"/>
    </xf>
    <xf numFmtId="0" fontId="2" fillId="5" borderId="25" xfId="0" applyFont="1" applyFill="1" applyBorder="1" applyAlignment="1">
      <alignment horizontal="center" vertical="center" wrapText="1"/>
    </xf>
    <xf numFmtId="0" fontId="1" fillId="0" borderId="25" xfId="0" applyFont="1" applyBorder="1" applyAlignment="1">
      <alignment vertical="center" wrapText="1"/>
    </xf>
    <xf numFmtId="0" fontId="1" fillId="3" borderId="25" xfId="0" applyFont="1" applyFill="1" applyBorder="1" applyAlignment="1">
      <alignment vertical="center"/>
    </xf>
    <xf numFmtId="0" fontId="1" fillId="0" borderId="25" xfId="0" applyFont="1" applyBorder="1" applyAlignment="1">
      <alignment vertical="center"/>
    </xf>
    <xf numFmtId="43" fontId="14" fillId="0" borderId="0" xfId="1" applyFont="1"/>
    <xf numFmtId="9" fontId="14" fillId="0" borderId="0" xfId="3" applyFont="1"/>
    <xf numFmtId="0" fontId="3" fillId="4" borderId="9" xfId="5" applyFont="1" applyFill="1" applyBorder="1" applyAlignment="1">
      <alignment horizontal="center" vertical="center" wrapText="1"/>
    </xf>
    <xf numFmtId="0" fontId="3" fillId="4" borderId="8" xfId="5" applyFont="1" applyFill="1" applyBorder="1" applyAlignment="1">
      <alignment horizontal="center" vertical="center" wrapText="1"/>
    </xf>
    <xf numFmtId="5" fontId="8" fillId="3" borderId="8" xfId="5" applyNumberFormat="1" applyFont="1" applyFill="1" applyBorder="1" applyAlignment="1">
      <alignment horizontal="center" vertical="center" wrapText="1"/>
    </xf>
    <xf numFmtId="0" fontId="7" fillId="5" borderId="9" xfId="5" applyFont="1" applyFill="1" applyBorder="1" applyAlignment="1">
      <alignment horizontal="left" vertical="center"/>
    </xf>
    <xf numFmtId="0" fontId="7" fillId="5" borderId="11" xfId="5" applyFont="1" applyFill="1" applyBorder="1" applyAlignment="1">
      <alignment horizontal="left" vertical="center"/>
    </xf>
    <xf numFmtId="0" fontId="7" fillId="5" borderId="9" xfId="5" applyFont="1" applyFill="1" applyBorder="1" applyAlignment="1">
      <alignment vertical="center"/>
    </xf>
    <xf numFmtId="0" fontId="7" fillId="5" borderId="10" xfId="5" applyFont="1" applyFill="1" applyBorder="1" applyAlignment="1">
      <alignment vertical="center"/>
    </xf>
    <xf numFmtId="0" fontId="3" fillId="2" borderId="1" xfId="5" applyFont="1" applyFill="1" applyBorder="1" applyAlignment="1">
      <alignment vertical="center" wrapText="1"/>
    </xf>
    <xf numFmtId="0" fontId="3" fillId="2" borderId="2" xfId="5" applyFont="1" applyFill="1" applyBorder="1" applyAlignment="1">
      <alignment vertical="center" wrapText="1"/>
    </xf>
    <xf numFmtId="0" fontId="3" fillId="2" borderId="4" xfId="5" applyFont="1" applyFill="1" applyBorder="1" applyAlignment="1">
      <alignment vertical="center" wrapText="1"/>
    </xf>
    <xf numFmtId="0" fontId="3" fillId="2" borderId="0" xfId="5" applyFont="1" applyFill="1" applyBorder="1" applyAlignment="1">
      <alignment vertical="center" wrapText="1"/>
    </xf>
    <xf numFmtId="0" fontId="1" fillId="0" borderId="0" xfId="0" applyFont="1" applyBorder="1" applyAlignment="1"/>
    <xf numFmtId="0" fontId="8" fillId="2" borderId="4" xfId="5" applyFont="1" applyFill="1" applyBorder="1" applyAlignment="1">
      <alignment vertical="center"/>
    </xf>
    <xf numFmtId="0" fontId="1" fillId="0" borderId="3" xfId="0" applyFont="1" applyBorder="1" applyAlignment="1" applyProtection="1">
      <alignment horizontal="center"/>
      <protection locked="0"/>
    </xf>
    <xf numFmtId="0" fontId="2" fillId="0" borderId="15" xfId="0" applyFont="1" applyBorder="1" applyAlignment="1" applyProtection="1">
      <alignment horizontal="center" vertical="center" wrapText="1"/>
      <protection locked="0"/>
    </xf>
    <xf numFmtId="169" fontId="8" fillId="5" borderId="8" xfId="5" applyNumberFormat="1" applyFont="1" applyFill="1" applyBorder="1" applyAlignment="1">
      <alignment horizontal="right" vertical="center" wrapText="1"/>
    </xf>
    <xf numFmtId="5" fontId="8" fillId="3" borderId="9" xfId="5" applyNumberFormat="1" applyFont="1" applyFill="1" applyBorder="1" applyAlignment="1">
      <alignment horizontal="center" vertical="center" wrapText="1"/>
    </xf>
    <xf numFmtId="169" fontId="8" fillId="5" borderId="10" xfId="5" applyNumberFormat="1" applyFont="1" applyFill="1" applyBorder="1" applyAlignment="1">
      <alignment horizontal="right" vertical="center" wrapText="1"/>
    </xf>
    <xf numFmtId="0" fontId="9" fillId="0" borderId="0" xfId="5" applyFont="1" applyFill="1" applyBorder="1" applyAlignment="1">
      <alignment horizontal="center" vertical="center" wrapText="1"/>
    </xf>
    <xf numFmtId="5" fontId="8" fillId="0" borderId="0" xfId="5" applyNumberFormat="1" applyFont="1" applyFill="1" applyBorder="1" applyAlignment="1">
      <alignment horizontal="center" vertical="center" wrapText="1"/>
    </xf>
    <xf numFmtId="9" fontId="9" fillId="0" borderId="0" xfId="5" applyNumberFormat="1" applyFont="1" applyFill="1" applyBorder="1" applyAlignment="1">
      <alignment horizontal="center" vertical="center" wrapText="1"/>
    </xf>
    <xf numFmtId="0" fontId="3" fillId="0" borderId="0" xfId="5" applyFont="1" applyFill="1" applyBorder="1" applyAlignment="1">
      <alignment horizontal="center" vertical="center" wrapText="1"/>
    </xf>
    <xf numFmtId="0" fontId="1" fillId="0" borderId="0" xfId="0" applyFont="1" applyFill="1" applyBorder="1" applyAlignment="1"/>
    <xf numFmtId="0" fontId="3" fillId="4" borderId="13" xfId="5" applyFont="1" applyFill="1" applyBorder="1" applyAlignment="1">
      <alignment horizontal="center" vertical="center" wrapText="1"/>
    </xf>
    <xf numFmtId="2" fontId="3" fillId="2" borderId="8" xfId="5" applyNumberFormat="1" applyFont="1" applyFill="1" applyBorder="1" applyAlignment="1">
      <alignment horizontal="center" vertical="center" wrapText="1"/>
    </xf>
    <xf numFmtId="169" fontId="8" fillId="3" borderId="8" xfId="5" applyNumberFormat="1" applyFont="1" applyFill="1" applyBorder="1" applyAlignment="1">
      <alignment horizontal="right" vertical="center" wrapText="1"/>
    </xf>
    <xf numFmtId="0" fontId="9" fillId="0" borderId="8" xfId="5" applyFont="1" applyFill="1" applyBorder="1" applyAlignment="1">
      <alignment horizontal="center" vertical="center" wrapText="1"/>
    </xf>
    <xf numFmtId="166" fontId="8" fillId="5" borderId="11" xfId="5" applyNumberFormat="1" applyFont="1" applyFill="1" applyBorder="1" applyAlignment="1">
      <alignment horizontal="right" vertical="center" wrapText="1"/>
    </xf>
    <xf numFmtId="0" fontId="1" fillId="5" borderId="11" xfId="0" applyFont="1" applyFill="1" applyBorder="1" applyAlignment="1"/>
    <xf numFmtId="0" fontId="1" fillId="5" borderId="10" xfId="0" applyFont="1" applyFill="1" applyBorder="1" applyAlignment="1"/>
    <xf numFmtId="2" fontId="1" fillId="0" borderId="0" xfId="0" applyNumberFormat="1" applyFont="1"/>
    <xf numFmtId="173" fontId="1" fillId="0" borderId="0" xfId="1" applyNumberFormat="1" applyFont="1"/>
    <xf numFmtId="0" fontId="1" fillId="3" borderId="8" xfId="0" applyFont="1" applyFill="1" applyBorder="1" applyAlignment="1" applyProtection="1">
      <alignment horizontal="center" vertical="center"/>
      <protection locked="0"/>
    </xf>
    <xf numFmtId="2" fontId="8" fillId="2" borderId="8" xfId="5" applyNumberFormat="1" applyFont="1" applyFill="1" applyBorder="1" applyAlignment="1">
      <alignment horizontal="center" vertical="center"/>
    </xf>
    <xf numFmtId="0" fontId="3" fillId="4" borderId="9" xfId="5" applyFont="1" applyFill="1" applyBorder="1" applyAlignment="1">
      <alignment horizontal="center" vertical="center" wrapText="1"/>
    </xf>
    <xf numFmtId="0" fontId="9" fillId="0" borderId="8" xfId="5" applyFont="1" applyFill="1" applyBorder="1" applyAlignment="1">
      <alignment horizontal="center" vertical="center" wrapText="1"/>
    </xf>
    <xf numFmtId="0" fontId="1" fillId="0" borderId="8" xfId="0" applyFont="1" applyFill="1" applyBorder="1" applyAlignment="1" applyProtection="1">
      <alignment horizontal="center" vertical="center"/>
      <protection locked="0"/>
    </xf>
    <xf numFmtId="0" fontId="7" fillId="2" borderId="0" xfId="5" applyFont="1" applyFill="1" applyBorder="1" applyAlignment="1">
      <alignment horizontal="left" vertical="center"/>
    </xf>
    <xf numFmtId="0" fontId="8" fillId="2" borderId="0" xfId="5" applyFont="1" applyFill="1" applyBorder="1" applyAlignment="1">
      <alignment horizontal="left" vertical="center"/>
    </xf>
    <xf numFmtId="0" fontId="7" fillId="2" borderId="0" xfId="5" applyFont="1" applyFill="1" applyBorder="1" applyAlignment="1">
      <alignment horizontal="left" vertical="center" wrapText="1"/>
    </xf>
    <xf numFmtId="0" fontId="9" fillId="0" borderId="9" xfId="5" applyFont="1" applyFill="1" applyBorder="1" applyAlignment="1">
      <alignment horizontal="center" vertical="center" wrapText="1"/>
    </xf>
    <xf numFmtId="0" fontId="9" fillId="0" borderId="10" xfId="5" applyFont="1" applyFill="1" applyBorder="1" applyAlignment="1">
      <alignment horizontal="center" vertical="center" wrapText="1"/>
    </xf>
    <xf numFmtId="0" fontId="12" fillId="0" borderId="12" xfId="5" applyFont="1" applyFill="1" applyBorder="1" applyAlignment="1">
      <alignment horizontal="center" vertical="center" wrapText="1"/>
    </xf>
    <xf numFmtId="0" fontId="12" fillId="0" borderId="13" xfId="5" applyFont="1" applyFill="1" applyBorder="1" applyAlignment="1">
      <alignment horizontal="center" vertical="center" wrapText="1"/>
    </xf>
    <xf numFmtId="0" fontId="1" fillId="0" borderId="12" xfId="0" applyFont="1" applyBorder="1" applyAlignment="1">
      <alignment horizontal="center" vertical="center"/>
    </xf>
    <xf numFmtId="0" fontId="1" fillId="0" borderId="14" xfId="0" applyFont="1" applyBorder="1" applyAlignment="1">
      <alignment horizontal="center" vertical="center"/>
    </xf>
    <xf numFmtId="0" fontId="1" fillId="0" borderId="13" xfId="0" applyFont="1" applyBorder="1" applyAlignment="1">
      <alignment horizontal="center" vertical="center"/>
    </xf>
    <xf numFmtId="0" fontId="8" fillId="2" borderId="0" xfId="5" applyFont="1" applyFill="1" applyBorder="1" applyAlignment="1">
      <alignment horizontal="left" vertical="top" wrapText="1"/>
    </xf>
    <xf numFmtId="0" fontId="1" fillId="0" borderId="14" xfId="0" applyFont="1" applyBorder="1" applyAlignment="1">
      <alignment horizontal="center" vertical="center" wrapText="1"/>
    </xf>
    <xf numFmtId="0" fontId="1" fillId="0" borderId="9" xfId="0" applyFont="1" applyFill="1" applyBorder="1" applyAlignment="1">
      <alignment horizontal="left" vertical="center" wrapText="1"/>
    </xf>
    <xf numFmtId="0" fontId="1" fillId="0" borderId="10" xfId="0" applyFont="1" applyFill="1" applyBorder="1" applyAlignment="1">
      <alignment horizontal="left" vertical="center" wrapText="1"/>
    </xf>
    <xf numFmtId="0" fontId="9" fillId="0" borderId="14" xfId="5" applyNumberFormat="1" applyFont="1" applyFill="1" applyBorder="1" applyAlignment="1">
      <alignment horizontal="center" vertical="center" wrapText="1"/>
    </xf>
    <xf numFmtId="0" fontId="9" fillId="0" borderId="13" xfId="5" applyNumberFormat="1" applyFont="1" applyFill="1" applyBorder="1" applyAlignment="1">
      <alignment horizontal="center" vertical="center" wrapText="1"/>
    </xf>
    <xf numFmtId="0" fontId="3" fillId="3" borderId="12" xfId="0" applyFont="1" applyFill="1" applyBorder="1" applyAlignment="1" applyProtection="1">
      <alignment horizontal="left" vertical="center" wrapText="1"/>
      <protection locked="0"/>
    </xf>
    <xf numFmtId="0" fontId="3" fillId="3" borderId="13" xfId="0" applyFont="1" applyFill="1" applyBorder="1" applyAlignment="1" applyProtection="1">
      <alignment horizontal="left" vertical="center" wrapText="1"/>
      <protection locked="0"/>
    </xf>
    <xf numFmtId="0" fontId="2" fillId="0" borderId="1" xfId="0" applyFont="1" applyBorder="1" applyAlignment="1" applyProtection="1">
      <alignment horizontal="center" wrapText="1"/>
      <protection locked="0"/>
    </xf>
    <xf numFmtId="0" fontId="2" fillId="0" borderId="2" xfId="0" applyFont="1" applyBorder="1" applyAlignment="1" applyProtection="1">
      <alignment horizontal="center" wrapText="1"/>
      <protection locked="0"/>
    </xf>
    <xf numFmtId="0" fontId="2" fillId="0" borderId="3" xfId="0" applyFont="1" applyBorder="1" applyAlignment="1" applyProtection="1">
      <alignment horizontal="center" wrapText="1"/>
      <protection locked="0"/>
    </xf>
    <xf numFmtId="0" fontId="2" fillId="0" borderId="5" xfId="0" applyFont="1" applyBorder="1" applyAlignment="1" applyProtection="1">
      <alignment horizontal="center" wrapText="1"/>
      <protection locked="0"/>
    </xf>
    <xf numFmtId="0" fontId="2" fillId="0" borderId="6" xfId="0" applyFont="1" applyBorder="1" applyAlignment="1" applyProtection="1">
      <alignment horizontal="center" wrapText="1"/>
      <protection locked="0"/>
    </xf>
    <xf numFmtId="0" fontId="2" fillId="0" borderId="7" xfId="0" applyFont="1" applyBorder="1" applyAlignment="1" applyProtection="1">
      <alignment horizontal="center" wrapText="1"/>
      <protection locked="0"/>
    </xf>
    <xf numFmtId="0" fontId="12" fillId="0" borderId="14" xfId="5"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3" fillId="4" borderId="5" xfId="5" applyFont="1" applyFill="1" applyBorder="1" applyAlignment="1">
      <alignment horizontal="center" vertical="center" wrapText="1"/>
    </xf>
    <xf numFmtId="0" fontId="3" fillId="4" borderId="7" xfId="5"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3" xfId="0" applyFont="1" applyBorder="1" applyAlignment="1">
      <alignment horizontal="left" vertical="center" wrapText="1"/>
    </xf>
    <xf numFmtId="0" fontId="3" fillId="4" borderId="9" xfId="5" applyFont="1" applyFill="1" applyBorder="1" applyAlignment="1">
      <alignment horizontal="center" vertical="center" wrapText="1"/>
    </xf>
    <xf numFmtId="0" fontId="3" fillId="4" borderId="10" xfId="5" applyFont="1" applyFill="1" applyBorder="1" applyAlignment="1">
      <alignment horizontal="center" vertical="center" wrapText="1"/>
    </xf>
    <xf numFmtId="0" fontId="9" fillId="0" borderId="8" xfId="5" applyFont="1" applyFill="1" applyBorder="1" applyAlignment="1">
      <alignment horizontal="center" vertical="center" wrapText="1"/>
    </xf>
    <xf numFmtId="0" fontId="8" fillId="2" borderId="8" xfId="5" applyFont="1" applyFill="1" applyBorder="1" applyAlignment="1">
      <alignment horizontal="left" vertical="center"/>
    </xf>
    <xf numFmtId="0" fontId="8" fillId="2" borderId="9" xfId="5" applyFont="1" applyFill="1" applyBorder="1" applyAlignment="1">
      <alignment horizontal="left" vertical="center"/>
    </xf>
    <xf numFmtId="0" fontId="8" fillId="2" borderId="10" xfId="5" applyFont="1" applyFill="1" applyBorder="1" applyAlignment="1">
      <alignment horizontal="left" vertical="center"/>
    </xf>
    <xf numFmtId="0" fontId="2" fillId="0" borderId="1"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1" fillId="0" borderId="0" xfId="0" applyFont="1" applyFill="1" applyBorder="1" applyAlignment="1" applyProtection="1">
      <alignment horizontal="left" vertical="center" wrapText="1"/>
      <protection locked="0"/>
    </xf>
    <xf numFmtId="0" fontId="3" fillId="6" borderId="8" xfId="5" applyFont="1" applyFill="1" applyBorder="1" applyAlignment="1">
      <alignment horizontal="center" vertical="center" wrapText="1"/>
    </xf>
    <xf numFmtId="0" fontId="1" fillId="0" borderId="25" xfId="0" applyFont="1" applyBorder="1" applyAlignment="1">
      <alignment horizontal="left" vertical="center" wrapText="1"/>
    </xf>
    <xf numFmtId="0" fontId="2" fillId="0" borderId="0" xfId="0" applyFont="1" applyAlignment="1">
      <alignment horizontal="left" vertical="center"/>
    </xf>
    <xf numFmtId="0" fontId="1" fillId="0" borderId="0" xfId="0" applyFont="1" applyAlignment="1">
      <alignment horizontal="left" vertical="center" wrapText="1"/>
    </xf>
    <xf numFmtId="0" fontId="2" fillId="0" borderId="0" xfId="0" applyFont="1" applyFill="1" applyAlignment="1">
      <alignment horizontal="center" vertical="center"/>
    </xf>
    <xf numFmtId="0" fontId="2" fillId="5" borderId="25"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8" xfId="0" applyFont="1" applyFill="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7" fillId="5" borderId="19" xfId="4" applyFont="1" applyFill="1" applyBorder="1" applyAlignment="1">
      <alignment horizontal="center" vertical="center" wrapText="1"/>
    </xf>
    <xf numFmtId="0" fontId="7" fillId="5" borderId="20" xfId="4" applyFont="1" applyFill="1" applyBorder="1" applyAlignment="1">
      <alignment horizontal="center" vertical="center"/>
    </xf>
    <xf numFmtId="0" fontId="7" fillId="5" borderId="21" xfId="4" applyFont="1" applyFill="1" applyBorder="1" applyAlignment="1">
      <alignment horizontal="center" vertical="center"/>
    </xf>
    <xf numFmtId="0" fontId="7" fillId="5" borderId="22" xfId="4" applyFont="1" applyFill="1" applyBorder="1" applyAlignment="1">
      <alignment horizontal="center" vertical="center"/>
    </xf>
    <xf numFmtId="0" fontId="7" fillId="5" borderId="0" xfId="4" applyFont="1" applyFill="1" applyBorder="1" applyAlignment="1">
      <alignment horizontal="center" vertical="center"/>
    </xf>
    <xf numFmtId="0" fontId="7" fillId="5" borderId="23" xfId="4" applyFont="1" applyFill="1" applyBorder="1" applyAlignment="1">
      <alignment horizontal="center" vertical="center"/>
    </xf>
    <xf numFmtId="0" fontId="1" fillId="0" borderId="20" xfId="4" applyFont="1" applyBorder="1" applyAlignment="1">
      <alignment horizontal="center" vertical="center"/>
    </xf>
    <xf numFmtId="0" fontId="2" fillId="2" borderId="24" xfId="0" applyFont="1" applyFill="1" applyBorder="1" applyAlignment="1">
      <alignment horizontal="center" vertical="center"/>
    </xf>
    <xf numFmtId="0" fontId="2" fillId="3" borderId="24" xfId="0" applyFont="1" applyFill="1" applyBorder="1" applyAlignment="1">
      <alignment horizontal="center" vertical="center"/>
    </xf>
    <xf numFmtId="0" fontId="1" fillId="3" borderId="24" xfId="0" applyFont="1" applyFill="1" applyBorder="1" applyAlignment="1">
      <alignment horizontal="center" vertical="center"/>
    </xf>
  </cellXfs>
  <cellStyles count="12">
    <cellStyle name="Millares" xfId="1" builtinId="3"/>
    <cellStyle name="Millares 2" xfId="10"/>
    <cellStyle name="Moneda" xfId="2" builtinId="4"/>
    <cellStyle name="Moneda 2" xfId="11"/>
    <cellStyle name="Moneda 4" xfId="6"/>
    <cellStyle name="Normal" xfId="0" builtinId="0"/>
    <cellStyle name="Normal 2 2" xfId="8"/>
    <cellStyle name="Normal 3" xfId="4"/>
    <cellStyle name="Normal 4" xfId="5"/>
    <cellStyle name="Porcentual" xfId="3" builtinId="5"/>
    <cellStyle name="Porcentual 2 2" xfId="9"/>
    <cellStyle name="Porcentual 5" xfId="7"/>
  </cellStyles>
  <dxfs count="0"/>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397326</xdr:colOff>
      <xdr:row>3</xdr:row>
      <xdr:rowOff>16328</xdr:rowOff>
    </xdr:from>
    <xdr:to>
      <xdr:col>1</xdr:col>
      <xdr:colOff>1285875</xdr:colOff>
      <xdr:row>8</xdr:row>
      <xdr:rowOff>54590</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778326" y="587828"/>
          <a:ext cx="888549" cy="1038387"/>
        </a:xfrm>
        <a:prstGeom prst="rect">
          <a:avLst/>
        </a:prstGeom>
        <a:noFill/>
        <a:ln w="9525">
          <a:noFill/>
          <a:miter lim="800000"/>
          <a:headEnd/>
          <a:tailEnd/>
        </a:ln>
      </xdr:spPr>
    </xdr:pic>
    <xdr:clientData/>
  </xdr:twoCellAnchor>
  <xdr:twoCellAnchor>
    <xdr:from>
      <xdr:col>6</xdr:col>
      <xdr:colOff>976313</xdr:colOff>
      <xdr:row>3</xdr:row>
      <xdr:rowOff>183484</xdr:rowOff>
    </xdr:from>
    <xdr:to>
      <xdr:col>7</xdr:col>
      <xdr:colOff>1090292</xdr:colOff>
      <xdr:row>7</xdr:row>
      <xdr:rowOff>202405</xdr:rowOff>
    </xdr:to>
    <xdr:pic>
      <xdr:nvPicPr>
        <xdr:cNvPr id="3" name="Picture 1" descr="logo-prosperidad-color"/>
        <xdr:cNvPicPr>
          <a:picLocks noChangeAspect="1" noChangeArrowheads="1"/>
        </xdr:cNvPicPr>
      </xdr:nvPicPr>
      <xdr:blipFill>
        <a:blip xmlns:r="http://schemas.openxmlformats.org/officeDocument/2006/relationships" r:embed="rId2" cstate="print"/>
        <a:srcRect/>
        <a:stretch>
          <a:fillRect/>
        </a:stretch>
      </xdr:blipFill>
      <xdr:spPr bwMode="auto">
        <a:xfrm>
          <a:off x="8703469" y="754984"/>
          <a:ext cx="1280792" cy="816640"/>
        </a:xfrm>
        <a:prstGeom prst="rect">
          <a:avLst/>
        </a:prstGeom>
        <a:noFill/>
        <a:ln w="9525">
          <a:noFill/>
          <a:miter lim="800000"/>
          <a:headEnd/>
          <a:tailEnd/>
        </a:ln>
      </xdr:spPr>
    </xdr:pic>
    <xdr:clientData/>
  </xdr:twoCellAnchor>
  <xdr:twoCellAnchor>
    <xdr:from>
      <xdr:col>2</xdr:col>
      <xdr:colOff>678657</xdr:colOff>
      <xdr:row>2</xdr:row>
      <xdr:rowOff>156480</xdr:rowOff>
    </xdr:from>
    <xdr:to>
      <xdr:col>6</xdr:col>
      <xdr:colOff>593623</xdr:colOff>
      <xdr:row>8</xdr:row>
      <xdr:rowOff>89805</xdr:rowOff>
    </xdr:to>
    <xdr:sp macro="" textlink="">
      <xdr:nvSpPr>
        <xdr:cNvPr id="4" name="3 CuadroTexto"/>
        <xdr:cNvSpPr txBox="1"/>
      </xdr:nvSpPr>
      <xdr:spPr>
        <a:xfrm>
          <a:off x="2452688" y="537480"/>
          <a:ext cx="5010841" cy="1123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solidFill>
                <a:schemeClr val="dk1"/>
              </a:solidFill>
              <a:latin typeface="+mn-lt"/>
              <a:ea typeface="+mn-ea"/>
              <a:cs typeface="+mn-cs"/>
            </a:rPr>
            <a:t>Departamento Administrativo</a:t>
          </a:r>
          <a:r>
            <a:rPr lang="es-ES" sz="1200" b="1" baseline="0">
              <a:solidFill>
                <a:schemeClr val="dk1"/>
              </a:solidFill>
              <a:latin typeface="+mn-lt"/>
              <a:ea typeface="+mn-ea"/>
              <a:cs typeface="+mn-cs"/>
            </a:rPr>
            <a:t> para la Protección Social</a:t>
          </a:r>
          <a:endParaRPr lang="es-ES" sz="1200" b="1">
            <a:solidFill>
              <a:schemeClr val="dk1"/>
            </a:solidFill>
            <a:latin typeface="+mn-lt"/>
            <a:ea typeface="+mn-ea"/>
            <a:cs typeface="+mn-cs"/>
          </a:endParaRPr>
        </a:p>
        <a:p>
          <a:pPr algn="ctr"/>
          <a:r>
            <a:rPr lang="es-ES" sz="1200" b="1"/>
            <a:t>Instituto Colombiano de Bienestar Familiar</a:t>
          </a:r>
        </a:p>
        <a:p>
          <a:pPr algn="ctr"/>
          <a:r>
            <a:rPr lang="es-ES" sz="1200" b="1"/>
            <a:t>Cecilia de la Fuente de Lleras </a:t>
          </a:r>
        </a:p>
        <a:p>
          <a:pPr algn="ctr"/>
          <a:r>
            <a:rPr lang="es-ES" sz="1200" b="1"/>
            <a:t>Dirección de Logística y Abastecimiento Estratégico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659604" y="411956"/>
          <a:ext cx="569121" cy="850107"/>
        </a:xfrm>
        <a:prstGeom prst="rect">
          <a:avLst/>
        </a:prstGeom>
        <a:noFill/>
        <a:ln w="9525">
          <a:noFill/>
          <a:miter lim="800000"/>
          <a:headEnd/>
          <a:tailEnd/>
        </a:ln>
      </xdr:spPr>
    </xdr:pic>
    <xdr:clientData/>
  </xdr:twoCellAnchor>
  <xdr:twoCellAnchor>
    <xdr:from>
      <xdr:col>5</xdr:col>
      <xdr:colOff>304800</xdr:colOff>
      <xdr:row>2</xdr:row>
      <xdr:rowOff>71171</xdr:rowOff>
    </xdr:from>
    <xdr:to>
      <xdr:col>6</xdr:col>
      <xdr:colOff>525729</xdr:colOff>
      <xdr:row>6</xdr:row>
      <xdr:rowOff>162196</xdr:rowOff>
    </xdr:to>
    <xdr:pic>
      <xdr:nvPicPr>
        <xdr:cNvPr id="3" name="Picture 1" descr="logo-prosperidad-color"/>
        <xdr:cNvPicPr>
          <a:picLocks noChangeAspect="1" noChangeArrowheads="1"/>
        </xdr:cNvPicPr>
      </xdr:nvPicPr>
      <xdr:blipFill>
        <a:blip xmlns:r="http://schemas.openxmlformats.org/officeDocument/2006/relationships" r:embed="rId2" cstate="print"/>
        <a:srcRect/>
        <a:stretch>
          <a:fillRect/>
        </a:stretch>
      </xdr:blipFill>
      <xdr:spPr bwMode="auto">
        <a:xfrm>
          <a:off x="6019800" y="423596"/>
          <a:ext cx="982929" cy="881600"/>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4" name="3 CuadroTexto"/>
        <xdr:cNvSpPr txBox="1"/>
      </xdr:nvSpPr>
      <xdr:spPr>
        <a:xfrm>
          <a:off x="2152650" y="292893"/>
          <a:ext cx="356235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238125</xdr:colOff>
      <xdr:row>1</xdr:row>
      <xdr:rowOff>152400</xdr:rowOff>
    </xdr:from>
    <xdr:to>
      <xdr:col>9</xdr:col>
      <xdr:colOff>438150</xdr:colOff>
      <xdr:row>1</xdr:row>
      <xdr:rowOff>685800</xdr:rowOff>
    </xdr:to>
    <xdr:pic>
      <xdr:nvPicPr>
        <xdr:cNvPr id="6" name="Picture 1" descr="logo-prosperidad-color"/>
        <xdr:cNvPicPr>
          <a:picLocks noChangeAspect="1" noChangeArrowheads="1"/>
        </xdr:cNvPicPr>
      </xdr:nvPicPr>
      <xdr:blipFill>
        <a:blip xmlns:r="http://schemas.openxmlformats.org/officeDocument/2006/relationships" r:embed="rId1" cstate="print"/>
        <a:srcRect/>
        <a:stretch>
          <a:fillRect/>
        </a:stretch>
      </xdr:blipFill>
      <xdr:spPr bwMode="auto">
        <a:xfrm>
          <a:off x="6724650" y="314325"/>
          <a:ext cx="1038225" cy="533400"/>
        </a:xfrm>
        <a:prstGeom prst="rect">
          <a:avLst/>
        </a:prstGeom>
        <a:noFill/>
        <a:ln w="9525">
          <a:noFill/>
          <a:miter lim="800000"/>
          <a:headEnd/>
          <a:tailEnd/>
        </a:ln>
      </xdr:spPr>
    </xdr:pic>
    <xdr:clientData/>
  </xdr:twoCellAnchor>
  <xdr:twoCellAnchor editAs="oneCell">
    <xdr:from>
      <xdr:col>1</xdr:col>
      <xdr:colOff>285750</xdr:colOff>
      <xdr:row>1</xdr:row>
      <xdr:rowOff>47625</xdr:rowOff>
    </xdr:from>
    <xdr:to>
      <xdr:col>1</xdr:col>
      <xdr:colOff>762000</xdr:colOff>
      <xdr:row>1</xdr:row>
      <xdr:rowOff>704850</xdr:rowOff>
    </xdr:to>
    <xdr:pic>
      <xdr:nvPicPr>
        <xdr:cNvPr id="7" name="45 Imagen" descr="LOGO-ICBF"/>
        <xdr:cNvPicPr>
          <a:picLocks noChangeAspect="1" noChangeArrowheads="1"/>
        </xdr:cNvPicPr>
      </xdr:nvPicPr>
      <xdr:blipFill>
        <a:blip xmlns:r="http://schemas.openxmlformats.org/officeDocument/2006/relationships" r:embed="rId2" cstate="print"/>
        <a:srcRect/>
        <a:stretch>
          <a:fillRect/>
        </a:stretch>
      </xdr:blipFill>
      <xdr:spPr bwMode="auto">
        <a:xfrm>
          <a:off x="581025" y="209550"/>
          <a:ext cx="476250" cy="657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rgb="FFFFFF00"/>
    <pageSetUpPr fitToPage="1"/>
  </sheetPr>
  <dimension ref="B1:I55"/>
  <sheetViews>
    <sheetView showGridLines="0" tabSelected="1" zoomScale="80" zoomScaleNormal="80" workbookViewId="0">
      <selection activeCell="H46" sqref="H46"/>
    </sheetView>
  </sheetViews>
  <sheetFormatPr baseColWidth="10" defaultRowHeight="12.75"/>
  <cols>
    <col min="1" max="1" width="5.7109375" style="15" customWidth="1"/>
    <col min="2" max="2" width="27.28515625" style="15" customWidth="1"/>
    <col min="3" max="3" width="17.42578125" style="15" customWidth="1"/>
    <col min="4" max="4" width="19.7109375" style="15" customWidth="1"/>
    <col min="5" max="5" width="16.85546875" style="15" customWidth="1"/>
    <col min="6" max="6" width="20.140625" style="15" customWidth="1"/>
    <col min="7" max="7" width="17.42578125" style="15" customWidth="1"/>
    <col min="8" max="8" width="21.140625" style="15" customWidth="1"/>
    <col min="9" max="9" width="21.28515625" style="40" customWidth="1"/>
    <col min="10" max="16384" width="11.42578125" style="15"/>
  </cols>
  <sheetData>
    <row r="1" spans="2:9" s="1" customFormat="1" ht="15" customHeight="1">
      <c r="I1" s="34"/>
    </row>
    <row r="2" spans="2:9" s="1" customFormat="1" ht="15" customHeight="1">
      <c r="B2" s="2"/>
      <c r="C2" s="2"/>
      <c r="D2" s="2"/>
      <c r="E2" s="2"/>
      <c r="F2" s="3"/>
      <c r="G2" s="4"/>
      <c r="H2" s="4"/>
      <c r="I2" s="3"/>
    </row>
    <row r="3" spans="2:9" s="1" customFormat="1" ht="15" customHeight="1">
      <c r="B3" s="5"/>
      <c r="C3" s="26"/>
      <c r="D3" s="26"/>
      <c r="E3" s="26"/>
      <c r="F3" s="6"/>
      <c r="G3" s="7"/>
      <c r="H3" s="99"/>
      <c r="I3" s="9"/>
    </row>
    <row r="4" spans="2:9" s="1" customFormat="1" ht="15" customHeight="1">
      <c r="B4" s="8"/>
      <c r="C4" s="2"/>
      <c r="D4" s="2"/>
      <c r="E4" s="2"/>
      <c r="F4" s="9"/>
      <c r="G4" s="9"/>
      <c r="H4" s="100"/>
      <c r="I4" s="9"/>
    </row>
    <row r="5" spans="2:9" s="1" customFormat="1" ht="15.75" customHeight="1">
      <c r="B5" s="8"/>
      <c r="C5" s="2"/>
      <c r="D5" s="2"/>
      <c r="E5" s="2"/>
      <c r="F5" s="9"/>
      <c r="G5" s="9"/>
      <c r="H5" s="100"/>
      <c r="I5" s="9"/>
    </row>
    <row r="6" spans="2:9" s="1" customFormat="1" ht="15.75" customHeight="1">
      <c r="B6" s="8"/>
      <c r="C6" s="2"/>
      <c r="D6" s="2"/>
      <c r="E6" s="2"/>
      <c r="F6" s="9"/>
      <c r="G6" s="9"/>
      <c r="H6" s="100"/>
      <c r="I6" s="9"/>
    </row>
    <row r="7" spans="2:9" s="1" customFormat="1" ht="15.75" customHeight="1">
      <c r="B7" s="8"/>
      <c r="C7" s="2"/>
      <c r="D7" s="2"/>
      <c r="E7" s="2"/>
      <c r="H7" s="55"/>
      <c r="I7" s="45"/>
    </row>
    <row r="8" spans="2:9" s="1" customFormat="1" ht="15.75" customHeight="1">
      <c r="B8" s="8"/>
      <c r="C8" s="2"/>
      <c r="D8" s="2"/>
      <c r="E8" s="2"/>
      <c r="H8" s="55"/>
      <c r="I8" s="45"/>
    </row>
    <row r="9" spans="2:9" s="1" customFormat="1" ht="15.75" customHeight="1">
      <c r="B9" s="31"/>
      <c r="C9" s="32"/>
      <c r="D9" s="32"/>
      <c r="E9" s="32"/>
      <c r="F9" s="33"/>
      <c r="G9" s="33"/>
      <c r="H9" s="56"/>
      <c r="I9" s="45"/>
    </row>
    <row r="10" spans="2:9" s="1" customFormat="1" ht="15.75" customHeight="1">
      <c r="B10" s="141" t="s">
        <v>67</v>
      </c>
      <c r="C10" s="142"/>
      <c r="D10" s="142"/>
      <c r="E10" s="142"/>
      <c r="F10" s="142"/>
      <c r="G10" s="142"/>
      <c r="H10" s="143"/>
      <c r="I10" s="10"/>
    </row>
    <row r="11" spans="2:9" s="1" customFormat="1" ht="15.75" customHeight="1">
      <c r="B11" s="144"/>
      <c r="C11" s="145"/>
      <c r="D11" s="145"/>
      <c r="E11" s="145"/>
      <c r="F11" s="145"/>
      <c r="G11" s="145"/>
      <c r="H11" s="146"/>
      <c r="I11" s="10"/>
    </row>
    <row r="12" spans="2:9" s="1" customFormat="1" ht="15.75" customHeight="1">
      <c r="B12" s="49" t="s">
        <v>2</v>
      </c>
      <c r="C12" s="50"/>
      <c r="D12" s="50"/>
      <c r="E12" s="49" t="s">
        <v>4</v>
      </c>
      <c r="F12" s="50"/>
      <c r="G12" s="41" t="s">
        <v>6</v>
      </c>
      <c r="H12" s="139" t="s">
        <v>10</v>
      </c>
    </row>
    <row r="13" spans="2:9" s="1" customFormat="1" ht="15.75" customHeight="1">
      <c r="B13" s="51" t="s">
        <v>3</v>
      </c>
      <c r="C13" s="52"/>
      <c r="D13" s="52"/>
      <c r="E13" s="49" t="s">
        <v>5</v>
      </c>
      <c r="F13" s="50"/>
      <c r="G13" s="42" t="s">
        <v>7</v>
      </c>
      <c r="H13" s="140"/>
    </row>
    <row r="14" spans="2:9" s="13" customFormat="1" ht="15.75" customHeight="1">
      <c r="B14" s="11"/>
      <c r="C14" s="11"/>
      <c r="D14" s="11"/>
      <c r="E14" s="11"/>
      <c r="F14" s="11"/>
      <c r="G14" s="11"/>
      <c r="H14" s="12"/>
      <c r="I14" s="39"/>
    </row>
    <row r="15" spans="2:9" s="1" customFormat="1" ht="26.25" customHeight="1">
      <c r="B15" s="14" t="s">
        <v>11</v>
      </c>
      <c r="C15" s="14"/>
      <c r="D15" s="14"/>
      <c r="E15" s="14"/>
      <c r="G15" s="148" t="s">
        <v>35</v>
      </c>
      <c r="H15" s="150" t="s">
        <v>76</v>
      </c>
    </row>
    <row r="16" spans="2:9">
      <c r="B16" s="27" t="s">
        <v>32</v>
      </c>
      <c r="C16" s="16"/>
      <c r="D16" s="16"/>
      <c r="E16" s="16"/>
      <c r="F16" s="17"/>
      <c r="G16" s="149"/>
      <c r="H16" s="150"/>
    </row>
    <row r="17" spans="2:9">
      <c r="B17" s="27" t="s">
        <v>12</v>
      </c>
      <c r="C17" s="24"/>
      <c r="D17" s="24"/>
      <c r="E17" s="24"/>
      <c r="F17" s="19"/>
      <c r="G17" s="37">
        <v>130</v>
      </c>
      <c r="H17" s="110">
        <f>+G17/30</f>
        <v>4.333333333333333</v>
      </c>
    </row>
    <row r="18" spans="2:9">
      <c r="C18" s="20"/>
      <c r="D18" s="20"/>
      <c r="E18" s="20"/>
      <c r="F18" s="21"/>
      <c r="G18" s="23"/>
      <c r="H18" s="22"/>
    </row>
    <row r="19" spans="2:9">
      <c r="C19" s="20"/>
      <c r="D19" s="20"/>
      <c r="E19" s="20"/>
      <c r="F19" s="21"/>
      <c r="G19" s="23"/>
      <c r="H19" s="22"/>
    </row>
    <row r="20" spans="2:9" ht="47.25" customHeight="1">
      <c r="B20" s="25" t="s">
        <v>18</v>
      </c>
      <c r="C20" s="155" t="s">
        <v>15</v>
      </c>
      <c r="D20" s="156"/>
      <c r="E20" s="25" t="s">
        <v>13</v>
      </c>
      <c r="F20" s="86" t="s">
        <v>44</v>
      </c>
      <c r="G20" s="87" t="s">
        <v>98</v>
      </c>
      <c r="H20" s="36" t="s">
        <v>37</v>
      </c>
      <c r="I20" s="15"/>
    </row>
    <row r="21" spans="2:9" ht="26.25" customHeight="1">
      <c r="B21" s="128" t="s">
        <v>41</v>
      </c>
      <c r="C21" s="126" t="s">
        <v>33</v>
      </c>
      <c r="D21" s="127"/>
      <c r="E21" s="35">
        <v>1</v>
      </c>
      <c r="F21" s="102"/>
      <c r="G21" s="122">
        <v>30</v>
      </c>
      <c r="H21" s="48">
        <f>+ROUND(((F21*G21)*E21)*$H$17,0)</f>
        <v>0</v>
      </c>
      <c r="I21" s="15"/>
    </row>
    <row r="22" spans="2:9" ht="24.75" customHeight="1">
      <c r="B22" s="147"/>
      <c r="C22" s="157" t="s">
        <v>68</v>
      </c>
      <c r="D22" s="157"/>
      <c r="E22" s="35">
        <v>1</v>
      </c>
      <c r="F22" s="88"/>
      <c r="G22" s="122">
        <v>30</v>
      </c>
      <c r="H22" s="48">
        <f>+ROUND(((F22*G22)*E22)*$H$17,0)</f>
        <v>0</v>
      </c>
      <c r="I22" s="15"/>
    </row>
    <row r="23" spans="2:9" ht="23.25" customHeight="1">
      <c r="B23" s="129"/>
      <c r="C23" s="157" t="s">
        <v>69</v>
      </c>
      <c r="D23" s="157"/>
      <c r="E23" s="35">
        <v>1</v>
      </c>
      <c r="F23" s="88"/>
      <c r="G23" s="122">
        <v>30</v>
      </c>
      <c r="H23" s="48">
        <f>+ROUND(((F23*G23)*E23)*$H$17,0)</f>
        <v>0</v>
      </c>
      <c r="I23" s="15"/>
    </row>
    <row r="24" spans="2:9" ht="21" customHeight="1">
      <c r="B24" s="128" t="s">
        <v>42</v>
      </c>
      <c r="C24" s="126" t="s">
        <v>70</v>
      </c>
      <c r="D24" s="127"/>
      <c r="E24" s="58">
        <v>4</v>
      </c>
      <c r="F24" s="88"/>
      <c r="G24" s="122">
        <v>30</v>
      </c>
      <c r="H24" s="48">
        <f>+ROUND(((F24*G24)*E24)*$H$17,0)</f>
        <v>0</v>
      </c>
      <c r="I24" s="15"/>
    </row>
    <row r="25" spans="2:9" ht="27" customHeight="1">
      <c r="B25" s="129"/>
      <c r="C25" s="126" t="s">
        <v>92</v>
      </c>
      <c r="D25" s="127"/>
      <c r="E25" s="58">
        <v>41</v>
      </c>
      <c r="F25" s="88"/>
      <c r="G25" s="122">
        <v>5</v>
      </c>
      <c r="H25" s="48">
        <f>+ROUND(((F25*G25)*E25)*$H$17,0)</f>
        <v>0</v>
      </c>
      <c r="I25" s="117"/>
    </row>
    <row r="26" spans="2:9">
      <c r="B26" s="91" t="s">
        <v>16</v>
      </c>
      <c r="C26" s="44"/>
      <c r="D26" s="44"/>
      <c r="E26" s="44"/>
      <c r="F26" s="44"/>
      <c r="G26" s="92"/>
      <c r="H26" s="101">
        <f>SUM(H21:H25)</f>
        <v>0</v>
      </c>
      <c r="I26" s="15"/>
    </row>
    <row r="27" spans="2:9" ht="27" customHeight="1">
      <c r="B27" s="137" t="s">
        <v>90</v>
      </c>
      <c r="C27" s="151" t="s">
        <v>8</v>
      </c>
      <c r="D27" s="152"/>
      <c r="E27" s="87" t="s">
        <v>13</v>
      </c>
      <c r="F27" s="120" t="s">
        <v>100</v>
      </c>
      <c r="G27" s="87" t="s">
        <v>99</v>
      </c>
      <c r="H27" s="87" t="s">
        <v>9</v>
      </c>
      <c r="I27" s="15"/>
    </row>
    <row r="28" spans="2:9" ht="33" customHeight="1">
      <c r="B28" s="137"/>
      <c r="C28" s="135" t="s">
        <v>101</v>
      </c>
      <c r="D28" s="136"/>
      <c r="E28" s="112" t="s">
        <v>96</v>
      </c>
      <c r="F28" s="121" t="s">
        <v>95</v>
      </c>
      <c r="G28" s="122" t="s">
        <v>95</v>
      </c>
      <c r="H28" s="111"/>
      <c r="I28" s="15"/>
    </row>
    <row r="29" spans="2:9" ht="33" customHeight="1">
      <c r="B29" s="137"/>
      <c r="C29" s="135" t="s">
        <v>102</v>
      </c>
      <c r="D29" s="136"/>
      <c r="E29" s="118"/>
      <c r="F29" s="88"/>
      <c r="G29" s="121">
        <v>3</v>
      </c>
      <c r="H29" s="111">
        <f>E29*F29*G29</f>
        <v>0</v>
      </c>
      <c r="I29" s="15"/>
    </row>
    <row r="30" spans="2:9" ht="33" customHeight="1">
      <c r="B30" s="137"/>
      <c r="C30" s="135" t="s">
        <v>103</v>
      </c>
      <c r="D30" s="136"/>
      <c r="E30" s="118"/>
      <c r="F30" s="88"/>
      <c r="G30" s="121">
        <v>3</v>
      </c>
      <c r="H30" s="111">
        <f>E30*F30*G30</f>
        <v>0</v>
      </c>
      <c r="I30" s="15"/>
    </row>
    <row r="31" spans="2:9" ht="36.75" customHeight="1">
      <c r="B31" s="138"/>
      <c r="C31" s="135" t="s">
        <v>97</v>
      </c>
      <c r="D31" s="136"/>
      <c r="E31" s="118"/>
      <c r="F31" s="88"/>
      <c r="G31" s="112" t="s">
        <v>95</v>
      </c>
      <c r="H31" s="111">
        <f>E31*F31</f>
        <v>0</v>
      </c>
      <c r="I31" s="15"/>
    </row>
    <row r="32" spans="2:9">
      <c r="B32" s="91" t="s">
        <v>91</v>
      </c>
      <c r="C32" s="44"/>
      <c r="D32" s="44"/>
      <c r="E32" s="44"/>
      <c r="F32" s="44"/>
      <c r="G32" s="44"/>
      <c r="H32" s="101">
        <f>SUM(H28:H31)</f>
        <v>0</v>
      </c>
      <c r="I32" s="15"/>
    </row>
    <row r="33" spans="2:9" ht="25.5" customHeight="1">
      <c r="B33" s="134" t="s">
        <v>17</v>
      </c>
      <c r="C33" s="151" t="s">
        <v>8</v>
      </c>
      <c r="D33" s="152"/>
      <c r="E33" s="104"/>
      <c r="F33" s="105"/>
      <c r="G33" s="106"/>
      <c r="H33" s="109" t="s">
        <v>9</v>
      </c>
      <c r="I33" s="15"/>
    </row>
    <row r="34" spans="2:9" ht="21" customHeight="1">
      <c r="B34" s="134"/>
      <c r="C34" s="153" t="s">
        <v>19</v>
      </c>
      <c r="D34" s="154"/>
      <c r="E34" s="107"/>
      <c r="F34" s="108"/>
      <c r="G34" s="108"/>
      <c r="H34" s="111"/>
      <c r="I34" s="15"/>
    </row>
    <row r="35" spans="2:9" ht="15.75" customHeight="1">
      <c r="B35" s="91" t="s">
        <v>93</v>
      </c>
      <c r="C35" s="91"/>
      <c r="D35" s="92"/>
      <c r="E35" s="113"/>
      <c r="F35" s="114"/>
      <c r="G35" s="115"/>
      <c r="H35" s="101">
        <f>H26+H34+H32</f>
        <v>0</v>
      </c>
      <c r="I35" s="15"/>
    </row>
    <row r="36" spans="2:9" ht="15.75" customHeight="1">
      <c r="B36" s="134" t="s">
        <v>43</v>
      </c>
      <c r="C36" s="109" t="s">
        <v>8</v>
      </c>
      <c r="D36" s="109" t="s">
        <v>14</v>
      </c>
      <c r="E36" s="97"/>
      <c r="F36" s="97"/>
      <c r="G36" s="97"/>
      <c r="H36" s="87" t="s">
        <v>9</v>
      </c>
      <c r="I36" s="15"/>
    </row>
    <row r="37" spans="2:9" ht="15.75" customHeight="1">
      <c r="B37" s="134"/>
      <c r="C37" s="46" t="s">
        <v>20</v>
      </c>
      <c r="D37" s="29">
        <v>0</v>
      </c>
      <c r="E37" s="97"/>
      <c r="F37" s="97"/>
      <c r="G37" s="97"/>
      <c r="H37" s="48">
        <f>ROUND(D37*$H$35,0)</f>
        <v>0</v>
      </c>
      <c r="I37" s="116"/>
    </row>
    <row r="38" spans="2:9" ht="15.75" customHeight="1">
      <c r="B38" s="134"/>
      <c r="C38" s="47" t="s">
        <v>21</v>
      </c>
      <c r="D38" s="43">
        <v>0</v>
      </c>
      <c r="E38" s="97"/>
      <c r="F38" s="97"/>
      <c r="G38" s="97"/>
      <c r="H38" s="48">
        <f>ROUND(D38*$H$35,0)</f>
        <v>0</v>
      </c>
      <c r="I38" s="15"/>
    </row>
    <row r="39" spans="2:9" ht="15.75" customHeight="1">
      <c r="B39" s="62" t="s">
        <v>89</v>
      </c>
      <c r="C39" s="89"/>
      <c r="D39" s="90"/>
      <c r="E39" s="91"/>
      <c r="F39" s="44"/>
      <c r="G39" s="92"/>
      <c r="H39" s="103">
        <f>SUM(H37:H38)</f>
        <v>0</v>
      </c>
      <c r="I39" s="15"/>
    </row>
    <row r="40" spans="2:9" ht="15.75" customHeight="1">
      <c r="B40" s="91" t="s">
        <v>40</v>
      </c>
      <c r="C40" s="91"/>
      <c r="D40" s="92"/>
      <c r="E40" s="69"/>
      <c r="F40" s="69"/>
      <c r="G40" s="69"/>
      <c r="H40" s="101">
        <f>+H35+H39</f>
        <v>0</v>
      </c>
      <c r="I40" s="15"/>
    </row>
    <row r="41" spans="2:9" ht="15.75" customHeight="1">
      <c r="B41" s="130" t="s">
        <v>22</v>
      </c>
      <c r="C41" s="67" t="s">
        <v>8</v>
      </c>
      <c r="D41" s="109" t="s">
        <v>13</v>
      </c>
      <c r="E41" s="93"/>
      <c r="F41" s="94"/>
      <c r="G41" s="94"/>
      <c r="H41" s="109" t="s">
        <v>9</v>
      </c>
      <c r="I41" s="15"/>
    </row>
    <row r="42" spans="2:9" ht="15.75" customHeight="1">
      <c r="B42" s="131"/>
      <c r="C42" s="64" t="s">
        <v>23</v>
      </c>
      <c r="D42" s="28">
        <v>0.16</v>
      </c>
      <c r="E42" s="95"/>
      <c r="F42" s="96"/>
      <c r="G42" s="96"/>
      <c r="H42" s="48">
        <f>ROUND(D42*$H$40,0)</f>
        <v>0</v>
      </c>
      <c r="I42" s="15"/>
    </row>
    <row r="43" spans="2:9" ht="15.75" customHeight="1">
      <c r="B43" s="131"/>
      <c r="C43" s="65" t="s">
        <v>24</v>
      </c>
      <c r="D43" s="63">
        <f>9.66/1000</f>
        <v>9.6600000000000002E-3</v>
      </c>
      <c r="E43" s="98"/>
      <c r="F43" s="57"/>
      <c r="G43" s="57"/>
      <c r="H43" s="48">
        <f>ROUND(D43*$H$40,0)</f>
        <v>0</v>
      </c>
      <c r="I43" s="15"/>
    </row>
    <row r="44" spans="2:9" ht="15.75" customHeight="1">
      <c r="B44" s="132"/>
      <c r="C44" s="66" t="s">
        <v>71</v>
      </c>
      <c r="D44" s="63">
        <v>4.0000000000000001E-3</v>
      </c>
      <c r="E44" s="61"/>
      <c r="F44" s="61"/>
      <c r="G44" s="61"/>
      <c r="H44" s="48">
        <f>ROUND(D44*$H$40,0)</f>
        <v>0</v>
      </c>
      <c r="I44" s="15"/>
    </row>
    <row r="45" spans="2:9" ht="15.75" customHeight="1">
      <c r="B45" s="91" t="s">
        <v>39</v>
      </c>
      <c r="C45" s="44"/>
      <c r="D45" s="44"/>
      <c r="E45" s="44"/>
      <c r="F45" s="44"/>
      <c r="G45" s="44"/>
      <c r="H45" s="101">
        <f>SUM(H42:H44)</f>
        <v>0</v>
      </c>
      <c r="I45" s="15"/>
    </row>
    <row r="46" spans="2:9" s="18" customFormat="1" ht="15.75" customHeight="1">
      <c r="B46" s="68" t="s">
        <v>34</v>
      </c>
      <c r="C46" s="69"/>
      <c r="D46" s="69"/>
      <c r="E46" s="69"/>
      <c r="F46" s="69"/>
      <c r="G46" s="69"/>
      <c r="H46" s="101">
        <f>+H45+H40</f>
        <v>0</v>
      </c>
    </row>
    <row r="47" spans="2:9" s="18" customFormat="1" ht="15.75" customHeight="1">
      <c r="B47" s="30"/>
      <c r="C47" s="30"/>
      <c r="D47" s="30"/>
      <c r="E47" s="30"/>
      <c r="F47" s="30"/>
      <c r="G47" s="30"/>
      <c r="H47" s="30"/>
      <c r="I47" s="38"/>
    </row>
    <row r="48" spans="2:9" s="18" customFormat="1" ht="15.75" customHeight="1">
      <c r="B48" s="30" t="s">
        <v>31</v>
      </c>
      <c r="C48" s="30"/>
      <c r="D48" s="30"/>
      <c r="E48" s="30"/>
      <c r="F48" s="30"/>
      <c r="G48" s="30"/>
      <c r="H48" s="30"/>
      <c r="I48" s="38"/>
    </row>
    <row r="49" spans="2:9" s="18" customFormat="1" ht="15.75" customHeight="1">
      <c r="B49" s="124" t="s">
        <v>94</v>
      </c>
      <c r="C49" s="124"/>
      <c r="D49" s="124"/>
      <c r="E49" s="124"/>
      <c r="F49" s="124"/>
      <c r="G49" s="124"/>
      <c r="H49" s="124"/>
      <c r="I49" s="124"/>
    </row>
    <row r="50" spans="2:9" s="18" customFormat="1" ht="15.75" customHeight="1">
      <c r="B50" s="124" t="s">
        <v>36</v>
      </c>
      <c r="C50" s="124"/>
      <c r="D50" s="124"/>
      <c r="E50" s="124"/>
      <c r="F50" s="124"/>
      <c r="G50" s="124"/>
      <c r="H50" s="124"/>
      <c r="I50" s="124"/>
    </row>
    <row r="51" spans="2:9" s="18" customFormat="1" ht="30" customHeight="1">
      <c r="B51" s="133" t="s">
        <v>75</v>
      </c>
      <c r="C51" s="133"/>
      <c r="D51" s="133"/>
      <c r="E51" s="133"/>
      <c r="F51" s="133"/>
      <c r="G51" s="133"/>
      <c r="H51" s="133"/>
      <c r="I51" s="57"/>
    </row>
    <row r="52" spans="2:9" s="18" customFormat="1" ht="15.75" customHeight="1">
      <c r="B52" s="124"/>
      <c r="C52" s="124"/>
      <c r="D52" s="124"/>
      <c r="E52" s="124"/>
      <c r="F52" s="124"/>
      <c r="G52" s="124"/>
      <c r="H52" s="124"/>
      <c r="I52" s="124"/>
    </row>
    <row r="53" spans="2:9" ht="29.25" customHeight="1">
      <c r="B53" s="125" t="s">
        <v>38</v>
      </c>
      <c r="C53" s="125"/>
      <c r="D53" s="125"/>
      <c r="E53" s="125"/>
      <c r="F53" s="125"/>
      <c r="G53" s="125"/>
      <c r="H53" s="125"/>
      <c r="I53" s="125"/>
    </row>
    <row r="54" spans="2:9">
      <c r="B54" s="123" t="s">
        <v>0</v>
      </c>
      <c r="C54" s="123"/>
      <c r="D54" s="123"/>
      <c r="E54" s="123"/>
      <c r="F54" s="123"/>
      <c r="G54" s="123"/>
      <c r="H54" s="123"/>
      <c r="I54" s="123"/>
    </row>
    <row r="55" spans="2:9">
      <c r="B55" s="123" t="s">
        <v>1</v>
      </c>
      <c r="C55" s="123"/>
      <c r="D55" s="123"/>
      <c r="E55" s="123"/>
      <c r="F55" s="123"/>
      <c r="G55" s="123"/>
      <c r="H55" s="123"/>
      <c r="I55" s="123"/>
    </row>
  </sheetData>
  <mergeCells count="30">
    <mergeCell ref="H12:H13"/>
    <mergeCell ref="B10:H11"/>
    <mergeCell ref="B50:I50"/>
    <mergeCell ref="B49:I49"/>
    <mergeCell ref="B36:B38"/>
    <mergeCell ref="B21:B23"/>
    <mergeCell ref="G15:G16"/>
    <mergeCell ref="H15:H16"/>
    <mergeCell ref="C33:D33"/>
    <mergeCell ref="C34:D34"/>
    <mergeCell ref="C20:D20"/>
    <mergeCell ref="C23:D23"/>
    <mergeCell ref="C22:D22"/>
    <mergeCell ref="C21:D21"/>
    <mergeCell ref="C27:D27"/>
    <mergeCell ref="B54:I54"/>
    <mergeCell ref="B55:I55"/>
    <mergeCell ref="B52:I52"/>
    <mergeCell ref="B53:I53"/>
    <mergeCell ref="C24:D24"/>
    <mergeCell ref="C25:D25"/>
    <mergeCell ref="B24:B25"/>
    <mergeCell ref="B41:B44"/>
    <mergeCell ref="B51:H51"/>
    <mergeCell ref="B33:B34"/>
    <mergeCell ref="C28:D28"/>
    <mergeCell ref="C31:D31"/>
    <mergeCell ref="B27:B31"/>
    <mergeCell ref="C30:D30"/>
    <mergeCell ref="C29:D29"/>
  </mergeCells>
  <printOptions horizontalCentered="1"/>
  <pageMargins left="0" right="0.70866141732283472" top="0" bottom="0.24" header="0" footer="0.24"/>
  <pageSetup scale="54" fitToHeight="4" orientation="landscape" r:id="rId1"/>
  <headerFooter>
    <oddFooter>&amp;C&amp;"Arial,Normal"&amp;8&amp;P/&amp;N</oddFooter>
  </headerFooter>
  <drawing r:id="rId2"/>
</worksheet>
</file>

<file path=xl/worksheets/sheet2.xml><?xml version="1.0" encoding="utf-8"?>
<worksheet xmlns="http://schemas.openxmlformats.org/spreadsheetml/2006/main" xmlns:r="http://schemas.openxmlformats.org/officeDocument/2006/relationships">
  <sheetPr>
    <tabColor theme="9" tint="0.39997558519241921"/>
  </sheetPr>
  <dimension ref="B2:G23"/>
  <sheetViews>
    <sheetView showGridLines="0" workbookViewId="0">
      <selection activeCell="E18" sqref="E18:E21"/>
    </sheetView>
  </sheetViews>
  <sheetFormatPr baseColWidth="10" defaultRowHeight="12.75"/>
  <cols>
    <col min="1" max="1" width="4" style="15" customWidth="1"/>
    <col min="2" max="2" width="47.42578125" style="15" customWidth="1"/>
    <col min="3" max="3" width="7.140625" style="15" bestFit="1" customWidth="1"/>
    <col min="4" max="4" width="11.42578125" style="15"/>
    <col min="5" max="5" width="12.7109375" style="15" customWidth="1"/>
    <col min="6" max="16384" width="11.42578125" style="15"/>
  </cols>
  <sheetData>
    <row r="2" spans="2:7" s="1" customFormat="1" ht="15" customHeight="1">
      <c r="B2" s="5"/>
      <c r="C2" s="26"/>
      <c r="D2" s="26"/>
      <c r="E2" s="26"/>
      <c r="F2" s="70"/>
      <c r="G2" s="53"/>
    </row>
    <row r="3" spans="2:7" s="1" customFormat="1" ht="15" customHeight="1">
      <c r="B3" s="8"/>
      <c r="C3" s="2"/>
      <c r="D3" s="2"/>
      <c r="E3" s="2"/>
      <c r="F3" s="10"/>
      <c r="G3" s="54"/>
    </row>
    <row r="4" spans="2:7" s="1" customFormat="1" ht="15.75" customHeight="1">
      <c r="B4" s="8"/>
      <c r="C4" s="2"/>
      <c r="D4" s="2"/>
      <c r="E4" s="2"/>
      <c r="F4" s="10"/>
      <c r="G4" s="54"/>
    </row>
    <row r="5" spans="2:7" s="1" customFormat="1" ht="15.75" customHeight="1">
      <c r="B5" s="8"/>
      <c r="C5" s="2"/>
      <c r="D5" s="2"/>
      <c r="E5" s="2"/>
      <c r="F5" s="10"/>
      <c r="G5" s="54"/>
    </row>
    <row r="6" spans="2:7" s="1" customFormat="1" ht="15.75" customHeight="1">
      <c r="B6" s="8"/>
      <c r="C6" s="2"/>
      <c r="D6" s="2"/>
      <c r="E6" s="2"/>
      <c r="G6" s="55"/>
    </row>
    <row r="7" spans="2:7" s="1" customFormat="1" ht="15.75" customHeight="1">
      <c r="B7" s="8"/>
      <c r="C7" s="2"/>
      <c r="D7" s="2"/>
      <c r="E7" s="2"/>
      <c r="G7" s="55"/>
    </row>
    <row r="8" spans="2:7" s="1" customFormat="1" ht="15.75" customHeight="1">
      <c r="B8" s="8"/>
      <c r="C8" s="2"/>
      <c r="D8" s="2"/>
      <c r="E8" s="2"/>
      <c r="G8" s="55"/>
    </row>
    <row r="9" spans="2:7" s="1" customFormat="1" ht="15.75" customHeight="1">
      <c r="B9" s="161" t="s">
        <v>72</v>
      </c>
      <c r="C9" s="162"/>
      <c r="D9" s="162"/>
      <c r="E9" s="162"/>
      <c r="F9" s="162"/>
      <c r="G9" s="163"/>
    </row>
    <row r="10" spans="2:7" s="1" customFormat="1" ht="15.75" customHeight="1">
      <c r="B10" s="164"/>
      <c r="C10" s="165"/>
      <c r="D10" s="165"/>
      <c r="E10" s="165"/>
      <c r="F10" s="165"/>
      <c r="G10" s="166"/>
    </row>
    <row r="11" spans="2:7" s="13" customFormat="1" ht="15.75" customHeight="1">
      <c r="B11" s="11"/>
      <c r="C11" s="11"/>
      <c r="D11" s="11"/>
      <c r="E11" s="11"/>
      <c r="F11" s="71"/>
      <c r="G11" s="12"/>
    </row>
    <row r="12" spans="2:7" s="13" customFormat="1" ht="34.5" customHeight="1">
      <c r="B12" s="167" t="s">
        <v>87</v>
      </c>
      <c r="C12" s="167"/>
      <c r="D12" s="167"/>
      <c r="E12" s="167"/>
      <c r="F12" s="167"/>
      <c r="G12" s="167"/>
    </row>
    <row r="14" spans="2:7">
      <c r="B14" s="72" t="s">
        <v>73</v>
      </c>
    </row>
    <row r="16" spans="2:7" ht="25.5">
      <c r="B16" s="168" t="s">
        <v>8</v>
      </c>
      <c r="C16" s="168"/>
      <c r="D16" s="73" t="s">
        <v>30</v>
      </c>
      <c r="E16" s="73" t="s">
        <v>74</v>
      </c>
    </row>
    <row r="17" spans="2:5">
      <c r="B17" s="158" t="s">
        <v>29</v>
      </c>
      <c r="C17" s="158"/>
      <c r="D17" s="74">
        <v>0.1</v>
      </c>
      <c r="E17" s="75">
        <f>+COTIZACION!H17</f>
        <v>4.333333333333333</v>
      </c>
    </row>
    <row r="18" spans="2:5">
      <c r="B18" s="158" t="s">
        <v>25</v>
      </c>
      <c r="C18" s="158"/>
      <c r="D18" s="74">
        <v>0.2</v>
      </c>
      <c r="E18" s="119">
        <f>4+COTIZACION!H17</f>
        <v>8.3333333333333321</v>
      </c>
    </row>
    <row r="19" spans="2:5">
      <c r="B19" s="158" t="s">
        <v>26</v>
      </c>
      <c r="C19" s="158"/>
      <c r="D19" s="74">
        <v>0.1</v>
      </c>
      <c r="E19" s="119">
        <f>36+COTIZACION!H17</f>
        <v>40.333333333333336</v>
      </c>
    </row>
    <row r="20" spans="2:5">
      <c r="B20" s="158" t="s">
        <v>27</v>
      </c>
      <c r="C20" s="158"/>
      <c r="D20" s="74">
        <v>0.2</v>
      </c>
      <c r="E20" s="119">
        <f>4+COTIZACION!H17</f>
        <v>8.3333333333333321</v>
      </c>
    </row>
    <row r="21" spans="2:5">
      <c r="B21" s="159" t="s">
        <v>28</v>
      </c>
      <c r="C21" s="160"/>
      <c r="D21" s="74">
        <v>0.1</v>
      </c>
      <c r="E21" s="119">
        <f>+COTIZACION!H17</f>
        <v>4.333333333333333</v>
      </c>
    </row>
    <row r="23" spans="2:5">
      <c r="B23" s="15" t="s">
        <v>88</v>
      </c>
    </row>
  </sheetData>
  <mergeCells count="8">
    <mergeCell ref="B20:C20"/>
    <mergeCell ref="B21:C21"/>
    <mergeCell ref="B9:G10"/>
    <mergeCell ref="B12:G12"/>
    <mergeCell ref="B16:C16"/>
    <mergeCell ref="B17:C17"/>
    <mergeCell ref="B18:C18"/>
    <mergeCell ref="B19:C19"/>
  </mergeCells>
  <pageMargins left="0.7" right="0.7" top="0.75" bottom="0.75" header="0.3" footer="0.3"/>
  <ignoredErrors>
    <ignoredError sqref="E19" formula="1"/>
  </ignoredErrors>
  <drawing r:id="rId1"/>
</worksheet>
</file>

<file path=xl/worksheets/sheet3.xml><?xml version="1.0" encoding="utf-8"?>
<worksheet xmlns="http://schemas.openxmlformats.org/spreadsheetml/2006/main" xmlns:r="http://schemas.openxmlformats.org/officeDocument/2006/relationships">
  <sheetPr>
    <tabColor rgb="FFFF0000"/>
  </sheetPr>
  <dimension ref="B2:M27"/>
  <sheetViews>
    <sheetView showGridLines="0" zoomScale="90" zoomScaleNormal="90" workbookViewId="0">
      <selection activeCell="E33" sqref="E33"/>
    </sheetView>
  </sheetViews>
  <sheetFormatPr baseColWidth="10" defaultRowHeight="12.75"/>
  <cols>
    <col min="1" max="1" width="4.42578125" style="76" customWidth="1"/>
    <col min="2" max="2" width="17.42578125" style="76" customWidth="1"/>
    <col min="3" max="12" width="11.42578125" style="76"/>
    <col min="13" max="13" width="14.42578125" style="76" bestFit="1" customWidth="1"/>
    <col min="14" max="16384" width="11.42578125" style="76"/>
  </cols>
  <sheetData>
    <row r="2" spans="2:10" ht="68.25" customHeight="1">
      <c r="B2" s="176" t="s">
        <v>77</v>
      </c>
      <c r="C2" s="177"/>
      <c r="D2" s="177"/>
      <c r="E2" s="177"/>
      <c r="F2" s="177"/>
      <c r="G2" s="177"/>
      <c r="H2" s="177"/>
      <c r="I2" s="177"/>
      <c r="J2" s="178"/>
    </row>
    <row r="3" spans="2:10">
      <c r="B3" s="77"/>
      <c r="C3" s="77"/>
      <c r="D3" s="77"/>
      <c r="E3" s="77"/>
      <c r="F3" s="77"/>
      <c r="G3" s="77"/>
      <c r="H3" s="77"/>
      <c r="I3" s="77"/>
      <c r="J3" s="77"/>
    </row>
    <row r="4" spans="2:10">
      <c r="B4" s="179" t="s">
        <v>78</v>
      </c>
      <c r="C4" s="180"/>
      <c r="D4" s="180"/>
      <c r="E4" s="180"/>
      <c r="F4" s="180"/>
      <c r="G4" s="180"/>
      <c r="H4" s="180"/>
      <c r="I4" s="180"/>
      <c r="J4" s="181"/>
    </row>
    <row r="5" spans="2:10" ht="18.75" customHeight="1">
      <c r="B5" s="182"/>
      <c r="C5" s="183"/>
      <c r="D5" s="183"/>
      <c r="E5" s="183"/>
      <c r="F5" s="183"/>
      <c r="G5" s="183"/>
      <c r="H5" s="183"/>
      <c r="I5" s="183"/>
      <c r="J5" s="184"/>
    </row>
    <row r="6" spans="2:10">
      <c r="B6" s="185"/>
      <c r="C6" s="185"/>
      <c r="D6" s="185"/>
      <c r="E6" s="185"/>
      <c r="F6" s="185"/>
      <c r="G6" s="185"/>
      <c r="H6" s="185"/>
      <c r="I6" s="185"/>
      <c r="J6" s="185"/>
    </row>
    <row r="7" spans="2:10" ht="15" customHeight="1">
      <c r="B7" s="186" t="s">
        <v>45</v>
      </c>
      <c r="C7" s="186"/>
      <c r="D7" s="187"/>
      <c r="E7" s="187"/>
      <c r="F7" s="187"/>
      <c r="G7" s="187"/>
      <c r="H7" s="187"/>
      <c r="I7" s="187"/>
      <c r="J7" s="187"/>
    </row>
    <row r="8" spans="2:10" ht="15" customHeight="1">
      <c r="B8" s="186" t="s">
        <v>79</v>
      </c>
      <c r="C8" s="186"/>
      <c r="D8" s="187"/>
      <c r="E8" s="187"/>
      <c r="F8" s="187"/>
      <c r="G8" s="187"/>
      <c r="H8" s="78" t="s">
        <v>80</v>
      </c>
      <c r="I8" s="188"/>
      <c r="J8" s="188"/>
    </row>
    <row r="9" spans="2:10" ht="15" customHeight="1">
      <c r="B9" s="186" t="s">
        <v>81</v>
      </c>
      <c r="C9" s="186"/>
      <c r="D9" s="187"/>
      <c r="E9" s="187"/>
      <c r="F9" s="187"/>
      <c r="G9" s="187"/>
      <c r="H9" s="78" t="s">
        <v>82</v>
      </c>
      <c r="I9" s="188"/>
      <c r="J9" s="188"/>
    </row>
    <row r="10" spans="2:10">
      <c r="B10" s="79"/>
      <c r="C10" s="79"/>
      <c r="D10" s="79"/>
      <c r="E10" s="79"/>
      <c r="F10" s="79"/>
      <c r="G10" s="79"/>
      <c r="H10" s="79"/>
      <c r="I10" s="79"/>
      <c r="J10" s="79"/>
    </row>
    <row r="11" spans="2:10">
      <c r="B11" s="170" t="s">
        <v>83</v>
      </c>
      <c r="C11" s="170"/>
      <c r="D11" s="170"/>
      <c r="E11" s="170"/>
      <c r="F11" s="170"/>
      <c r="G11" s="170"/>
      <c r="H11" s="170"/>
      <c r="I11" s="170"/>
      <c r="J11" s="170"/>
    </row>
    <row r="12" spans="2:10">
      <c r="B12" s="171" t="s">
        <v>84</v>
      </c>
      <c r="C12" s="171"/>
      <c r="D12" s="171"/>
      <c r="E12" s="171"/>
      <c r="F12" s="171"/>
      <c r="G12" s="171"/>
      <c r="H12" s="171"/>
      <c r="I12" s="171"/>
      <c r="J12" s="171"/>
    </row>
    <row r="13" spans="2:10">
      <c r="B13" s="79" t="s">
        <v>85</v>
      </c>
      <c r="C13" s="60"/>
      <c r="D13" s="60"/>
      <c r="E13" s="60"/>
      <c r="F13" s="60"/>
      <c r="G13" s="60"/>
      <c r="H13" s="60"/>
      <c r="I13" s="60"/>
      <c r="J13" s="60"/>
    </row>
    <row r="14" spans="2:10">
      <c r="B14" s="79"/>
      <c r="C14" s="79"/>
      <c r="D14" s="79"/>
      <c r="E14" s="79"/>
      <c r="F14" s="79"/>
      <c r="G14" s="79"/>
      <c r="H14" s="79"/>
      <c r="I14" s="79"/>
      <c r="J14" s="79"/>
    </row>
    <row r="15" spans="2:10">
      <c r="B15" s="172" t="s">
        <v>86</v>
      </c>
      <c r="C15" s="172"/>
      <c r="D15" s="172"/>
      <c r="E15" s="172"/>
      <c r="F15" s="172"/>
      <c r="G15" s="172"/>
      <c r="H15" s="172"/>
      <c r="I15" s="172"/>
      <c r="J15" s="172"/>
    </row>
    <row r="16" spans="2:10">
      <c r="B16" s="59"/>
      <c r="C16" s="59"/>
      <c r="D16" s="59"/>
      <c r="E16" s="59"/>
      <c r="F16" s="59"/>
      <c r="G16" s="59"/>
      <c r="H16" s="59"/>
      <c r="I16" s="59"/>
      <c r="J16" s="59"/>
    </row>
    <row r="17" spans="2:13" ht="20.25" customHeight="1">
      <c r="B17" s="80" t="s">
        <v>46</v>
      </c>
      <c r="C17" s="173" t="s">
        <v>47</v>
      </c>
      <c r="D17" s="173"/>
      <c r="E17" s="173"/>
      <c r="F17" s="173"/>
      <c r="G17" s="173"/>
      <c r="H17" s="173"/>
      <c r="I17" s="174" t="s">
        <v>46</v>
      </c>
      <c r="J17" s="175"/>
    </row>
    <row r="18" spans="2:13" ht="24.75" customHeight="1">
      <c r="B18" s="81" t="s">
        <v>48</v>
      </c>
      <c r="C18" s="169" t="s">
        <v>49</v>
      </c>
      <c r="D18" s="169"/>
      <c r="E18" s="169"/>
      <c r="F18" s="169"/>
      <c r="G18" s="169"/>
      <c r="H18" s="169"/>
      <c r="I18" s="82"/>
      <c r="J18" s="83" t="s">
        <v>50</v>
      </c>
    </row>
    <row r="19" spans="2:13" ht="24.75" customHeight="1">
      <c r="B19" s="81" t="s">
        <v>51</v>
      </c>
      <c r="C19" s="169" t="s">
        <v>52</v>
      </c>
      <c r="D19" s="169"/>
      <c r="E19" s="169"/>
      <c r="F19" s="169"/>
      <c r="G19" s="169"/>
      <c r="H19" s="169"/>
      <c r="I19" s="82"/>
      <c r="J19" s="83" t="s">
        <v>53</v>
      </c>
    </row>
    <row r="20" spans="2:13" ht="24.75" customHeight="1">
      <c r="B20" s="81" t="s">
        <v>54</v>
      </c>
      <c r="C20" s="169" t="s">
        <v>55</v>
      </c>
      <c r="D20" s="169"/>
      <c r="E20" s="169"/>
      <c r="F20" s="169"/>
      <c r="G20" s="169"/>
      <c r="H20" s="169"/>
      <c r="I20" s="82"/>
      <c r="J20" s="83" t="s">
        <v>56</v>
      </c>
    </row>
    <row r="21" spans="2:13" ht="24.75" customHeight="1">
      <c r="B21" s="81" t="s">
        <v>57</v>
      </c>
      <c r="C21" s="169" t="s">
        <v>58</v>
      </c>
      <c r="D21" s="169"/>
      <c r="E21" s="169"/>
      <c r="F21" s="169"/>
      <c r="G21" s="169"/>
      <c r="H21" s="169"/>
      <c r="I21" s="82"/>
      <c r="J21" s="83" t="s">
        <v>50</v>
      </c>
    </row>
    <row r="22" spans="2:13" ht="24.75" customHeight="1">
      <c r="B22" s="81" t="s">
        <v>59</v>
      </c>
      <c r="C22" s="169" t="s">
        <v>60</v>
      </c>
      <c r="D22" s="169"/>
      <c r="E22" s="169"/>
      <c r="F22" s="169"/>
      <c r="G22" s="169"/>
      <c r="H22" s="169"/>
      <c r="I22" s="82"/>
      <c r="J22" s="83" t="s">
        <v>56</v>
      </c>
    </row>
    <row r="23" spans="2:13" ht="24.75" customHeight="1">
      <c r="B23" s="81" t="s">
        <v>61</v>
      </c>
      <c r="C23" s="169" t="s">
        <v>62</v>
      </c>
      <c r="D23" s="169"/>
      <c r="E23" s="169"/>
      <c r="F23" s="169"/>
      <c r="G23" s="169"/>
      <c r="H23" s="169"/>
      <c r="I23" s="82"/>
      <c r="J23" s="83" t="s">
        <v>50</v>
      </c>
    </row>
    <row r="24" spans="2:13" ht="24.75" customHeight="1">
      <c r="B24" s="81" t="s">
        <v>63</v>
      </c>
      <c r="C24" s="169" t="s">
        <v>64</v>
      </c>
      <c r="D24" s="169"/>
      <c r="E24" s="169"/>
      <c r="F24" s="169"/>
      <c r="G24" s="169"/>
      <c r="H24" s="169"/>
      <c r="I24" s="82"/>
      <c r="J24" s="83" t="s">
        <v>56</v>
      </c>
      <c r="M24" s="84"/>
    </row>
    <row r="25" spans="2:13" ht="24.75" customHeight="1">
      <c r="B25" s="81" t="s">
        <v>65</v>
      </c>
      <c r="C25" s="169" t="s">
        <v>66</v>
      </c>
      <c r="D25" s="169"/>
      <c r="E25" s="169"/>
      <c r="F25" s="169"/>
      <c r="G25" s="169"/>
      <c r="H25" s="169"/>
      <c r="I25" s="82"/>
      <c r="J25" s="83" t="s">
        <v>53</v>
      </c>
      <c r="M25" s="84"/>
    </row>
    <row r="27" spans="2:13">
      <c r="M27" s="85"/>
    </row>
  </sheetData>
  <mergeCells count="24">
    <mergeCell ref="B8:C8"/>
    <mergeCell ref="D8:G8"/>
    <mergeCell ref="I8:J8"/>
    <mergeCell ref="B9:C9"/>
    <mergeCell ref="D9:G9"/>
    <mergeCell ref="I9:J9"/>
    <mergeCell ref="B2:J2"/>
    <mergeCell ref="B4:J5"/>
    <mergeCell ref="B6:J6"/>
    <mergeCell ref="B7:C7"/>
    <mergeCell ref="D7:J7"/>
    <mergeCell ref="C23:H23"/>
    <mergeCell ref="C24:H24"/>
    <mergeCell ref="C25:H25"/>
    <mergeCell ref="B11:J11"/>
    <mergeCell ref="B12:J12"/>
    <mergeCell ref="C20:H20"/>
    <mergeCell ref="C21:H21"/>
    <mergeCell ref="C22:H22"/>
    <mergeCell ref="B15:J15"/>
    <mergeCell ref="C17:H17"/>
    <mergeCell ref="I17:J17"/>
    <mergeCell ref="C18:H18"/>
    <mergeCell ref="C19:H19"/>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COTIZACION</vt:lpstr>
      <vt:lpstr>POLIZAS</vt:lpstr>
      <vt:lpstr>INFORMACION FINANCIERA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Juan.Turriago</dc:creator>
  <cp:lastModifiedBy>Juan.Turriago</cp:lastModifiedBy>
  <cp:lastPrinted>2012-02-20T19:12:46Z</cp:lastPrinted>
  <dcterms:created xsi:type="dcterms:W3CDTF">2012-02-14T20:41:38Z</dcterms:created>
  <dcterms:modified xsi:type="dcterms:W3CDTF">2013-01-16T21:22:24Z</dcterms:modified>
</cp:coreProperties>
</file>