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
    </mc:Choice>
  </mc:AlternateContent>
  <bookViews>
    <workbookView xWindow="0" yWindow="0" windowWidth="28800" windowHeight="12210" activeTab="1"/>
  </bookViews>
  <sheets>
    <sheet name="Enlaces" sheetId="4" r:id="rId1"/>
    <sheet name="LMD" sheetId="1" r:id="rId2"/>
    <sheet name="Cambios de la Semana" sheetId="5" r:id="rId3"/>
    <sheet name="Hoja2" sheetId="2" state="hidden" r:id="rId4"/>
  </sheets>
  <definedNames>
    <definedName name="_xlnm._FilterDatabase" localSheetId="1" hidden="1">LMD!$B$5:$O$49</definedName>
    <definedName name="abs" localSheetId="1">Hoja2!$C$20:$C$22</definedName>
    <definedName name="dye" localSheetId="1">Hoja2!$C$25:$C$26</definedName>
    <definedName name="NA">Hoja2!$C$28</definedName>
    <definedName name="prt" localSheetId="1">Hoja2!$C$8:$C$12</definedName>
    <definedName name="pyp" localSheetId="1">Hoja2!$C$2:$C$5</definedName>
    <definedName name="tal" localSheetId="1">Hoja2!$C$15:$C$16</definedName>
    <definedName name="TI">Hoja2!$C$31:$C$32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 l="1"/>
  <c r="R3" i="1"/>
  <c r="M6" i="1" l="1"/>
  <c r="M7" i="1"/>
  <c r="M8" i="1"/>
  <c r="M9" i="1"/>
  <c r="N40" i="1" l="1"/>
  <c r="M40" i="1"/>
  <c r="N39" i="1"/>
  <c r="M39" i="1"/>
  <c r="N38" i="1"/>
  <c r="M38" i="1"/>
  <c r="N37" i="1"/>
  <c r="M37" i="1"/>
  <c r="N36" i="1"/>
  <c r="M36" i="1"/>
  <c r="N35" i="1"/>
  <c r="M35" i="1"/>
  <c r="N34" i="1"/>
  <c r="M34" i="1"/>
  <c r="N33" i="1"/>
  <c r="M33" i="1"/>
  <c r="N31" i="1"/>
  <c r="M31" i="1"/>
  <c r="N29" i="1"/>
  <c r="M29" i="1"/>
  <c r="N28" i="1"/>
  <c r="M28" i="1"/>
  <c r="N27" i="1"/>
  <c r="M27" i="1"/>
  <c r="N26" i="1"/>
  <c r="M26" i="1"/>
  <c r="N25" i="1"/>
  <c r="M25" i="1"/>
  <c r="N24" i="1"/>
  <c r="M24" i="1"/>
  <c r="N21" i="1"/>
  <c r="M21" i="1"/>
  <c r="N20" i="1"/>
  <c r="M20" i="1"/>
  <c r="N19" i="1"/>
  <c r="M19" i="1"/>
  <c r="N18" i="1"/>
  <c r="M18" i="1"/>
  <c r="N23" i="1"/>
  <c r="M23" i="1"/>
  <c r="N22" i="1"/>
  <c r="M22" i="1"/>
  <c r="N16" i="1"/>
  <c r="M16" i="1"/>
  <c r="N17" i="1"/>
  <c r="M17" i="1"/>
  <c r="N15" i="1"/>
  <c r="M15" i="1"/>
  <c r="N14" i="1"/>
  <c r="N13" i="1"/>
  <c r="M13" i="1"/>
  <c r="R5" i="1" l="1"/>
</calcChain>
</file>

<file path=xl/comments1.xml><?xml version="1.0" encoding="utf-8"?>
<comments xmlns="http://schemas.openxmlformats.org/spreadsheetml/2006/main">
  <authors>
    <author>Claudia Diaz Hernandez</author>
    <author>Andres Felipe Rodriguez Plazas</author>
    <author>Lina</author>
  </authors>
  <commentList>
    <comment ref="B5" authorId="0" shapeId="0">
      <text>
        <r>
          <rPr>
            <b/>
            <sz val="9"/>
            <color indexed="81"/>
            <rFont val="Tahoma"/>
            <family val="2"/>
          </rPr>
          <t xml:space="preserve">SMO: </t>
        </r>
        <r>
          <rPr>
            <sz val="9"/>
            <color indexed="81"/>
            <rFont val="Tahoma"/>
            <family val="2"/>
          </rPr>
          <t>Seleccionar de la lista desplegable Nombre del Proceso según Mapa de Procesos vigente.</t>
        </r>
      </text>
    </comment>
    <comment ref="C5" authorId="0" shapeId="0">
      <text>
        <r>
          <rPr>
            <b/>
            <sz val="9"/>
            <color indexed="81"/>
            <rFont val="Tahoma"/>
            <family val="2"/>
          </rPr>
          <t xml:space="preserve">SMO: </t>
        </r>
        <r>
          <rPr>
            <sz val="9"/>
            <color indexed="81"/>
            <rFont val="Tahoma"/>
            <family val="2"/>
          </rPr>
          <t>Seleccionar de la lista desplegable dependencia o "NO APLICA" según corresponda.</t>
        </r>
      </text>
    </comment>
    <comment ref="D5" authorId="0" shapeId="0">
      <text>
        <r>
          <rPr>
            <b/>
            <sz val="9"/>
            <color indexed="81"/>
            <rFont val="Tahoma"/>
            <family val="2"/>
          </rPr>
          <t xml:space="preserve">SMO: </t>
        </r>
        <r>
          <rPr>
            <sz val="9"/>
            <color indexed="81"/>
            <rFont val="Tahoma"/>
            <family val="2"/>
          </rPr>
          <t>Seleccionar de la lista desplegable el documento según lo establecido en la piramide documental, del procedimiento de Elaboración y Control de Documentos. En caso que ningun tipo de documento de la piramide aplique, se debera seleccionar la opción "Otros", aclarando en la columna "Nombre" el tipo de documento, previa validación por parte del enlace del proceso en la Subdirección de Mejoramiento Organizacional.</t>
        </r>
      </text>
    </comment>
    <comment ref="E5" authorId="0" shapeId="0">
      <text>
        <r>
          <rPr>
            <b/>
            <sz val="9"/>
            <color indexed="81"/>
            <rFont val="Tahoma"/>
            <family val="2"/>
          </rPr>
          <t xml:space="preserve">SMO: </t>
        </r>
        <r>
          <rPr>
            <sz val="9"/>
            <color indexed="81"/>
            <rFont val="Tahoma"/>
            <family val="2"/>
          </rPr>
          <t>Remitirce a la tabla de codificación según el procedimiento de Elaboración y Control de Documentos.</t>
        </r>
      </text>
    </comment>
    <comment ref="F5" authorId="0" shapeId="0">
      <text>
        <r>
          <rPr>
            <b/>
            <sz val="9"/>
            <color indexed="81"/>
            <rFont val="Tahoma"/>
            <family val="2"/>
          </rPr>
          <t xml:space="preserve">SMO: </t>
        </r>
        <r>
          <rPr>
            <sz val="9"/>
            <color indexed="81"/>
            <rFont val="Tahoma"/>
            <family val="2"/>
          </rPr>
          <t>Nombre del Documento.</t>
        </r>
      </text>
    </comment>
    <comment ref="G5" authorId="0" shapeId="0">
      <text>
        <r>
          <rPr>
            <b/>
            <sz val="9"/>
            <color indexed="81"/>
            <rFont val="Tahoma"/>
            <family val="2"/>
          </rPr>
          <t>SMO:</t>
        </r>
        <r>
          <rPr>
            <sz val="9"/>
            <color indexed="81"/>
            <rFont val="Tahoma"/>
            <family val="2"/>
          </rPr>
          <t xml:space="preserve"> Registrar la versión actual del documento publicado</t>
        </r>
        <r>
          <rPr>
            <b/>
            <sz val="9"/>
            <color indexed="81"/>
            <rFont val="Tahoma"/>
            <family val="2"/>
          </rPr>
          <t>.</t>
        </r>
      </text>
    </comment>
    <comment ref="H5" authorId="1" shapeId="0">
      <text>
        <r>
          <rPr>
            <b/>
            <sz val="9"/>
            <color indexed="81"/>
            <rFont val="Tahoma"/>
            <family val="2"/>
          </rPr>
          <t xml:space="preserve">SMO: </t>
        </r>
        <r>
          <rPr>
            <sz val="9"/>
            <color indexed="81"/>
            <rFont val="Tahoma"/>
            <family val="2"/>
          </rPr>
          <t xml:space="preserve">Clasificasión de la Informacion según la Guia para la Rotulación de la Informacion, la cual a su vez determina la ubicación del documento en los portales intitucionales.
</t>
        </r>
      </text>
    </comment>
    <comment ref="I5" authorId="0" shapeId="0">
      <text>
        <r>
          <rPr>
            <b/>
            <sz val="9"/>
            <color indexed="81"/>
            <rFont val="Tahoma"/>
            <family val="2"/>
          </rPr>
          <t xml:space="preserve">SMO: </t>
        </r>
        <r>
          <rPr>
            <sz val="9"/>
            <color indexed="81"/>
            <rFont val="Tahoma"/>
            <family val="2"/>
          </rPr>
          <t>Registrar la fecha en la que se publicó el documento.</t>
        </r>
      </text>
    </comment>
    <comment ref="K5" authorId="2" shapeId="0">
      <text>
        <r>
          <rPr>
            <b/>
            <sz val="9"/>
            <color indexed="81"/>
            <rFont val="Tahoma"/>
            <family val="2"/>
          </rPr>
          <t>SMO:</t>
        </r>
        <r>
          <rPr>
            <sz val="9"/>
            <color indexed="81"/>
            <rFont val="Tahoma"/>
            <family val="2"/>
          </rPr>
          <t xml:space="preserve">
Lugar donde se Almacena, Recupera o Dispone el Documento referenciado. Remitirce a la Tabla de Retención Documental vigente.</t>
        </r>
      </text>
    </comment>
    <comment ref="L5" authorId="0" shapeId="0">
      <text>
        <r>
          <rPr>
            <b/>
            <sz val="9"/>
            <color indexed="81"/>
            <rFont val="Tahoma"/>
            <family val="2"/>
          </rPr>
          <t>SMO:</t>
        </r>
        <r>
          <rPr>
            <sz val="9"/>
            <color indexed="81"/>
            <rFont val="Tahoma"/>
            <family val="2"/>
          </rPr>
          <t xml:space="preserve"> Seleccionar de la lista desplegable si el estado es Vigente u Obsoleto.</t>
        </r>
      </text>
    </comment>
  </commentList>
</comments>
</file>

<file path=xl/sharedStrings.xml><?xml version="1.0" encoding="utf-8"?>
<sst xmlns="http://schemas.openxmlformats.org/spreadsheetml/2006/main" count="97" uniqueCount="80">
  <si>
    <t>Proceso</t>
  </si>
  <si>
    <t>Tipo de Documento</t>
  </si>
  <si>
    <t>Código</t>
  </si>
  <si>
    <t>Nombre</t>
  </si>
  <si>
    <t>Versión</t>
  </si>
  <si>
    <t>Fecha</t>
  </si>
  <si>
    <t>Almacenamiento/Recuperación/Disposición</t>
  </si>
  <si>
    <t>Página 1 de 1</t>
  </si>
  <si>
    <t>Clasificación de la Información:
Pública</t>
  </si>
  <si>
    <t>F7.P1.MI</t>
  </si>
  <si>
    <t>PROCESO MEJORA E INNOVACIÓN
LISTADO MAESTRO DE DOCUMENTOS</t>
  </si>
  <si>
    <r>
      <rPr>
        <b/>
        <sz val="12"/>
        <color theme="1"/>
        <rFont val="Tempus Sans ITC"/>
        <family val="5"/>
      </rPr>
      <t xml:space="preserve">Antes de imprimir este documento… piense en el medio ambiente!  </t>
    </r>
    <r>
      <rPr>
        <sz val="11"/>
        <color theme="1"/>
        <rFont val="Calibri"/>
        <family val="2"/>
        <scheme val="minor"/>
      </rPr>
      <t xml:space="preserve">
     </t>
    </r>
    <r>
      <rPr>
        <sz val="6"/>
        <color theme="1"/>
        <rFont val="Arial"/>
        <family val="2"/>
      </rPr>
      <t>Cualquier copia impresa de este documento se considera como COPIA NO CONTROLADA.</t>
    </r>
  </si>
  <si>
    <t>MEJORA E INNOVACIÓN</t>
  </si>
  <si>
    <t xml:space="preserve">COORDINACIÓN Y ARTICULACIÓN DEL SNBF Y AGENTES </t>
  </si>
  <si>
    <t>DIRECCIONAMIENTO ESTRATEGICO</t>
  </si>
  <si>
    <t xml:space="preserve">COMUNICACIÓN ESTRATEGICA </t>
  </si>
  <si>
    <t xml:space="preserve">GESTIÓN DE LA TECNOLOGIA E INFORMACIÓN </t>
  </si>
  <si>
    <t xml:space="preserve">PROMOCIÓN Y PREVENCIÓN </t>
  </si>
  <si>
    <t xml:space="preserve">PROTECCIÓN </t>
  </si>
  <si>
    <t xml:space="preserve">GESTIÓN FINANCIERA </t>
  </si>
  <si>
    <t xml:space="preserve">SERVICIOS ADMINISTRATIVOS </t>
  </si>
  <si>
    <t xml:space="preserve">GESTIÓN DEL TALENTO HUMANO </t>
  </si>
  <si>
    <t xml:space="preserve">ADQUISICIÓN DE BIENES Y SERVICIOS </t>
  </si>
  <si>
    <t xml:space="preserve">GESTIÓN JURIDICA </t>
  </si>
  <si>
    <t xml:space="preserve">INSPECIÓN, VIGILANCIA Y CONTROL </t>
  </si>
  <si>
    <t xml:space="preserve">MONITOREO Y SEGUIMIENTO A LA GESTÍON </t>
  </si>
  <si>
    <t>EVALUACIÓN INDEPENDIENTE</t>
  </si>
  <si>
    <t>PROCESO</t>
  </si>
  <si>
    <t>TIPO DE DOCUMENTO</t>
  </si>
  <si>
    <t>Programas</t>
  </si>
  <si>
    <t>Manuales Operativos</t>
  </si>
  <si>
    <t>Modelos</t>
  </si>
  <si>
    <t>Caracterización</t>
  </si>
  <si>
    <t>Procedimientos</t>
  </si>
  <si>
    <t>Manuales de Usuario</t>
  </si>
  <si>
    <t>Guías</t>
  </si>
  <si>
    <t>Instructivos</t>
  </si>
  <si>
    <t>Protocolos</t>
  </si>
  <si>
    <t>Formatos</t>
  </si>
  <si>
    <t>Planes</t>
  </si>
  <si>
    <t>dye</t>
  </si>
  <si>
    <t>pyp</t>
  </si>
  <si>
    <t>prt</t>
  </si>
  <si>
    <t>tal</t>
  </si>
  <si>
    <t>abs</t>
  </si>
  <si>
    <t xml:space="preserve">Promoción y Prevención </t>
  </si>
  <si>
    <t xml:space="preserve">Protección </t>
  </si>
  <si>
    <t>NO APLICA</t>
  </si>
  <si>
    <t>Otros</t>
  </si>
  <si>
    <t>Estado</t>
  </si>
  <si>
    <t>TI</t>
  </si>
  <si>
    <t>Tecnología</t>
  </si>
  <si>
    <t>Información</t>
  </si>
  <si>
    <t>Agentes SNBF</t>
  </si>
  <si>
    <t>Alianzas</t>
  </si>
  <si>
    <t>Restablecimiento de Derechos</t>
  </si>
  <si>
    <t>Protección</t>
  </si>
  <si>
    <t>Adopciones</t>
  </si>
  <si>
    <t>Responsabilidad Penal Adolescente</t>
  </si>
  <si>
    <t xml:space="preserve">Recuperación Nutricional </t>
  </si>
  <si>
    <t>Primera Infancia</t>
  </si>
  <si>
    <t>Familia</t>
  </si>
  <si>
    <t>Niñez y Adolescencia</t>
  </si>
  <si>
    <t xml:space="preserve">Nutrición </t>
  </si>
  <si>
    <t xml:space="preserve"> Control interno disciplinario </t>
  </si>
  <si>
    <t xml:space="preserve">Gestión Humana </t>
  </si>
  <si>
    <t xml:space="preserve">Contratacion </t>
  </si>
  <si>
    <t xml:space="preserve">Convenios </t>
  </si>
  <si>
    <t>VIGENTES</t>
  </si>
  <si>
    <t>OBSOLETOS</t>
  </si>
  <si>
    <t>TOTAL DOCUMENTOS</t>
  </si>
  <si>
    <t>Temática</t>
  </si>
  <si>
    <t>TEMÁTICAS</t>
  </si>
  <si>
    <t>Lineamiento</t>
  </si>
  <si>
    <t xml:space="preserve">Clasificación de la Información </t>
  </si>
  <si>
    <t>Eliminación</t>
  </si>
  <si>
    <t xml:space="preserve">RELACIÓN CON EL CIUDADANO </t>
  </si>
  <si>
    <t>Abastecimiento</t>
  </si>
  <si>
    <t>CAMBIOS EN LA DOCUMENTACION SEMANA DEL 01 AL 05 de MAYO</t>
  </si>
  <si>
    <t>Versión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</si>
</sst>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name val="Arial"/>
      <family val="2"/>
    </font>
    <font>
      <b/>
      <sz val="10"/>
      <name val="Arial"/>
      <family val="2"/>
    </font>
    <font>
      <b/>
      <sz val="9"/>
      <name val="Arial"/>
      <family val="2"/>
    </font>
    <font>
      <b/>
      <sz val="10"/>
      <color theme="1"/>
      <name val="Arial"/>
      <family val="2"/>
    </font>
    <font>
      <b/>
      <sz val="12"/>
      <color theme="1"/>
      <name val="Tempus Sans ITC"/>
      <family val="5"/>
    </font>
    <font>
      <sz val="6"/>
      <color theme="1"/>
      <name val="Arial"/>
      <family val="2"/>
    </font>
    <font>
      <sz val="9"/>
      <name val="Arial"/>
      <family val="2"/>
    </font>
    <font>
      <sz val="9"/>
      <color indexed="81"/>
      <name val="Tahoma"/>
      <family val="2"/>
    </font>
    <font>
      <b/>
      <sz val="9"/>
      <color indexed="81"/>
      <name val="Tahoma"/>
      <family val="2"/>
    </font>
    <font>
      <sz val="10"/>
      <name val="Arial"/>
      <family val="2"/>
    </font>
    <font>
      <b/>
      <sz val="8"/>
      <name val="Arial"/>
      <family val="2"/>
    </font>
    <font>
      <sz val="9"/>
      <color theme="1"/>
      <name val="Arial"/>
      <family val="2"/>
    </font>
    <font>
      <sz val="9"/>
      <color theme="1"/>
      <name val="Calibri"/>
      <family val="2"/>
      <scheme val="minor"/>
    </font>
    <font>
      <u/>
      <sz val="11"/>
      <color theme="10"/>
      <name val="Calibri"/>
      <family val="2"/>
      <scheme val="minor"/>
    </font>
    <font>
      <sz val="11"/>
      <color indexed="8"/>
      <name val="Calibri"/>
      <family val="2"/>
    </font>
    <font>
      <b/>
      <sz val="14"/>
      <color theme="1"/>
      <name val="Calibri"/>
      <family val="2"/>
      <scheme val="minor"/>
    </font>
    <font>
      <sz val="14"/>
      <color theme="9" tint="-0.249977111117893"/>
      <name val="Calibri"/>
      <family val="2"/>
      <scheme val="minor"/>
    </font>
    <font>
      <sz val="14"/>
      <color theme="5" tint="-0.249977111117893"/>
      <name val="Calibri"/>
      <family val="2"/>
      <scheme val="minor"/>
    </font>
    <font>
      <b/>
      <sz val="11"/>
      <name val="Calibri"/>
      <family val="2"/>
      <scheme val="minor"/>
    </font>
    <font>
      <b/>
      <u/>
      <sz val="9"/>
      <name val="Arial"/>
      <family val="2"/>
    </font>
    <font>
      <b/>
      <sz val="22"/>
      <color theme="0"/>
      <name val="Calibri"/>
      <family val="2"/>
      <scheme val="minor"/>
    </font>
    <font>
      <b/>
      <u/>
      <sz val="10"/>
      <name val="Arial"/>
      <family val="2"/>
    </font>
    <font>
      <sz val="11"/>
      <name val="Calibri"/>
      <family val="2"/>
      <scheme val="minor"/>
    </font>
    <font>
      <b/>
      <sz val="20"/>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49998474074526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108">
    <xf numFmtId="0" fontId="0" fillId="0" borderId="0" xfId="0"/>
    <xf numFmtId="0" fontId="7" fillId="0" borderId="0" xfId="0" applyFont="1"/>
    <xf numFmtId="0" fontId="0" fillId="2" borderId="0" xfId="0" applyFill="1"/>
    <xf numFmtId="0" fontId="10" fillId="0" borderId="0" xfId="0" applyFont="1"/>
    <xf numFmtId="0" fontId="2" fillId="2" borderId="0" xfId="0" applyFont="1" applyFill="1" applyAlignment="1">
      <alignment horizontal="center"/>
    </xf>
    <xf numFmtId="0" fontId="3" fillId="2" borderId="0" xfId="0" applyFont="1" applyFill="1"/>
    <xf numFmtId="0" fontId="11" fillId="0" borderId="5" xfId="0" applyFont="1" applyFill="1" applyBorder="1" applyAlignment="1">
      <alignment horizontal="center" vertical="center" wrapText="1"/>
    </xf>
    <xf numFmtId="0" fontId="0" fillId="3" borderId="0" xfId="0" applyFill="1"/>
    <xf numFmtId="0" fontId="13" fillId="0" borderId="5" xfId="0" applyFont="1" applyBorder="1"/>
    <xf numFmtId="0" fontId="7" fillId="0" borderId="6" xfId="0" applyFont="1" applyFill="1" applyBorder="1" applyAlignment="1">
      <alignment horizontal="left" vertical="center" wrapText="1"/>
    </xf>
    <xf numFmtId="0" fontId="12" fillId="0" borderId="6" xfId="0" applyFont="1" applyFill="1" applyBorder="1" applyAlignment="1">
      <alignment vertical="center" wrapText="1"/>
    </xf>
    <xf numFmtId="49" fontId="7" fillId="0" borderId="6" xfId="0" applyNumberFormat="1" applyFont="1" applyFill="1" applyBorder="1" applyAlignment="1">
      <alignment horizontal="center" vertical="center" wrapText="1"/>
    </xf>
    <xf numFmtId="0" fontId="16" fillId="0" borderId="22" xfId="0" applyFont="1" applyBorder="1" applyAlignment="1">
      <alignment horizontal="center" vertical="center"/>
    </xf>
    <xf numFmtId="0" fontId="17" fillId="0" borderId="30" xfId="0" applyFont="1" applyBorder="1" applyAlignment="1">
      <alignment horizontal="center" vertical="center"/>
    </xf>
    <xf numFmtId="0" fontId="18" fillId="0" borderId="32"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19" fillId="0" borderId="23" xfId="0" applyFont="1" applyFill="1" applyBorder="1" applyAlignment="1" applyProtection="1">
      <alignment horizontal="center" vertical="center" wrapText="1"/>
      <protection locked="0"/>
    </xf>
    <xf numFmtId="0" fontId="14" fillId="0" borderId="0" xfId="1"/>
    <xf numFmtId="0" fontId="0" fillId="0" borderId="0" xfId="0" applyBorder="1"/>
    <xf numFmtId="0" fontId="3" fillId="0" borderId="0" xfId="0" applyFont="1" applyBorder="1" applyAlignment="1">
      <alignment horizontal="center"/>
    </xf>
    <xf numFmtId="0" fontId="20" fillId="0" borderId="0" xfId="0" applyFont="1" applyFill="1" applyAlignment="1">
      <alignment horizontal="center" vertical="center"/>
    </xf>
    <xf numFmtId="0" fontId="22" fillId="0" borderId="0" xfId="0" applyFont="1" applyFill="1" applyAlignment="1">
      <alignment horizontal="center" vertical="center"/>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0" fillId="0" borderId="0" xfId="0" applyFill="1"/>
    <xf numFmtId="0" fontId="10" fillId="0" borderId="0" xfId="0" applyFont="1" applyFill="1" applyBorder="1" applyAlignment="1">
      <alignment horizontal="left" vertical="center" wrapText="1"/>
    </xf>
    <xf numFmtId="0" fontId="12" fillId="0" borderId="5" xfId="0" applyFont="1" applyFill="1" applyBorder="1" applyAlignment="1">
      <alignment vertical="center" wrapText="1"/>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3" fillId="0" borderId="34" xfId="0" applyFont="1" applyFill="1" applyBorder="1" applyAlignment="1">
      <alignment horizontal="center" vertical="center"/>
    </xf>
    <xf numFmtId="0" fontId="1" fillId="0" borderId="1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6" fillId="0" borderId="0" xfId="0" applyFont="1" applyBorder="1" applyAlignment="1">
      <alignment horizontal="center" vertical="center"/>
    </xf>
    <xf numFmtId="0" fontId="1" fillId="0" borderId="37"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23" fillId="0" borderId="6" xfId="1" applyFont="1" applyBorder="1"/>
    <xf numFmtId="14" fontId="7" fillId="0" borderId="6" xfId="0" applyNumberFormat="1"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13" fillId="0" borderId="6" xfId="0" applyFont="1" applyBorder="1"/>
    <xf numFmtId="0" fontId="21" fillId="4" borderId="0" xfId="0" applyFont="1" applyFill="1" applyBorder="1" applyAlignment="1">
      <alignment horizontal="center" vertical="center"/>
    </xf>
    <xf numFmtId="0" fontId="21" fillId="4" borderId="33" xfId="0" applyFont="1" applyFill="1" applyBorder="1" applyAlignment="1">
      <alignment horizontal="center" vertic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4"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14" fontId="3" fillId="0" borderId="26" xfId="0" applyNumberFormat="1" applyFont="1" applyFill="1" applyBorder="1" applyAlignment="1">
      <alignment horizontal="center" vertical="center"/>
    </xf>
    <xf numFmtId="14" fontId="3" fillId="0" borderId="3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6" xfId="0" applyFont="1" applyFill="1" applyBorder="1" applyAlignment="1">
      <alignment horizontal="center" vertical="center"/>
    </xf>
    <xf numFmtId="0" fontId="11" fillId="0" borderId="6" xfId="0" applyFont="1" applyFill="1" applyBorder="1" applyAlignment="1">
      <alignment vertical="center" wrapText="1"/>
    </xf>
    <xf numFmtId="0" fontId="11" fillId="0" borderId="4" xfId="0" applyFont="1" applyFill="1" applyBorder="1" applyAlignment="1">
      <alignment vertical="center" wrapText="1"/>
    </xf>
    <xf numFmtId="0" fontId="11" fillId="0" borderId="28" xfId="0" applyFont="1" applyFill="1" applyBorder="1" applyAlignment="1">
      <alignment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24" fillId="5" borderId="37" xfId="0" applyFont="1" applyFill="1" applyBorder="1" applyAlignment="1">
      <alignment horizontal="center"/>
    </xf>
    <xf numFmtId="0" fontId="24" fillId="5" borderId="12" xfId="0" applyFont="1" applyFill="1" applyBorder="1" applyAlignment="1">
      <alignment horizontal="center"/>
    </xf>
    <xf numFmtId="0" fontId="24" fillId="5" borderId="38" xfId="0" applyFont="1" applyFill="1" applyBorder="1" applyAlignment="1">
      <alignment horizontal="center"/>
    </xf>
    <xf numFmtId="0" fontId="1" fillId="0" borderId="2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1" fillId="0" borderId="24" xfId="0" applyFont="1" applyFill="1" applyBorder="1" applyAlignment="1">
      <alignment vertical="center" wrapText="1"/>
    </xf>
    <xf numFmtId="0" fontId="11"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12" fillId="0" borderId="13" xfId="0" applyFont="1" applyFill="1" applyBorder="1" applyAlignment="1">
      <alignment vertical="center" wrapText="1"/>
    </xf>
    <xf numFmtId="49" fontId="7" fillId="0" borderId="13" xfId="0" applyNumberFormat="1" applyFont="1" applyFill="1" applyBorder="1" applyAlignment="1">
      <alignment horizontal="center" vertical="center" wrapText="1"/>
    </xf>
    <xf numFmtId="49" fontId="7" fillId="0" borderId="45" xfId="0" applyNumberFormat="1" applyFont="1" applyFill="1" applyBorder="1" applyAlignment="1">
      <alignment horizontal="center" vertical="center" wrapText="1"/>
    </xf>
    <xf numFmtId="0" fontId="11" fillId="0" borderId="46" xfId="0" applyFont="1" applyFill="1" applyBorder="1" applyAlignment="1">
      <alignment vertical="center" wrapText="1"/>
    </xf>
    <xf numFmtId="49" fontId="7" fillId="0" borderId="47" xfId="0" applyNumberFormat="1" applyFont="1" applyFill="1" applyBorder="1" applyAlignment="1">
      <alignment horizontal="center" vertical="center" wrapText="1"/>
    </xf>
    <xf numFmtId="0" fontId="11" fillId="0" borderId="25" xfId="0" applyFont="1" applyFill="1" applyBorder="1" applyAlignment="1">
      <alignment vertical="center" wrapText="1"/>
    </xf>
    <xf numFmtId="0" fontId="11"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12" fillId="0" borderId="16" xfId="0" applyFont="1" applyFill="1" applyBorder="1" applyAlignment="1">
      <alignment vertical="center" wrapText="1"/>
    </xf>
    <xf numFmtId="49" fontId="7" fillId="0" borderId="16"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0EA00"/>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3" Type="http://schemas.openxmlformats.org/officeDocument/2006/relationships/hyperlink" Target="http://www.icbf.gov.co/portal/page/portal/IntranetICBF/ProcesosICBF/estrategico/coordinacion-articulacion-snbf" TargetMode="External"/><Relationship Id="rId18" Type="http://schemas.openxmlformats.org/officeDocument/2006/relationships/hyperlink" Target="http://www.icbf.gov.co/portal/page/portal/IntranetICBF/ProcesosICBF/estrategico/coordinacion-articulacion-snbf/alianzas" TargetMode="External"/><Relationship Id="rId26" Type="http://schemas.openxmlformats.org/officeDocument/2006/relationships/hyperlink" Target="http://www.icbf.gov.co/portal/page/portal/IntranetICBF/ProcesosICBF/misionales/promocion-prevencion/primera-infancia" TargetMode="External"/><Relationship Id="rId3" Type="http://schemas.openxmlformats.org/officeDocument/2006/relationships/hyperlink" Target="http://www.icbf.gov.co/portal/page/portal/IntranetICBF/ProcesosICBF/misionales/promocion-prevencion" TargetMode="External"/><Relationship Id="rId21" Type="http://schemas.openxmlformats.org/officeDocument/2006/relationships/hyperlink" Target="http://www.icbf.gov.co/portal/page/portal/IntranetICBF/ProcesosICBF/estrategico/tecnologia-informacion/informacion" TargetMode="External"/><Relationship Id="rId34" Type="http://schemas.openxmlformats.org/officeDocument/2006/relationships/hyperlink" Target="http://www.icbf.gov.co/portal/page/portal/IntranetICBF/ProcesosICBF/apoyo/bienes-servicios/convenios" TargetMode="External"/><Relationship Id="rId7" Type="http://schemas.openxmlformats.org/officeDocument/2006/relationships/hyperlink" Target="http://www.icbf.gov.co/portal/page/portal/IntranetICBF/ProcesosICBF/apoyo/gestion-juridica" TargetMode="External"/><Relationship Id="rId12" Type="http://schemas.openxmlformats.org/officeDocument/2006/relationships/hyperlink" Target="http://www.icbf.gov.co/portal/page/portal/IntranetICBF/ProcesosICBF/estrategico/direccionamiento" TargetMode="External"/><Relationship Id="rId17" Type="http://schemas.openxmlformats.org/officeDocument/2006/relationships/hyperlink" Target="http://www.icbf.gov.co/portal/page/portal/IntranetICBF/ProcesosICBF/apoyo/gestion-financiera" TargetMode="External"/><Relationship Id="rId25" Type="http://schemas.openxmlformats.org/officeDocument/2006/relationships/hyperlink" Target="http://www.icbf.gov.co/portal/page/portal/IntranetICBF/ProcesosICBF/misionales/proteccion/recuperacion-nutricional" TargetMode="External"/><Relationship Id="rId33" Type="http://schemas.openxmlformats.org/officeDocument/2006/relationships/hyperlink" Target="http://www.icbf.gov.co/portal/page/portal/IntranetICBF/ProcesosICBF/apoyo/bienes-servicios/estudios-sector" TargetMode="External"/><Relationship Id="rId2" Type="http://schemas.openxmlformats.org/officeDocument/2006/relationships/hyperlink" Target="http://www.icbf.gov.co/portal/page/portal/IntranetICBF/ProcesosICBF/misionales/proteccion" TargetMode="External"/><Relationship Id="rId16" Type="http://schemas.openxmlformats.org/officeDocument/2006/relationships/hyperlink" Target="http://www.icbf.gov.co/portal/page/portal/IntranetICBF/ProcesosICBF/estrategico/mejora_innovacion" TargetMode="External"/><Relationship Id="rId20" Type="http://schemas.openxmlformats.org/officeDocument/2006/relationships/hyperlink" Target="http://www.icbf.gov.co/portal/page/portal/IntranetICBF/ProcesosICBF/estrategico/tecnologia-informacion/tecnologia" TargetMode="External"/><Relationship Id="rId29" Type="http://schemas.openxmlformats.org/officeDocument/2006/relationships/hyperlink" Target="http://www.icbf.gov.co/portal/page/portal/IntranetICBF/ProcesosICBF/misionales/promocion-prevencion/nutricion" TargetMode="External"/><Relationship Id="rId1" Type="http://schemas.openxmlformats.org/officeDocument/2006/relationships/image" Target="../media/image1.png"/><Relationship Id="rId6" Type="http://schemas.openxmlformats.org/officeDocument/2006/relationships/hyperlink" Target="http://www.icbf.gov.co/portal/page/portal/IntranetICBF/ProcesosICBF/apoyo/bienes-servicios" TargetMode="External"/><Relationship Id="rId11" Type="http://schemas.openxmlformats.org/officeDocument/2006/relationships/hyperlink" Target="http://www.icbf.gov.co/portal/page/portal/IntranetICBF/ProcesosICBF/estrategico/comunicacion-estrategica" TargetMode="External"/><Relationship Id="rId24" Type="http://schemas.openxmlformats.org/officeDocument/2006/relationships/hyperlink" Target="http://www.icbf.gov.co/portal/page/portal/IntranetICBF/ProcesosICBF/misionales/proteccion/responsabilidad-penal" TargetMode="External"/><Relationship Id="rId32" Type="http://schemas.openxmlformats.org/officeDocument/2006/relationships/hyperlink" Target="http://www.icbf.gov.co/portal/page/portal/IntranetICBF/ProcesosICBF/apoyo/bienes-servicios/contratacion" TargetMode="External"/><Relationship Id="rId5" Type="http://schemas.openxmlformats.org/officeDocument/2006/relationships/hyperlink" Target="http://www.icbf.gov.co/portal/page/portal/IntranetICBF/ProcesosICBF/apoyo/talento-humano" TargetMode="External"/><Relationship Id="rId15" Type="http://schemas.openxmlformats.org/officeDocument/2006/relationships/hyperlink" Target="http://www.icbf.gov.co/portal/page/portal/IntranetICBF/ProcesosICBF/misionales/relacion-ciudadano" TargetMode="External"/><Relationship Id="rId23" Type="http://schemas.openxmlformats.org/officeDocument/2006/relationships/hyperlink" Target="http://www.icbf.gov.co/portal/page/portal/IntranetICBF/ProcesosICBF/misionales/proteccion/adopciones" TargetMode="External"/><Relationship Id="rId28" Type="http://schemas.openxmlformats.org/officeDocument/2006/relationships/hyperlink" Target="http://www.icbf.gov.co/portal/page/portal/IntranetICBF/ProcesosICBF/misionales/promocion-prevencion/ninez-adolescencia" TargetMode="External"/><Relationship Id="rId10" Type="http://schemas.openxmlformats.org/officeDocument/2006/relationships/hyperlink" Target="http://www.icbf.gov.co/portal/page/portal/IntranetICBF/ProcesosICBF/evaluacion/evaluacion-independiente" TargetMode="External"/><Relationship Id="rId19" Type="http://schemas.openxmlformats.org/officeDocument/2006/relationships/hyperlink" Target="http://www.icbf.gov.co/portal/page/portal/IntranetICBF/ProcesosICBF/estrategico/coordinacion-articulacion-snbf/agentes-snbf" TargetMode="External"/><Relationship Id="rId31" Type="http://schemas.openxmlformats.org/officeDocument/2006/relationships/hyperlink" Target="http://www.icbf.gov.co/portal/page/portal/IntranetICBF/ProcesosICBF/apoyo/talento-humano/gestion-humana" TargetMode="External"/><Relationship Id="rId4" Type="http://schemas.openxmlformats.org/officeDocument/2006/relationships/hyperlink" Target="http://www.icbf.gov.co/portal/page/portal/IntranetICBF/ProcesosICBF/apoyo/servicios-administrativos" TargetMode="External"/><Relationship Id="rId9" Type="http://schemas.openxmlformats.org/officeDocument/2006/relationships/hyperlink" Target="http://www.icbf.gov.co/portal/page/portal/IntranetICBF/ProcesosICBF/evaluacion/monitoreo-gestion" TargetMode="External"/><Relationship Id="rId14" Type="http://schemas.openxmlformats.org/officeDocument/2006/relationships/hyperlink" Target="http://www.icbf.gov.co/portal/page/portal/IntranetICBF/ProcesosICBF/estrategico/tecnologia-informacion" TargetMode="External"/><Relationship Id="rId22" Type="http://schemas.openxmlformats.org/officeDocument/2006/relationships/hyperlink" Target="http://www.icbf.gov.co/portal/page/portal/IntranetICBF/ProcesosICBF/misionales/proteccion/restablecimiento-derechos" TargetMode="External"/><Relationship Id="rId27" Type="http://schemas.openxmlformats.org/officeDocument/2006/relationships/hyperlink" Target="http://www.icbf.gov.co/portal/page/portal/IntranetICBF/ProcesosICBF/misionales/promocion-prevencion/familia" TargetMode="External"/><Relationship Id="rId30" Type="http://schemas.openxmlformats.org/officeDocument/2006/relationships/hyperlink" Target="http://www.icbf.gov.co/portal/page/portal/IntranetICBF/ProcesosICBF/apoyo/talento-humano/control-interno-disciplinario" TargetMode="External"/><Relationship Id="rId35" Type="http://schemas.openxmlformats.org/officeDocument/2006/relationships/image" Target="../media/image2.jpeg"/><Relationship Id="rId8" Type="http://schemas.openxmlformats.org/officeDocument/2006/relationships/hyperlink" Target="http://www.icbf.gov.co/portal/page/portal/IntranetICBF/ProcesosICBF/evaluacion/inspeccion-vigilancia-contro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21167</xdr:colOff>
      <xdr:row>0</xdr:row>
      <xdr:rowOff>21165</xdr:rowOff>
    </xdr:from>
    <xdr:to>
      <xdr:col>13</xdr:col>
      <xdr:colOff>751417</xdr:colOff>
      <xdr:row>37</xdr:row>
      <xdr:rowOff>0</xdr:rowOff>
    </xdr:to>
    <xdr:grpSp>
      <xdr:nvGrpSpPr>
        <xdr:cNvPr id="98" name="25 Grupo">
          <a:extLst>
            <a:ext uri="{FF2B5EF4-FFF2-40B4-BE49-F238E27FC236}">
              <a16:creationId xmlns:a16="http://schemas.microsoft.com/office/drawing/2014/main" id="{00000000-0008-0000-0000-000062000000}"/>
            </a:ext>
          </a:extLst>
        </xdr:cNvPr>
        <xdr:cNvGrpSpPr/>
      </xdr:nvGrpSpPr>
      <xdr:grpSpPr>
        <a:xfrm>
          <a:off x="21167" y="21165"/>
          <a:ext cx="10636250" cy="7055910"/>
          <a:chOff x="-190500" y="333375"/>
          <a:chExt cx="9525000" cy="6191250"/>
        </a:xfrm>
      </xdr:grpSpPr>
      <xdr:pic>
        <xdr:nvPicPr>
          <xdr:cNvPr id="99" name="Picture 3">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33375"/>
            <a:ext cx="9525000" cy="61912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100" name="4 CuadroTexto">
            <a:hlinkClick xmlns:r="http://schemas.openxmlformats.org/officeDocument/2006/relationships" r:id="rId2"/>
            <a:extLst>
              <a:ext uri="{FF2B5EF4-FFF2-40B4-BE49-F238E27FC236}">
                <a16:creationId xmlns:a16="http://schemas.microsoft.com/office/drawing/2014/main" id="{00000000-0008-0000-0000-000064000000}"/>
              </a:ext>
            </a:extLst>
          </xdr:cNvPr>
          <xdr:cNvSpPr txBox="1"/>
        </xdr:nvSpPr>
        <xdr:spPr>
          <a:xfrm rot="21398659">
            <a:off x="2372165" y="1296647"/>
            <a:ext cx="1006815" cy="2457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a:solidFill>
                  <a:schemeClr val="bg1"/>
                </a:solidFill>
              </a:rPr>
              <a:t>PROTECCIÓN</a:t>
            </a:r>
          </a:p>
        </xdr:txBody>
      </xdr:sp>
      <xdr:sp macro="" textlink="">
        <xdr:nvSpPr>
          <xdr:cNvPr id="101" name="6 CuadroTexto">
            <a:hlinkClick xmlns:r="http://schemas.openxmlformats.org/officeDocument/2006/relationships" r:id="rId3"/>
            <a:extLst>
              <a:ext uri="{FF2B5EF4-FFF2-40B4-BE49-F238E27FC236}">
                <a16:creationId xmlns:a16="http://schemas.microsoft.com/office/drawing/2014/main" id="{00000000-0008-0000-0000-000065000000}"/>
              </a:ext>
            </a:extLst>
          </xdr:cNvPr>
          <xdr:cNvSpPr txBox="1"/>
        </xdr:nvSpPr>
        <xdr:spPr>
          <a:xfrm rot="266543">
            <a:off x="3989901" y="1424639"/>
            <a:ext cx="921170"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50">
                <a:solidFill>
                  <a:schemeClr val="bg1"/>
                </a:solidFill>
              </a:rPr>
              <a:t>PROMOCIÓN </a:t>
            </a:r>
          </a:p>
          <a:p>
            <a:r>
              <a:rPr lang="es-CO" sz="1050">
                <a:solidFill>
                  <a:schemeClr val="bg1"/>
                </a:solidFill>
              </a:rPr>
              <a:t>Y PREVENCIÓN</a:t>
            </a:r>
          </a:p>
        </xdr:txBody>
      </xdr:sp>
      <xdr:sp macro="" textlink="">
        <xdr:nvSpPr>
          <xdr:cNvPr id="102" name="5 CuadroTexto">
            <a:hlinkClick xmlns:r="http://schemas.openxmlformats.org/officeDocument/2006/relationships" r:id="rId4"/>
            <a:extLst>
              <a:ext uri="{FF2B5EF4-FFF2-40B4-BE49-F238E27FC236}">
                <a16:creationId xmlns:a16="http://schemas.microsoft.com/office/drawing/2014/main" id="{00000000-0008-0000-0000-000066000000}"/>
              </a:ext>
            </a:extLst>
          </xdr:cNvPr>
          <xdr:cNvSpPr txBox="1"/>
        </xdr:nvSpPr>
        <xdr:spPr>
          <a:xfrm>
            <a:off x="359521" y="1424454"/>
            <a:ext cx="1195754" cy="38308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SERVICIOS ADMINISTRATIVOS</a:t>
            </a:r>
          </a:p>
        </xdr:txBody>
      </xdr:sp>
      <xdr:sp macro="" textlink="">
        <xdr:nvSpPr>
          <xdr:cNvPr id="103" name="8 CuadroTexto">
            <a:hlinkClick xmlns:r="http://schemas.openxmlformats.org/officeDocument/2006/relationships" r:id="rId5"/>
            <a:extLst>
              <a:ext uri="{FF2B5EF4-FFF2-40B4-BE49-F238E27FC236}">
                <a16:creationId xmlns:a16="http://schemas.microsoft.com/office/drawing/2014/main" id="{00000000-0008-0000-0000-000067000000}"/>
              </a:ext>
            </a:extLst>
          </xdr:cNvPr>
          <xdr:cNvSpPr txBox="1"/>
        </xdr:nvSpPr>
        <xdr:spPr>
          <a:xfrm>
            <a:off x="3083095" y="3489112"/>
            <a:ext cx="720079" cy="46166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900" b="1"/>
              <a:t>GESTIÓN TALENTO HUMANO</a:t>
            </a:r>
          </a:p>
        </xdr:txBody>
      </xdr:sp>
      <xdr:sp macro="" textlink="">
        <xdr:nvSpPr>
          <xdr:cNvPr id="104" name="9 CuadroTexto">
            <a:hlinkClick xmlns:r="http://schemas.openxmlformats.org/officeDocument/2006/relationships" r:id="rId6"/>
            <a:extLst>
              <a:ext uri="{FF2B5EF4-FFF2-40B4-BE49-F238E27FC236}">
                <a16:creationId xmlns:a16="http://schemas.microsoft.com/office/drawing/2014/main" id="{00000000-0008-0000-0000-000068000000}"/>
              </a:ext>
            </a:extLst>
          </xdr:cNvPr>
          <xdr:cNvSpPr txBox="1"/>
        </xdr:nvSpPr>
        <xdr:spPr>
          <a:xfrm>
            <a:off x="4077421" y="3729236"/>
            <a:ext cx="1080119" cy="32808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ADQUISICIÓN DE BIENES Y SERVICIOS</a:t>
            </a:r>
          </a:p>
        </xdr:txBody>
      </xdr:sp>
      <xdr:sp macro="" textlink="">
        <xdr:nvSpPr>
          <xdr:cNvPr id="105" name="10 CuadroTexto">
            <a:hlinkClick xmlns:r="http://schemas.openxmlformats.org/officeDocument/2006/relationships" r:id="rId7"/>
            <a:extLst>
              <a:ext uri="{FF2B5EF4-FFF2-40B4-BE49-F238E27FC236}">
                <a16:creationId xmlns:a16="http://schemas.microsoft.com/office/drawing/2014/main" id="{00000000-0008-0000-0000-000069000000}"/>
              </a:ext>
            </a:extLst>
          </xdr:cNvPr>
          <xdr:cNvSpPr txBox="1"/>
        </xdr:nvSpPr>
        <xdr:spPr>
          <a:xfrm>
            <a:off x="5949522" y="4418527"/>
            <a:ext cx="648072" cy="338554"/>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GESTIÓN </a:t>
            </a:r>
          </a:p>
          <a:p>
            <a:pPr algn="ctr"/>
            <a:r>
              <a:rPr lang="es-CO" sz="900" b="1"/>
              <a:t>JURÍDICA</a:t>
            </a:r>
          </a:p>
        </xdr:txBody>
      </xdr:sp>
      <xdr:sp macro="" textlink="">
        <xdr:nvSpPr>
          <xdr:cNvPr id="106" name="11 CuadroTexto">
            <a:hlinkClick xmlns:r="http://schemas.openxmlformats.org/officeDocument/2006/relationships" r:id="rId8"/>
            <a:extLst>
              <a:ext uri="{FF2B5EF4-FFF2-40B4-BE49-F238E27FC236}">
                <a16:creationId xmlns:a16="http://schemas.microsoft.com/office/drawing/2014/main" id="{00000000-0008-0000-0000-00006A000000}"/>
              </a:ext>
            </a:extLst>
          </xdr:cNvPr>
          <xdr:cNvSpPr txBox="1"/>
        </xdr:nvSpPr>
        <xdr:spPr>
          <a:xfrm>
            <a:off x="342483" y="3779758"/>
            <a:ext cx="792088" cy="51355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INSPECCIÓN VIGILANCIA y CONTROL</a:t>
            </a:r>
          </a:p>
        </xdr:txBody>
      </xdr:sp>
      <xdr:sp macro="" textlink="">
        <xdr:nvSpPr>
          <xdr:cNvPr id="107" name="13 CuadroTexto">
            <a:hlinkClick xmlns:r="http://schemas.openxmlformats.org/officeDocument/2006/relationships" r:id="rId9"/>
            <a:extLst>
              <a:ext uri="{FF2B5EF4-FFF2-40B4-BE49-F238E27FC236}">
                <a16:creationId xmlns:a16="http://schemas.microsoft.com/office/drawing/2014/main" id="{00000000-0008-0000-0000-00006B000000}"/>
              </a:ext>
            </a:extLst>
          </xdr:cNvPr>
          <xdr:cNvSpPr txBox="1"/>
        </xdr:nvSpPr>
        <xdr:spPr>
          <a:xfrm>
            <a:off x="1259632" y="4499838"/>
            <a:ext cx="1032804" cy="51355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MONITOREO Y SEGUIMIENTO A LA GESTIÓN</a:t>
            </a:r>
          </a:p>
        </xdr:txBody>
      </xdr:sp>
      <xdr:sp macro="" textlink="">
        <xdr:nvSpPr>
          <xdr:cNvPr id="108" name="14 CuadroTexto">
            <a:hlinkClick xmlns:r="http://schemas.openxmlformats.org/officeDocument/2006/relationships" r:id="rId10"/>
            <a:extLst>
              <a:ext uri="{FF2B5EF4-FFF2-40B4-BE49-F238E27FC236}">
                <a16:creationId xmlns:a16="http://schemas.microsoft.com/office/drawing/2014/main" id="{00000000-0008-0000-0000-00006C000000}"/>
              </a:ext>
            </a:extLst>
          </xdr:cNvPr>
          <xdr:cNvSpPr txBox="1"/>
        </xdr:nvSpPr>
        <xdr:spPr>
          <a:xfrm>
            <a:off x="3031625" y="5113030"/>
            <a:ext cx="981994"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EVALUACIÓN INDEPENDIENTE</a:t>
            </a:r>
          </a:p>
        </xdr:txBody>
      </xdr:sp>
      <xdr:sp macro="" textlink="">
        <xdr:nvSpPr>
          <xdr:cNvPr id="109" name="15 CuadroTexto">
            <a:hlinkClick xmlns:r="http://schemas.openxmlformats.org/officeDocument/2006/relationships" r:id="rId11"/>
            <a:extLst>
              <a:ext uri="{FF2B5EF4-FFF2-40B4-BE49-F238E27FC236}">
                <a16:creationId xmlns:a16="http://schemas.microsoft.com/office/drawing/2014/main" id="{00000000-0008-0000-0000-00006D000000}"/>
              </a:ext>
            </a:extLst>
          </xdr:cNvPr>
          <xdr:cNvSpPr txBox="1"/>
        </xdr:nvSpPr>
        <xdr:spPr>
          <a:xfrm>
            <a:off x="6707776" y="3107173"/>
            <a:ext cx="1008112"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COMUNICACIÓN ESTRATÉGICA</a:t>
            </a:r>
          </a:p>
        </xdr:txBody>
      </xdr:sp>
      <xdr:sp macro="" textlink="">
        <xdr:nvSpPr>
          <xdr:cNvPr id="110" name="16 CuadroTexto">
            <a:hlinkClick xmlns:r="http://schemas.openxmlformats.org/officeDocument/2006/relationships" r:id="rId12"/>
            <a:extLst>
              <a:ext uri="{FF2B5EF4-FFF2-40B4-BE49-F238E27FC236}">
                <a16:creationId xmlns:a16="http://schemas.microsoft.com/office/drawing/2014/main" id="{00000000-0008-0000-0000-00006E000000}"/>
              </a:ext>
            </a:extLst>
          </xdr:cNvPr>
          <xdr:cNvSpPr txBox="1"/>
        </xdr:nvSpPr>
        <xdr:spPr>
          <a:xfrm>
            <a:off x="7478384" y="1373684"/>
            <a:ext cx="1152128" cy="32808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DIRECCIONAMIENTO ESTRATÉGICO</a:t>
            </a:r>
          </a:p>
        </xdr:txBody>
      </xdr:sp>
      <xdr:sp macro="" textlink="">
        <xdr:nvSpPr>
          <xdr:cNvPr id="111" name="17 CuadroTexto">
            <a:hlinkClick xmlns:r="http://schemas.openxmlformats.org/officeDocument/2006/relationships" r:id="rId13"/>
            <a:extLst>
              <a:ext uri="{FF2B5EF4-FFF2-40B4-BE49-F238E27FC236}">
                <a16:creationId xmlns:a16="http://schemas.microsoft.com/office/drawing/2014/main" id="{00000000-0008-0000-0000-00006F000000}"/>
              </a:ext>
            </a:extLst>
          </xdr:cNvPr>
          <xdr:cNvSpPr txBox="1"/>
        </xdr:nvSpPr>
        <xdr:spPr>
          <a:xfrm>
            <a:off x="5420610" y="804080"/>
            <a:ext cx="972108" cy="41549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COORDINACIÓN Y ARTICULACIÓN DEL SNBF Y AGENTES</a:t>
            </a:r>
          </a:p>
        </xdr:txBody>
      </xdr:sp>
      <xdr:sp macro="" textlink="">
        <xdr:nvSpPr>
          <xdr:cNvPr id="112" name="18 CuadroTexto">
            <a:hlinkClick xmlns:r="http://schemas.openxmlformats.org/officeDocument/2006/relationships" r:id="rId14"/>
            <a:extLst>
              <a:ext uri="{FF2B5EF4-FFF2-40B4-BE49-F238E27FC236}">
                <a16:creationId xmlns:a16="http://schemas.microsoft.com/office/drawing/2014/main" id="{00000000-0008-0000-0000-000070000000}"/>
              </a:ext>
            </a:extLst>
          </xdr:cNvPr>
          <xdr:cNvSpPr txBox="1"/>
        </xdr:nvSpPr>
        <xdr:spPr>
          <a:xfrm>
            <a:off x="2428915" y="6165304"/>
            <a:ext cx="3635813" cy="300644"/>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b="1"/>
              <a:t>GESTIÓN DE LA TECNOLOGÍA E INFORMACIÓN</a:t>
            </a:r>
          </a:p>
        </xdr:txBody>
      </xdr:sp>
      <xdr:sp macro="" textlink="">
        <xdr:nvSpPr>
          <xdr:cNvPr id="113" name="19 CuadroTexto">
            <a:hlinkClick xmlns:r="http://schemas.openxmlformats.org/officeDocument/2006/relationships" r:id="rId15"/>
            <a:extLst>
              <a:ext uri="{FF2B5EF4-FFF2-40B4-BE49-F238E27FC236}">
                <a16:creationId xmlns:a16="http://schemas.microsoft.com/office/drawing/2014/main" id="{00000000-0008-0000-0000-000071000000}"/>
              </a:ext>
            </a:extLst>
          </xdr:cNvPr>
          <xdr:cNvSpPr txBox="1"/>
        </xdr:nvSpPr>
        <xdr:spPr>
          <a:xfrm rot="16200000">
            <a:off x="-1180259" y="3071292"/>
            <a:ext cx="2459768" cy="30697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RELACIÓN CON EL CIUDADANO</a:t>
            </a:r>
          </a:p>
        </xdr:txBody>
      </xdr:sp>
      <xdr:sp macro="" textlink="">
        <xdr:nvSpPr>
          <xdr:cNvPr id="114" name="20 CuadroTexto">
            <a:hlinkClick xmlns:r="http://schemas.openxmlformats.org/officeDocument/2006/relationships" r:id="rId16"/>
            <a:extLst>
              <a:ext uri="{FF2B5EF4-FFF2-40B4-BE49-F238E27FC236}">
                <a16:creationId xmlns:a16="http://schemas.microsoft.com/office/drawing/2014/main" id="{00000000-0008-0000-0000-000072000000}"/>
              </a:ext>
            </a:extLst>
          </xdr:cNvPr>
          <xdr:cNvSpPr txBox="1"/>
        </xdr:nvSpPr>
        <xdr:spPr>
          <a:xfrm rot="16200000">
            <a:off x="8100508" y="3122356"/>
            <a:ext cx="2004962" cy="30697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MEJORA E INNOVACIÓN</a:t>
            </a:r>
          </a:p>
        </xdr:txBody>
      </xdr:sp>
      <xdr:sp macro="" textlink="">
        <xdr:nvSpPr>
          <xdr:cNvPr id="115" name="22 CuadroTexto">
            <a:hlinkClick xmlns:r="http://schemas.openxmlformats.org/officeDocument/2006/relationships" r:id="rId17"/>
            <a:extLst>
              <a:ext uri="{FF2B5EF4-FFF2-40B4-BE49-F238E27FC236}">
                <a16:creationId xmlns:a16="http://schemas.microsoft.com/office/drawing/2014/main" id="{00000000-0008-0000-0000-000073000000}"/>
              </a:ext>
            </a:extLst>
          </xdr:cNvPr>
          <xdr:cNvSpPr txBox="1"/>
        </xdr:nvSpPr>
        <xdr:spPr>
          <a:xfrm rot="2101538">
            <a:off x="1716559" y="2398257"/>
            <a:ext cx="472778" cy="17709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700" b="1"/>
              <a:t>GESTIÓN</a:t>
            </a:r>
          </a:p>
        </xdr:txBody>
      </xdr:sp>
      <xdr:sp macro="" textlink="">
        <xdr:nvSpPr>
          <xdr:cNvPr id="116" name="23 CuadroTexto">
            <a:hlinkClick xmlns:r="http://schemas.openxmlformats.org/officeDocument/2006/relationships" r:id="rId17"/>
            <a:extLst>
              <a:ext uri="{FF2B5EF4-FFF2-40B4-BE49-F238E27FC236}">
                <a16:creationId xmlns:a16="http://schemas.microsoft.com/office/drawing/2014/main" id="{00000000-0008-0000-0000-000074000000}"/>
              </a:ext>
            </a:extLst>
          </xdr:cNvPr>
          <xdr:cNvSpPr txBox="1"/>
        </xdr:nvSpPr>
        <xdr:spPr>
          <a:xfrm rot="19603344">
            <a:off x="1979166" y="2344828"/>
            <a:ext cx="709007" cy="16336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600" b="1"/>
              <a:t>FINANCIERA</a:t>
            </a:r>
            <a:endParaRPr lang="es-CO" sz="500" b="1"/>
          </a:p>
        </xdr:txBody>
      </xdr:sp>
    </xdr:grpSp>
    <xdr:clientData/>
  </xdr:twoCellAnchor>
  <xdr:twoCellAnchor>
    <xdr:from>
      <xdr:col>14</xdr:col>
      <xdr:colOff>533715</xdr:colOff>
      <xdr:row>4</xdr:row>
      <xdr:rowOff>187671</xdr:rowOff>
    </xdr:from>
    <xdr:to>
      <xdr:col>14</xdr:col>
      <xdr:colOff>1546829</xdr:colOff>
      <xdr:row>7</xdr:row>
      <xdr:rowOff>31808</xdr:rowOff>
    </xdr:to>
    <xdr:grpSp>
      <xdr:nvGrpSpPr>
        <xdr:cNvPr id="145" name="8 Grupo">
          <a:hlinkClick xmlns:r="http://schemas.openxmlformats.org/officeDocument/2006/relationships" r:id="rId18"/>
          <a:extLst>
            <a:ext uri="{FF2B5EF4-FFF2-40B4-BE49-F238E27FC236}">
              <a16:creationId xmlns:a16="http://schemas.microsoft.com/office/drawing/2014/main" id="{00000000-0008-0000-0000-000091000000}"/>
            </a:ext>
          </a:extLst>
        </xdr:cNvPr>
        <xdr:cNvGrpSpPr/>
      </xdr:nvGrpSpPr>
      <xdr:grpSpPr>
        <a:xfrm>
          <a:off x="11201715" y="968721"/>
          <a:ext cx="1013114" cy="425162"/>
          <a:chOff x="3592656" y="2767135"/>
          <a:chExt cx="1013114" cy="412353"/>
        </a:xfrm>
      </xdr:grpSpPr>
      <xdr:sp macro="" textlink="">
        <xdr:nvSpPr>
          <xdr:cNvPr id="149" name="116 Cheurón">
            <a:extLst>
              <a:ext uri="{FF2B5EF4-FFF2-40B4-BE49-F238E27FC236}">
                <a16:creationId xmlns:a16="http://schemas.microsoft.com/office/drawing/2014/main" id="{00000000-0008-0000-0000-000095000000}"/>
              </a:ext>
            </a:extLst>
          </xdr:cNvPr>
          <xdr:cNvSpPr/>
        </xdr:nvSpPr>
        <xdr:spPr>
          <a:xfrm>
            <a:off x="3592656" y="2767135"/>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solidFill>
                <a:schemeClr val="tx1"/>
              </a:solidFill>
            </a:endParaRPr>
          </a:p>
        </xdr:txBody>
      </xdr:sp>
      <xdr:sp macro="" textlink="">
        <xdr:nvSpPr>
          <xdr:cNvPr id="150" name="7 CuadroTexto">
            <a:extLst>
              <a:ext uri="{FF2B5EF4-FFF2-40B4-BE49-F238E27FC236}">
                <a16:creationId xmlns:a16="http://schemas.microsoft.com/office/drawing/2014/main" id="{00000000-0008-0000-0000-000096000000}"/>
              </a:ext>
            </a:extLst>
          </xdr:cNvPr>
          <xdr:cNvSpPr txBox="1"/>
        </xdr:nvSpPr>
        <xdr:spPr>
          <a:xfrm>
            <a:off x="3688854" y="2828277"/>
            <a:ext cx="897136" cy="25659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Alianzas</a:t>
            </a:r>
          </a:p>
        </xdr:txBody>
      </xdr:sp>
    </xdr:grpSp>
    <xdr:clientData/>
  </xdr:twoCellAnchor>
  <xdr:twoCellAnchor>
    <xdr:from>
      <xdr:col>14</xdr:col>
      <xdr:colOff>1712210</xdr:colOff>
      <xdr:row>4</xdr:row>
      <xdr:rowOff>168867</xdr:rowOff>
    </xdr:from>
    <xdr:to>
      <xdr:col>14</xdr:col>
      <xdr:colOff>2725324</xdr:colOff>
      <xdr:row>7</xdr:row>
      <xdr:rowOff>27170</xdr:rowOff>
    </xdr:to>
    <xdr:grpSp>
      <xdr:nvGrpSpPr>
        <xdr:cNvPr id="146" name="10 Grupo">
          <a:hlinkClick xmlns:r="http://schemas.openxmlformats.org/officeDocument/2006/relationships" r:id="rId19"/>
          <a:extLst>
            <a:ext uri="{FF2B5EF4-FFF2-40B4-BE49-F238E27FC236}">
              <a16:creationId xmlns:a16="http://schemas.microsoft.com/office/drawing/2014/main" id="{00000000-0008-0000-0000-000092000000}"/>
            </a:ext>
          </a:extLst>
        </xdr:cNvPr>
        <xdr:cNvGrpSpPr/>
      </xdr:nvGrpSpPr>
      <xdr:grpSpPr>
        <a:xfrm>
          <a:off x="12380210" y="949917"/>
          <a:ext cx="1013114" cy="439328"/>
          <a:chOff x="4533032" y="2747194"/>
          <a:chExt cx="1013114" cy="428830"/>
        </a:xfrm>
      </xdr:grpSpPr>
      <xdr:sp macro="" textlink="">
        <xdr:nvSpPr>
          <xdr:cNvPr id="147" name="136 Cheurón">
            <a:extLst>
              <a:ext uri="{FF2B5EF4-FFF2-40B4-BE49-F238E27FC236}">
                <a16:creationId xmlns:a16="http://schemas.microsoft.com/office/drawing/2014/main" id="{00000000-0008-0000-0000-000093000000}"/>
              </a:ext>
            </a:extLst>
          </xdr:cNvPr>
          <xdr:cNvSpPr/>
        </xdr:nvSpPr>
        <xdr:spPr>
          <a:xfrm>
            <a:off x="4533032" y="2763671"/>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48" name="9 CuadroTexto">
            <a:extLst>
              <a:ext uri="{FF2B5EF4-FFF2-40B4-BE49-F238E27FC236}">
                <a16:creationId xmlns:a16="http://schemas.microsoft.com/office/drawing/2014/main" id="{00000000-0008-0000-0000-000094000000}"/>
              </a:ext>
            </a:extLst>
          </xdr:cNvPr>
          <xdr:cNvSpPr txBox="1"/>
        </xdr:nvSpPr>
        <xdr:spPr>
          <a:xfrm>
            <a:off x="4627390" y="2747194"/>
            <a:ext cx="897136" cy="42634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Agentes SNBF</a:t>
            </a:r>
          </a:p>
        </xdr:txBody>
      </xdr:sp>
    </xdr:grpSp>
    <xdr:clientData/>
  </xdr:twoCellAnchor>
  <xdr:twoCellAnchor>
    <xdr:from>
      <xdr:col>14</xdr:col>
      <xdr:colOff>530102</xdr:colOff>
      <xdr:row>9</xdr:row>
      <xdr:rowOff>173195</xdr:rowOff>
    </xdr:from>
    <xdr:to>
      <xdr:col>14</xdr:col>
      <xdr:colOff>1552011</xdr:colOff>
      <xdr:row>12</xdr:row>
      <xdr:rowOff>17332</xdr:rowOff>
    </xdr:to>
    <xdr:grpSp>
      <xdr:nvGrpSpPr>
        <xdr:cNvPr id="151" name="8 Grupo">
          <a:hlinkClick xmlns:r="http://schemas.openxmlformats.org/officeDocument/2006/relationships" r:id="rId20"/>
          <a:extLst>
            <a:ext uri="{FF2B5EF4-FFF2-40B4-BE49-F238E27FC236}">
              <a16:creationId xmlns:a16="http://schemas.microsoft.com/office/drawing/2014/main" id="{00000000-0008-0000-0000-000097000000}"/>
            </a:ext>
          </a:extLst>
        </xdr:cNvPr>
        <xdr:cNvGrpSpPr/>
      </xdr:nvGrpSpPr>
      <xdr:grpSpPr>
        <a:xfrm>
          <a:off x="11198102" y="1916270"/>
          <a:ext cx="1021909" cy="415637"/>
          <a:chOff x="3592656" y="2767135"/>
          <a:chExt cx="1021909" cy="412353"/>
        </a:xfrm>
      </xdr:grpSpPr>
      <xdr:sp macro="" textlink="">
        <xdr:nvSpPr>
          <xdr:cNvPr id="152" name="116 Cheurón">
            <a:extLst>
              <a:ext uri="{FF2B5EF4-FFF2-40B4-BE49-F238E27FC236}">
                <a16:creationId xmlns:a16="http://schemas.microsoft.com/office/drawing/2014/main" id="{00000000-0008-0000-0000-000098000000}"/>
              </a:ext>
            </a:extLst>
          </xdr:cNvPr>
          <xdr:cNvSpPr/>
        </xdr:nvSpPr>
        <xdr:spPr>
          <a:xfrm>
            <a:off x="3592656" y="2767135"/>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solidFill>
                <a:schemeClr val="tx1"/>
              </a:solidFill>
            </a:endParaRPr>
          </a:p>
        </xdr:txBody>
      </xdr:sp>
      <xdr:sp macro="" textlink="">
        <xdr:nvSpPr>
          <xdr:cNvPr id="153" name="7 CuadroTexto">
            <a:extLst>
              <a:ext uri="{FF2B5EF4-FFF2-40B4-BE49-F238E27FC236}">
                <a16:creationId xmlns:a16="http://schemas.microsoft.com/office/drawing/2014/main" id="{00000000-0008-0000-0000-000099000000}"/>
              </a:ext>
            </a:extLst>
          </xdr:cNvPr>
          <xdr:cNvSpPr txBox="1"/>
        </xdr:nvSpPr>
        <xdr:spPr>
          <a:xfrm>
            <a:off x="3717429" y="2833619"/>
            <a:ext cx="897136" cy="26247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Tecnología</a:t>
            </a:r>
          </a:p>
        </xdr:txBody>
      </xdr:sp>
    </xdr:grpSp>
    <xdr:clientData/>
  </xdr:twoCellAnchor>
  <xdr:twoCellAnchor>
    <xdr:from>
      <xdr:col>14</xdr:col>
      <xdr:colOff>1708597</xdr:colOff>
      <xdr:row>9</xdr:row>
      <xdr:rowOff>169731</xdr:rowOff>
    </xdr:from>
    <xdr:to>
      <xdr:col>14</xdr:col>
      <xdr:colOff>2790412</xdr:colOff>
      <xdr:row>12</xdr:row>
      <xdr:rowOff>13868</xdr:rowOff>
    </xdr:to>
    <xdr:grpSp>
      <xdr:nvGrpSpPr>
        <xdr:cNvPr id="154" name="10 Grupo">
          <a:hlinkClick xmlns:r="http://schemas.openxmlformats.org/officeDocument/2006/relationships" r:id="rId21"/>
          <a:extLst>
            <a:ext uri="{FF2B5EF4-FFF2-40B4-BE49-F238E27FC236}">
              <a16:creationId xmlns:a16="http://schemas.microsoft.com/office/drawing/2014/main" id="{00000000-0008-0000-0000-00009A000000}"/>
            </a:ext>
          </a:extLst>
        </xdr:cNvPr>
        <xdr:cNvGrpSpPr/>
      </xdr:nvGrpSpPr>
      <xdr:grpSpPr>
        <a:xfrm>
          <a:off x="12376597" y="1912806"/>
          <a:ext cx="1081815" cy="415637"/>
          <a:chOff x="4533032" y="2763671"/>
          <a:chExt cx="1081815" cy="412353"/>
        </a:xfrm>
      </xdr:grpSpPr>
      <xdr:sp macro="" textlink="">
        <xdr:nvSpPr>
          <xdr:cNvPr id="155" name="136 Cheurón">
            <a:extLst>
              <a:ext uri="{FF2B5EF4-FFF2-40B4-BE49-F238E27FC236}">
                <a16:creationId xmlns:a16="http://schemas.microsoft.com/office/drawing/2014/main" id="{00000000-0008-0000-0000-00009B000000}"/>
              </a:ext>
            </a:extLst>
          </xdr:cNvPr>
          <xdr:cNvSpPr/>
        </xdr:nvSpPr>
        <xdr:spPr>
          <a:xfrm>
            <a:off x="4533032" y="2763671"/>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56" name="9 CuadroTexto">
            <a:extLst>
              <a:ext uri="{FF2B5EF4-FFF2-40B4-BE49-F238E27FC236}">
                <a16:creationId xmlns:a16="http://schemas.microsoft.com/office/drawing/2014/main" id="{00000000-0008-0000-0000-00009C000000}"/>
              </a:ext>
            </a:extLst>
          </xdr:cNvPr>
          <xdr:cNvSpPr txBox="1"/>
        </xdr:nvSpPr>
        <xdr:spPr>
          <a:xfrm>
            <a:off x="4614476" y="2823874"/>
            <a:ext cx="1000371"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Información</a:t>
            </a:r>
          </a:p>
        </xdr:txBody>
      </xdr:sp>
    </xdr:grpSp>
    <xdr:clientData/>
  </xdr:twoCellAnchor>
  <xdr:twoCellAnchor>
    <xdr:from>
      <xdr:col>14</xdr:col>
      <xdr:colOff>328446</xdr:colOff>
      <xdr:row>21</xdr:row>
      <xdr:rowOff>112987</xdr:rowOff>
    </xdr:from>
    <xdr:to>
      <xdr:col>14</xdr:col>
      <xdr:colOff>1427685</xdr:colOff>
      <xdr:row>23</xdr:row>
      <xdr:rowOff>102961</xdr:rowOff>
    </xdr:to>
    <xdr:grpSp>
      <xdr:nvGrpSpPr>
        <xdr:cNvPr id="164" name="16 Grupo">
          <a:hlinkClick xmlns:r="http://schemas.openxmlformats.org/officeDocument/2006/relationships" r:id="rId22"/>
          <a:extLst>
            <a:ext uri="{FF2B5EF4-FFF2-40B4-BE49-F238E27FC236}">
              <a16:creationId xmlns:a16="http://schemas.microsoft.com/office/drawing/2014/main" id="{00000000-0008-0000-0000-0000A4000000}"/>
            </a:ext>
          </a:extLst>
        </xdr:cNvPr>
        <xdr:cNvGrpSpPr/>
      </xdr:nvGrpSpPr>
      <xdr:grpSpPr>
        <a:xfrm>
          <a:off x="10996446" y="4142062"/>
          <a:ext cx="1099239" cy="370974"/>
          <a:chOff x="1960593" y="5044534"/>
          <a:chExt cx="1099239" cy="369332"/>
        </a:xfrm>
      </xdr:grpSpPr>
      <xdr:sp macro="" textlink="">
        <xdr:nvSpPr>
          <xdr:cNvPr id="165" name="130 Datos almacenados">
            <a:extLst>
              <a:ext uri="{FF2B5EF4-FFF2-40B4-BE49-F238E27FC236}">
                <a16:creationId xmlns:a16="http://schemas.microsoft.com/office/drawing/2014/main" id="{00000000-0008-0000-0000-0000A5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66" name="13 CuadroTexto">
            <a:extLst>
              <a:ext uri="{FF2B5EF4-FFF2-40B4-BE49-F238E27FC236}">
                <a16:creationId xmlns:a16="http://schemas.microsoft.com/office/drawing/2014/main" id="{00000000-0008-0000-0000-0000A6000000}"/>
              </a:ext>
            </a:extLst>
          </xdr:cNvPr>
          <xdr:cNvSpPr txBox="1"/>
        </xdr:nvSpPr>
        <xdr:spPr>
          <a:xfrm>
            <a:off x="1960593" y="5044534"/>
            <a:ext cx="1027231"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Restablecimiento de Derechos</a:t>
            </a:r>
          </a:p>
        </xdr:txBody>
      </xdr:sp>
    </xdr:grpSp>
    <xdr:clientData/>
  </xdr:twoCellAnchor>
  <xdr:twoCellAnchor>
    <xdr:from>
      <xdr:col>14</xdr:col>
      <xdr:colOff>1920468</xdr:colOff>
      <xdr:row>21</xdr:row>
      <xdr:rowOff>150028</xdr:rowOff>
    </xdr:from>
    <xdr:to>
      <xdr:col>14</xdr:col>
      <xdr:colOff>3000588</xdr:colOff>
      <xdr:row>23</xdr:row>
      <xdr:rowOff>58702</xdr:rowOff>
    </xdr:to>
    <xdr:grpSp>
      <xdr:nvGrpSpPr>
        <xdr:cNvPr id="170" name="16 Grupo">
          <a:hlinkClick xmlns:r="http://schemas.openxmlformats.org/officeDocument/2006/relationships" r:id="rId23"/>
          <a:extLst>
            <a:ext uri="{FF2B5EF4-FFF2-40B4-BE49-F238E27FC236}">
              <a16:creationId xmlns:a16="http://schemas.microsoft.com/office/drawing/2014/main" id="{00000000-0008-0000-0000-0000AA000000}"/>
            </a:ext>
          </a:extLst>
        </xdr:cNvPr>
        <xdr:cNvGrpSpPr/>
      </xdr:nvGrpSpPr>
      <xdr:grpSpPr>
        <a:xfrm>
          <a:off x="12588468" y="4179103"/>
          <a:ext cx="1080120" cy="289674"/>
          <a:chOff x="1979712" y="5085184"/>
          <a:chExt cx="1080120" cy="288032"/>
        </a:xfrm>
      </xdr:grpSpPr>
      <xdr:sp macro="" textlink="">
        <xdr:nvSpPr>
          <xdr:cNvPr id="171" name="130 Datos almacenados">
            <a:extLst>
              <a:ext uri="{FF2B5EF4-FFF2-40B4-BE49-F238E27FC236}">
                <a16:creationId xmlns:a16="http://schemas.microsoft.com/office/drawing/2014/main" id="{00000000-0008-0000-0000-0000AB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72" name="13 CuadroTexto">
            <a:extLst>
              <a:ext uri="{FF2B5EF4-FFF2-40B4-BE49-F238E27FC236}">
                <a16:creationId xmlns:a16="http://schemas.microsoft.com/office/drawing/2014/main" id="{00000000-0008-0000-0000-0000AC000000}"/>
              </a:ext>
            </a:extLst>
          </xdr:cNvPr>
          <xdr:cNvSpPr txBox="1"/>
        </xdr:nvSpPr>
        <xdr:spPr>
          <a:xfrm>
            <a:off x="1993437" y="5102011"/>
            <a:ext cx="1027231" cy="24885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Adopciones</a:t>
            </a:r>
          </a:p>
        </xdr:txBody>
      </xdr:sp>
    </xdr:grpSp>
    <xdr:clientData/>
  </xdr:twoCellAnchor>
  <xdr:twoCellAnchor>
    <xdr:from>
      <xdr:col>14</xdr:col>
      <xdr:colOff>316626</xdr:colOff>
      <xdr:row>24</xdr:row>
      <xdr:rowOff>125785</xdr:rowOff>
    </xdr:from>
    <xdr:to>
      <xdr:col>14</xdr:col>
      <xdr:colOff>1424076</xdr:colOff>
      <xdr:row>26</xdr:row>
      <xdr:rowOff>89214</xdr:rowOff>
    </xdr:to>
    <xdr:grpSp>
      <xdr:nvGrpSpPr>
        <xdr:cNvPr id="173" name="16 Grupo">
          <a:hlinkClick xmlns:r="http://schemas.openxmlformats.org/officeDocument/2006/relationships" r:id="rId24"/>
          <a:extLst>
            <a:ext uri="{FF2B5EF4-FFF2-40B4-BE49-F238E27FC236}">
              <a16:creationId xmlns:a16="http://schemas.microsoft.com/office/drawing/2014/main" id="{00000000-0008-0000-0000-0000AD000000}"/>
            </a:ext>
          </a:extLst>
        </xdr:cNvPr>
        <xdr:cNvGrpSpPr/>
      </xdr:nvGrpSpPr>
      <xdr:grpSpPr>
        <a:xfrm>
          <a:off x="10984626" y="4726360"/>
          <a:ext cx="1107450" cy="344429"/>
          <a:chOff x="1952382" y="5060956"/>
          <a:chExt cx="1107450" cy="342786"/>
        </a:xfrm>
      </xdr:grpSpPr>
      <xdr:sp macro="" textlink="">
        <xdr:nvSpPr>
          <xdr:cNvPr id="174" name="130 Datos almacenados">
            <a:extLst>
              <a:ext uri="{FF2B5EF4-FFF2-40B4-BE49-F238E27FC236}">
                <a16:creationId xmlns:a16="http://schemas.microsoft.com/office/drawing/2014/main" id="{00000000-0008-0000-0000-0000AE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75" name="13 CuadroTexto">
            <a:extLst>
              <a:ext uri="{FF2B5EF4-FFF2-40B4-BE49-F238E27FC236}">
                <a16:creationId xmlns:a16="http://schemas.microsoft.com/office/drawing/2014/main" id="{00000000-0008-0000-0000-0000AF000000}"/>
              </a:ext>
            </a:extLst>
          </xdr:cNvPr>
          <xdr:cNvSpPr txBox="1"/>
        </xdr:nvSpPr>
        <xdr:spPr>
          <a:xfrm>
            <a:off x="1952382" y="5060956"/>
            <a:ext cx="1071069" cy="34278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Responsabilidad Penal Adolescente</a:t>
            </a:r>
          </a:p>
        </xdr:txBody>
      </xdr:sp>
    </xdr:grpSp>
    <xdr:clientData/>
  </xdr:twoCellAnchor>
  <xdr:twoCellAnchor>
    <xdr:from>
      <xdr:col>14</xdr:col>
      <xdr:colOff>1916859</xdr:colOff>
      <xdr:row>24</xdr:row>
      <xdr:rowOff>87690</xdr:rowOff>
    </xdr:from>
    <xdr:to>
      <xdr:col>14</xdr:col>
      <xdr:colOff>2996979</xdr:colOff>
      <xdr:row>26</xdr:row>
      <xdr:rowOff>116984</xdr:rowOff>
    </xdr:to>
    <xdr:grpSp>
      <xdr:nvGrpSpPr>
        <xdr:cNvPr id="176" name="16 Grupo">
          <a:hlinkClick xmlns:r="http://schemas.openxmlformats.org/officeDocument/2006/relationships" r:id="rId25"/>
          <a:extLst>
            <a:ext uri="{FF2B5EF4-FFF2-40B4-BE49-F238E27FC236}">
              <a16:creationId xmlns:a16="http://schemas.microsoft.com/office/drawing/2014/main" id="{00000000-0008-0000-0000-0000B0000000}"/>
            </a:ext>
          </a:extLst>
        </xdr:cNvPr>
        <xdr:cNvGrpSpPr/>
      </xdr:nvGrpSpPr>
      <xdr:grpSpPr>
        <a:xfrm>
          <a:off x="12584859" y="4688265"/>
          <a:ext cx="1080120" cy="410294"/>
          <a:chOff x="1979712" y="5028112"/>
          <a:chExt cx="1080120" cy="405367"/>
        </a:xfrm>
      </xdr:grpSpPr>
      <xdr:sp macro="" textlink="">
        <xdr:nvSpPr>
          <xdr:cNvPr id="177" name="130 Datos almacenados">
            <a:extLst>
              <a:ext uri="{FF2B5EF4-FFF2-40B4-BE49-F238E27FC236}">
                <a16:creationId xmlns:a16="http://schemas.microsoft.com/office/drawing/2014/main" id="{00000000-0008-0000-0000-0000B1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78" name="13 CuadroTexto">
            <a:extLst>
              <a:ext uri="{FF2B5EF4-FFF2-40B4-BE49-F238E27FC236}">
                <a16:creationId xmlns:a16="http://schemas.microsoft.com/office/drawing/2014/main" id="{00000000-0008-0000-0000-0000B2000000}"/>
              </a:ext>
            </a:extLst>
          </xdr:cNvPr>
          <xdr:cNvSpPr txBox="1"/>
        </xdr:nvSpPr>
        <xdr:spPr>
          <a:xfrm>
            <a:off x="1993437" y="5028112"/>
            <a:ext cx="1027231" cy="40536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Recuperación Nutricional</a:t>
            </a:r>
          </a:p>
        </xdr:txBody>
      </xdr:sp>
    </xdr:grpSp>
    <xdr:clientData/>
  </xdr:twoCellAnchor>
  <xdr:twoCellAnchor>
    <xdr:from>
      <xdr:col>14</xdr:col>
      <xdr:colOff>343956</xdr:colOff>
      <xdr:row>14</xdr:row>
      <xdr:rowOff>83136</xdr:rowOff>
    </xdr:from>
    <xdr:to>
      <xdr:col>14</xdr:col>
      <xdr:colOff>1424076</xdr:colOff>
      <xdr:row>16</xdr:row>
      <xdr:rowOff>128203</xdr:rowOff>
    </xdr:to>
    <xdr:grpSp>
      <xdr:nvGrpSpPr>
        <xdr:cNvPr id="185" name="16 Grupo">
          <a:hlinkClick xmlns:r="http://schemas.openxmlformats.org/officeDocument/2006/relationships" r:id="rId26"/>
          <a:extLst>
            <a:ext uri="{FF2B5EF4-FFF2-40B4-BE49-F238E27FC236}">
              <a16:creationId xmlns:a16="http://schemas.microsoft.com/office/drawing/2014/main" id="{00000000-0008-0000-0000-0000B9000000}"/>
            </a:ext>
          </a:extLst>
        </xdr:cNvPr>
        <xdr:cNvGrpSpPr/>
      </xdr:nvGrpSpPr>
      <xdr:grpSpPr>
        <a:xfrm>
          <a:off x="11011956" y="2778711"/>
          <a:ext cx="1080120" cy="426067"/>
          <a:chOff x="1979712" y="5028112"/>
          <a:chExt cx="1080120" cy="421141"/>
        </a:xfrm>
      </xdr:grpSpPr>
      <xdr:sp macro="" textlink="">
        <xdr:nvSpPr>
          <xdr:cNvPr id="186" name="130 Datos almacenados">
            <a:extLst>
              <a:ext uri="{FF2B5EF4-FFF2-40B4-BE49-F238E27FC236}">
                <a16:creationId xmlns:a16="http://schemas.microsoft.com/office/drawing/2014/main" id="{00000000-0008-0000-0000-0000BA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87" name="13 CuadroTexto">
            <a:extLst>
              <a:ext uri="{FF2B5EF4-FFF2-40B4-BE49-F238E27FC236}">
                <a16:creationId xmlns:a16="http://schemas.microsoft.com/office/drawing/2014/main" id="{00000000-0008-0000-0000-0000BB000000}"/>
              </a:ext>
            </a:extLst>
          </xdr:cNvPr>
          <xdr:cNvSpPr txBox="1"/>
        </xdr:nvSpPr>
        <xdr:spPr>
          <a:xfrm>
            <a:off x="1993437" y="5028112"/>
            <a:ext cx="1027231" cy="42114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Primera</a:t>
            </a:r>
            <a:r>
              <a:rPr lang="es-CO" sz="1000" b="1" baseline="0"/>
              <a:t> </a:t>
            </a:r>
          </a:p>
          <a:p>
            <a:pPr algn="ctr"/>
            <a:r>
              <a:rPr lang="es-CO" sz="1000" b="1" baseline="0"/>
              <a:t>Infancia</a:t>
            </a:r>
            <a:endParaRPr lang="es-CO" sz="1000" b="1"/>
          </a:p>
        </xdr:txBody>
      </xdr:sp>
    </xdr:grpSp>
    <xdr:clientData/>
  </xdr:twoCellAnchor>
  <xdr:twoCellAnchor>
    <xdr:from>
      <xdr:col>14</xdr:col>
      <xdr:colOff>1916859</xdr:colOff>
      <xdr:row>14</xdr:row>
      <xdr:rowOff>138242</xdr:rowOff>
    </xdr:from>
    <xdr:to>
      <xdr:col>14</xdr:col>
      <xdr:colOff>2996979</xdr:colOff>
      <xdr:row>16</xdr:row>
      <xdr:rowOff>46915</xdr:rowOff>
    </xdr:to>
    <xdr:grpSp>
      <xdr:nvGrpSpPr>
        <xdr:cNvPr id="188" name="16 Grupo">
          <a:hlinkClick xmlns:r="http://schemas.openxmlformats.org/officeDocument/2006/relationships" r:id="rId27"/>
          <a:extLst>
            <a:ext uri="{FF2B5EF4-FFF2-40B4-BE49-F238E27FC236}">
              <a16:creationId xmlns:a16="http://schemas.microsoft.com/office/drawing/2014/main" id="{00000000-0008-0000-0000-0000BC000000}"/>
            </a:ext>
          </a:extLst>
        </xdr:cNvPr>
        <xdr:cNvGrpSpPr/>
      </xdr:nvGrpSpPr>
      <xdr:grpSpPr>
        <a:xfrm>
          <a:off x="12584859" y="2833817"/>
          <a:ext cx="1080120" cy="289673"/>
          <a:chOff x="1979712" y="5085184"/>
          <a:chExt cx="1080120" cy="288032"/>
        </a:xfrm>
      </xdr:grpSpPr>
      <xdr:sp macro="" textlink="">
        <xdr:nvSpPr>
          <xdr:cNvPr id="189" name="130 Datos almacenados">
            <a:extLst>
              <a:ext uri="{FF2B5EF4-FFF2-40B4-BE49-F238E27FC236}">
                <a16:creationId xmlns:a16="http://schemas.microsoft.com/office/drawing/2014/main" id="{00000000-0008-0000-0000-0000BD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90" name="13 CuadroTexto">
            <a:extLst>
              <a:ext uri="{FF2B5EF4-FFF2-40B4-BE49-F238E27FC236}">
                <a16:creationId xmlns:a16="http://schemas.microsoft.com/office/drawing/2014/main" id="{00000000-0008-0000-0000-0000BE000000}"/>
              </a:ext>
            </a:extLst>
          </xdr:cNvPr>
          <xdr:cNvSpPr txBox="1"/>
        </xdr:nvSpPr>
        <xdr:spPr>
          <a:xfrm>
            <a:off x="1985226" y="5085589"/>
            <a:ext cx="1027231" cy="24885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Familia</a:t>
            </a:r>
          </a:p>
        </xdr:txBody>
      </xdr:sp>
    </xdr:grpSp>
    <xdr:clientData/>
  </xdr:twoCellAnchor>
  <xdr:twoCellAnchor>
    <xdr:from>
      <xdr:col>14</xdr:col>
      <xdr:colOff>340347</xdr:colOff>
      <xdr:row>17</xdr:row>
      <xdr:rowOff>71301</xdr:rowOff>
    </xdr:from>
    <xdr:to>
      <xdr:col>14</xdr:col>
      <xdr:colOff>1420467</xdr:colOff>
      <xdr:row>19</xdr:row>
      <xdr:rowOff>98953</xdr:rowOff>
    </xdr:to>
    <xdr:grpSp>
      <xdr:nvGrpSpPr>
        <xdr:cNvPr id="191" name="16 Grupo">
          <a:hlinkClick xmlns:r="http://schemas.openxmlformats.org/officeDocument/2006/relationships" r:id="rId28"/>
          <a:extLst>
            <a:ext uri="{FF2B5EF4-FFF2-40B4-BE49-F238E27FC236}">
              <a16:creationId xmlns:a16="http://schemas.microsoft.com/office/drawing/2014/main" id="{00000000-0008-0000-0000-0000BF000000}"/>
            </a:ext>
          </a:extLst>
        </xdr:cNvPr>
        <xdr:cNvGrpSpPr/>
      </xdr:nvGrpSpPr>
      <xdr:grpSpPr>
        <a:xfrm>
          <a:off x="11008347" y="3338376"/>
          <a:ext cx="1080120" cy="408652"/>
          <a:chOff x="1979712" y="5019901"/>
          <a:chExt cx="1080120" cy="405367"/>
        </a:xfrm>
      </xdr:grpSpPr>
      <xdr:sp macro="" textlink="">
        <xdr:nvSpPr>
          <xdr:cNvPr id="192" name="130 Datos almacenados">
            <a:extLst>
              <a:ext uri="{FF2B5EF4-FFF2-40B4-BE49-F238E27FC236}">
                <a16:creationId xmlns:a16="http://schemas.microsoft.com/office/drawing/2014/main" id="{00000000-0008-0000-0000-0000C0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93" name="13 CuadroTexto">
            <a:extLst>
              <a:ext uri="{FF2B5EF4-FFF2-40B4-BE49-F238E27FC236}">
                <a16:creationId xmlns:a16="http://schemas.microsoft.com/office/drawing/2014/main" id="{00000000-0008-0000-0000-0000C1000000}"/>
              </a:ext>
            </a:extLst>
          </xdr:cNvPr>
          <xdr:cNvSpPr txBox="1"/>
        </xdr:nvSpPr>
        <xdr:spPr>
          <a:xfrm>
            <a:off x="2001648" y="5019901"/>
            <a:ext cx="1027231" cy="40536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Niñez</a:t>
            </a:r>
            <a:r>
              <a:rPr lang="es-CO" sz="1000" b="1" baseline="0"/>
              <a:t> y Adolescencia</a:t>
            </a:r>
            <a:endParaRPr lang="es-CO" sz="1000" b="1"/>
          </a:p>
        </xdr:txBody>
      </xdr:sp>
    </xdr:grpSp>
    <xdr:clientData/>
  </xdr:twoCellAnchor>
  <xdr:twoCellAnchor>
    <xdr:from>
      <xdr:col>14</xdr:col>
      <xdr:colOff>1913250</xdr:colOff>
      <xdr:row>17</xdr:row>
      <xdr:rowOff>134618</xdr:rowOff>
    </xdr:from>
    <xdr:to>
      <xdr:col>14</xdr:col>
      <xdr:colOff>2993370</xdr:colOff>
      <xdr:row>19</xdr:row>
      <xdr:rowOff>43293</xdr:rowOff>
    </xdr:to>
    <xdr:grpSp>
      <xdr:nvGrpSpPr>
        <xdr:cNvPr id="194" name="16 Grupo">
          <a:hlinkClick xmlns:r="http://schemas.openxmlformats.org/officeDocument/2006/relationships" r:id="rId29"/>
          <a:extLst>
            <a:ext uri="{FF2B5EF4-FFF2-40B4-BE49-F238E27FC236}">
              <a16:creationId xmlns:a16="http://schemas.microsoft.com/office/drawing/2014/main" id="{00000000-0008-0000-0000-0000C2000000}"/>
            </a:ext>
          </a:extLst>
        </xdr:cNvPr>
        <xdr:cNvGrpSpPr/>
      </xdr:nvGrpSpPr>
      <xdr:grpSpPr>
        <a:xfrm>
          <a:off x="12581250" y="3401693"/>
          <a:ext cx="1080120" cy="289675"/>
          <a:chOff x="1979712" y="5085184"/>
          <a:chExt cx="1080120" cy="288032"/>
        </a:xfrm>
      </xdr:grpSpPr>
      <xdr:sp macro="" textlink="">
        <xdr:nvSpPr>
          <xdr:cNvPr id="195" name="130 Datos almacenados">
            <a:extLst>
              <a:ext uri="{FF2B5EF4-FFF2-40B4-BE49-F238E27FC236}">
                <a16:creationId xmlns:a16="http://schemas.microsoft.com/office/drawing/2014/main" id="{00000000-0008-0000-0000-0000C3000000}"/>
              </a:ext>
            </a:extLst>
          </xdr:cNvPr>
          <xdr:cNvSpPr/>
        </xdr:nvSpPr>
        <xdr:spPr>
          <a:xfrm>
            <a:off x="1979712" y="5085184"/>
            <a:ext cx="1080120" cy="28803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96" name="13 CuadroTexto">
            <a:extLst>
              <a:ext uri="{FF2B5EF4-FFF2-40B4-BE49-F238E27FC236}">
                <a16:creationId xmlns:a16="http://schemas.microsoft.com/office/drawing/2014/main" id="{00000000-0008-0000-0000-0000C4000000}"/>
              </a:ext>
            </a:extLst>
          </xdr:cNvPr>
          <xdr:cNvSpPr txBox="1"/>
        </xdr:nvSpPr>
        <xdr:spPr>
          <a:xfrm>
            <a:off x="2001648" y="5110222"/>
            <a:ext cx="1027231" cy="24885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Nutrición</a:t>
            </a:r>
          </a:p>
        </xdr:txBody>
      </xdr:sp>
    </xdr:grpSp>
    <xdr:clientData/>
  </xdr:twoCellAnchor>
  <xdr:twoCellAnchor>
    <xdr:from>
      <xdr:col>14</xdr:col>
      <xdr:colOff>312018</xdr:colOff>
      <xdr:row>28</xdr:row>
      <xdr:rowOff>146148</xdr:rowOff>
    </xdr:from>
    <xdr:to>
      <xdr:col>14</xdr:col>
      <xdr:colOff>1490544</xdr:colOff>
      <xdr:row>31</xdr:row>
      <xdr:rowOff>26220</xdr:rowOff>
    </xdr:to>
    <xdr:grpSp>
      <xdr:nvGrpSpPr>
        <xdr:cNvPr id="197" name="20 Grupo">
          <a:hlinkClick xmlns:r="http://schemas.openxmlformats.org/officeDocument/2006/relationships" r:id="rId30"/>
          <a:extLst>
            <a:ext uri="{FF2B5EF4-FFF2-40B4-BE49-F238E27FC236}">
              <a16:creationId xmlns:a16="http://schemas.microsoft.com/office/drawing/2014/main" id="{00000000-0008-0000-0000-0000C5000000}"/>
            </a:ext>
          </a:extLst>
        </xdr:cNvPr>
        <xdr:cNvGrpSpPr/>
      </xdr:nvGrpSpPr>
      <xdr:grpSpPr>
        <a:xfrm>
          <a:off x="10980018" y="5508723"/>
          <a:ext cx="1178526" cy="451572"/>
          <a:chOff x="4323195" y="4700766"/>
          <a:chExt cx="1178526" cy="343768"/>
        </a:xfrm>
      </xdr:grpSpPr>
      <xdr:sp macro="" textlink="">
        <xdr:nvSpPr>
          <xdr:cNvPr id="198" name="135 Cinta perforada">
            <a:extLst>
              <a:ext uri="{FF2B5EF4-FFF2-40B4-BE49-F238E27FC236}">
                <a16:creationId xmlns:a16="http://schemas.microsoft.com/office/drawing/2014/main" id="{00000000-0008-0000-0000-0000C6000000}"/>
              </a:ext>
            </a:extLst>
          </xdr:cNvPr>
          <xdr:cNvSpPr/>
        </xdr:nvSpPr>
        <xdr:spPr>
          <a:xfrm rot="5400000">
            <a:off x="4779176" y="4373952"/>
            <a:ext cx="319389" cy="1021775"/>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199" name="18 CuadroTexto">
            <a:extLst>
              <a:ext uri="{FF2B5EF4-FFF2-40B4-BE49-F238E27FC236}">
                <a16:creationId xmlns:a16="http://schemas.microsoft.com/office/drawing/2014/main" id="{00000000-0008-0000-0000-0000C7000000}"/>
              </a:ext>
            </a:extLst>
          </xdr:cNvPr>
          <xdr:cNvSpPr txBox="1"/>
        </xdr:nvSpPr>
        <xdr:spPr>
          <a:xfrm>
            <a:off x="4323195" y="4700766"/>
            <a:ext cx="1040893" cy="1637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Control Interno</a:t>
            </a:r>
          </a:p>
        </xdr:txBody>
      </xdr:sp>
      <xdr:sp macro="" textlink="">
        <xdr:nvSpPr>
          <xdr:cNvPr id="200" name="19 CuadroTexto">
            <a:extLst>
              <a:ext uri="{FF2B5EF4-FFF2-40B4-BE49-F238E27FC236}">
                <a16:creationId xmlns:a16="http://schemas.microsoft.com/office/drawing/2014/main" id="{00000000-0008-0000-0000-0000C8000000}"/>
              </a:ext>
            </a:extLst>
          </xdr:cNvPr>
          <xdr:cNvSpPr txBox="1"/>
        </xdr:nvSpPr>
        <xdr:spPr>
          <a:xfrm>
            <a:off x="4460828" y="4861203"/>
            <a:ext cx="1040893" cy="17330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Disciplinario</a:t>
            </a:r>
          </a:p>
        </xdr:txBody>
      </xdr:sp>
    </xdr:grpSp>
    <xdr:clientData/>
  </xdr:twoCellAnchor>
  <xdr:twoCellAnchor>
    <xdr:from>
      <xdr:col>14</xdr:col>
      <xdr:colOff>1737123</xdr:colOff>
      <xdr:row>28</xdr:row>
      <xdr:rowOff>150741</xdr:rowOff>
    </xdr:from>
    <xdr:to>
      <xdr:col>14</xdr:col>
      <xdr:colOff>2841750</xdr:colOff>
      <xdr:row>31</xdr:row>
      <xdr:rowOff>30811</xdr:rowOff>
    </xdr:to>
    <xdr:grpSp>
      <xdr:nvGrpSpPr>
        <xdr:cNvPr id="205" name="20 Grupo">
          <a:hlinkClick xmlns:r="http://schemas.openxmlformats.org/officeDocument/2006/relationships" r:id="rId31"/>
          <a:extLst>
            <a:ext uri="{FF2B5EF4-FFF2-40B4-BE49-F238E27FC236}">
              <a16:creationId xmlns:a16="http://schemas.microsoft.com/office/drawing/2014/main" id="{00000000-0008-0000-0000-0000CD000000}"/>
            </a:ext>
          </a:extLst>
        </xdr:cNvPr>
        <xdr:cNvGrpSpPr/>
      </xdr:nvGrpSpPr>
      <xdr:grpSpPr>
        <a:xfrm>
          <a:off x="12405123" y="5513316"/>
          <a:ext cx="1104627" cy="451570"/>
          <a:chOff x="4397094" y="4700767"/>
          <a:chExt cx="1104627" cy="343767"/>
        </a:xfrm>
      </xdr:grpSpPr>
      <xdr:sp macro="" textlink="">
        <xdr:nvSpPr>
          <xdr:cNvPr id="206" name="135 Cinta perforada">
            <a:extLst>
              <a:ext uri="{FF2B5EF4-FFF2-40B4-BE49-F238E27FC236}">
                <a16:creationId xmlns:a16="http://schemas.microsoft.com/office/drawing/2014/main" id="{00000000-0008-0000-0000-0000CE000000}"/>
              </a:ext>
            </a:extLst>
          </xdr:cNvPr>
          <xdr:cNvSpPr/>
        </xdr:nvSpPr>
        <xdr:spPr>
          <a:xfrm rot="5400000">
            <a:off x="4779176" y="4373952"/>
            <a:ext cx="319389" cy="1021775"/>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207" name="18 CuadroTexto">
            <a:extLst>
              <a:ext uri="{FF2B5EF4-FFF2-40B4-BE49-F238E27FC236}">
                <a16:creationId xmlns:a16="http://schemas.microsoft.com/office/drawing/2014/main" id="{00000000-0008-0000-0000-0000CF000000}"/>
              </a:ext>
            </a:extLst>
          </xdr:cNvPr>
          <xdr:cNvSpPr txBox="1"/>
        </xdr:nvSpPr>
        <xdr:spPr>
          <a:xfrm>
            <a:off x="4397094" y="4700767"/>
            <a:ext cx="1040893" cy="14131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Gestión</a:t>
            </a:r>
          </a:p>
        </xdr:txBody>
      </xdr:sp>
      <xdr:sp macro="" textlink="">
        <xdr:nvSpPr>
          <xdr:cNvPr id="208" name="19 CuadroTexto">
            <a:extLst>
              <a:ext uri="{FF2B5EF4-FFF2-40B4-BE49-F238E27FC236}">
                <a16:creationId xmlns:a16="http://schemas.microsoft.com/office/drawing/2014/main" id="{00000000-0008-0000-0000-0000D0000000}"/>
              </a:ext>
            </a:extLst>
          </xdr:cNvPr>
          <xdr:cNvSpPr txBox="1"/>
        </xdr:nvSpPr>
        <xdr:spPr>
          <a:xfrm>
            <a:off x="4460828" y="4861203"/>
            <a:ext cx="1040893" cy="1634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Humana</a:t>
            </a:r>
          </a:p>
        </xdr:txBody>
      </xdr:sp>
    </xdr:grpSp>
    <xdr:clientData/>
  </xdr:twoCellAnchor>
  <xdr:twoCellAnchor>
    <xdr:from>
      <xdr:col>14</xdr:col>
      <xdr:colOff>60765</xdr:colOff>
      <xdr:row>33</xdr:row>
      <xdr:rowOff>93822</xdr:rowOff>
    </xdr:from>
    <xdr:to>
      <xdr:col>14</xdr:col>
      <xdr:colOff>1101658</xdr:colOff>
      <xdr:row>35</xdr:row>
      <xdr:rowOff>57497</xdr:rowOff>
    </xdr:to>
    <xdr:grpSp>
      <xdr:nvGrpSpPr>
        <xdr:cNvPr id="209" name="20 Grupo">
          <a:hlinkClick xmlns:r="http://schemas.openxmlformats.org/officeDocument/2006/relationships" r:id="rId32"/>
          <a:extLst>
            <a:ext uri="{FF2B5EF4-FFF2-40B4-BE49-F238E27FC236}">
              <a16:creationId xmlns:a16="http://schemas.microsoft.com/office/drawing/2014/main" id="{00000000-0008-0000-0000-0000D1000000}"/>
            </a:ext>
          </a:extLst>
        </xdr:cNvPr>
        <xdr:cNvGrpSpPr/>
      </xdr:nvGrpSpPr>
      <xdr:grpSpPr>
        <a:xfrm>
          <a:off x="10728765" y="6408897"/>
          <a:ext cx="1040893" cy="344675"/>
          <a:chOff x="4412202" y="4725145"/>
          <a:chExt cx="1040893" cy="353393"/>
        </a:xfrm>
      </xdr:grpSpPr>
      <xdr:sp macro="" textlink="">
        <xdr:nvSpPr>
          <xdr:cNvPr id="210" name="135 Cinta perforada">
            <a:extLst>
              <a:ext uri="{FF2B5EF4-FFF2-40B4-BE49-F238E27FC236}">
                <a16:creationId xmlns:a16="http://schemas.microsoft.com/office/drawing/2014/main" id="{00000000-0008-0000-0000-0000D2000000}"/>
              </a:ext>
            </a:extLst>
          </xdr:cNvPr>
          <xdr:cNvSpPr/>
        </xdr:nvSpPr>
        <xdr:spPr>
          <a:xfrm rot="5400000">
            <a:off x="4762173" y="4390954"/>
            <a:ext cx="353393" cy="1021775"/>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211" name="18 CuadroTexto">
            <a:extLst>
              <a:ext uri="{FF2B5EF4-FFF2-40B4-BE49-F238E27FC236}">
                <a16:creationId xmlns:a16="http://schemas.microsoft.com/office/drawing/2014/main" id="{00000000-0008-0000-0000-0000D3000000}"/>
              </a:ext>
            </a:extLst>
          </xdr:cNvPr>
          <xdr:cNvSpPr txBox="1"/>
        </xdr:nvSpPr>
        <xdr:spPr>
          <a:xfrm>
            <a:off x="4412202" y="4760265"/>
            <a:ext cx="1040893" cy="21626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Contratación</a:t>
            </a:r>
          </a:p>
        </xdr:txBody>
      </xdr:sp>
    </xdr:grpSp>
    <xdr:clientData/>
  </xdr:twoCellAnchor>
  <xdr:twoCellAnchor>
    <xdr:from>
      <xdr:col>14</xdr:col>
      <xdr:colOff>2133256</xdr:colOff>
      <xdr:row>33</xdr:row>
      <xdr:rowOff>58430</xdr:rowOff>
    </xdr:from>
    <xdr:to>
      <xdr:col>14</xdr:col>
      <xdr:colOff>3204969</xdr:colOff>
      <xdr:row>35</xdr:row>
      <xdr:rowOff>53866</xdr:rowOff>
    </xdr:to>
    <xdr:grpSp>
      <xdr:nvGrpSpPr>
        <xdr:cNvPr id="217" name="20 Grupo">
          <a:hlinkClick xmlns:r="http://schemas.openxmlformats.org/officeDocument/2006/relationships" r:id="rId33"/>
          <a:extLst>
            <a:ext uri="{FF2B5EF4-FFF2-40B4-BE49-F238E27FC236}">
              <a16:creationId xmlns:a16="http://schemas.microsoft.com/office/drawing/2014/main" id="{00000000-0008-0000-0000-0000D9000000}"/>
            </a:ext>
          </a:extLst>
        </xdr:cNvPr>
        <xdr:cNvGrpSpPr/>
      </xdr:nvGrpSpPr>
      <xdr:grpSpPr>
        <a:xfrm>
          <a:off x="12801256" y="6373505"/>
          <a:ext cx="1071713" cy="376436"/>
          <a:chOff x="4378044" y="4692266"/>
          <a:chExt cx="1071713" cy="386272"/>
        </a:xfrm>
      </xdr:grpSpPr>
      <xdr:sp macro="" textlink="">
        <xdr:nvSpPr>
          <xdr:cNvPr id="218" name="135 Cinta perforada">
            <a:extLst>
              <a:ext uri="{FF2B5EF4-FFF2-40B4-BE49-F238E27FC236}">
                <a16:creationId xmlns:a16="http://schemas.microsoft.com/office/drawing/2014/main" id="{00000000-0008-0000-0000-0000DA000000}"/>
              </a:ext>
            </a:extLst>
          </xdr:cNvPr>
          <xdr:cNvSpPr/>
        </xdr:nvSpPr>
        <xdr:spPr>
          <a:xfrm rot="5400000">
            <a:off x="4762173" y="4390954"/>
            <a:ext cx="353393" cy="1021775"/>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219" name="18 CuadroTexto">
            <a:extLst>
              <a:ext uri="{FF2B5EF4-FFF2-40B4-BE49-F238E27FC236}">
                <a16:creationId xmlns:a16="http://schemas.microsoft.com/office/drawing/2014/main" id="{00000000-0008-0000-0000-0000DB000000}"/>
              </a:ext>
            </a:extLst>
          </xdr:cNvPr>
          <xdr:cNvSpPr txBox="1"/>
        </xdr:nvSpPr>
        <xdr:spPr>
          <a:xfrm>
            <a:off x="4378044" y="4692266"/>
            <a:ext cx="1040893" cy="21626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Estudios de Sector</a:t>
            </a:r>
          </a:p>
        </xdr:txBody>
      </xdr:sp>
    </xdr:grpSp>
    <xdr:clientData/>
  </xdr:twoCellAnchor>
  <xdr:twoCellAnchor>
    <xdr:from>
      <xdr:col>14</xdr:col>
      <xdr:colOff>1142322</xdr:colOff>
      <xdr:row>34</xdr:row>
      <xdr:rowOff>147685</xdr:rowOff>
    </xdr:from>
    <xdr:to>
      <xdr:col>14</xdr:col>
      <xdr:colOff>2183215</xdr:colOff>
      <xdr:row>36</xdr:row>
      <xdr:rowOff>111360</xdr:rowOff>
    </xdr:to>
    <xdr:grpSp>
      <xdr:nvGrpSpPr>
        <xdr:cNvPr id="220" name="20 Grupo">
          <a:hlinkClick xmlns:r="http://schemas.openxmlformats.org/officeDocument/2006/relationships" r:id="rId34"/>
          <a:extLst>
            <a:ext uri="{FF2B5EF4-FFF2-40B4-BE49-F238E27FC236}">
              <a16:creationId xmlns:a16="http://schemas.microsoft.com/office/drawing/2014/main" id="{00000000-0008-0000-0000-0000DC000000}"/>
            </a:ext>
          </a:extLst>
        </xdr:cNvPr>
        <xdr:cNvGrpSpPr/>
      </xdr:nvGrpSpPr>
      <xdr:grpSpPr>
        <a:xfrm>
          <a:off x="11810322" y="6653260"/>
          <a:ext cx="1040893" cy="344675"/>
          <a:chOff x="4421727" y="4725145"/>
          <a:chExt cx="1040893" cy="353393"/>
        </a:xfrm>
      </xdr:grpSpPr>
      <xdr:sp macro="" textlink="">
        <xdr:nvSpPr>
          <xdr:cNvPr id="221" name="135 Cinta perforada">
            <a:extLst>
              <a:ext uri="{FF2B5EF4-FFF2-40B4-BE49-F238E27FC236}">
                <a16:creationId xmlns:a16="http://schemas.microsoft.com/office/drawing/2014/main" id="{00000000-0008-0000-0000-0000DD000000}"/>
              </a:ext>
            </a:extLst>
          </xdr:cNvPr>
          <xdr:cNvSpPr/>
        </xdr:nvSpPr>
        <xdr:spPr>
          <a:xfrm rot="5400000">
            <a:off x="4762173" y="4390954"/>
            <a:ext cx="353393" cy="1021775"/>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endParaRPr lang="es-CO" sz="1100">
              <a:solidFill>
                <a:schemeClr val="tx1"/>
              </a:solidFill>
              <a:latin typeface="+mn-lt"/>
              <a:ea typeface="+mn-ea"/>
              <a:cs typeface="+mn-cs"/>
            </a:endParaRPr>
          </a:p>
        </xdr:txBody>
      </xdr:sp>
      <xdr:sp macro="" textlink="">
        <xdr:nvSpPr>
          <xdr:cNvPr id="222" name="18 CuadroTexto">
            <a:extLst>
              <a:ext uri="{FF2B5EF4-FFF2-40B4-BE49-F238E27FC236}">
                <a16:creationId xmlns:a16="http://schemas.microsoft.com/office/drawing/2014/main" id="{00000000-0008-0000-0000-0000DE000000}"/>
              </a:ext>
            </a:extLst>
          </xdr:cNvPr>
          <xdr:cNvSpPr txBox="1"/>
        </xdr:nvSpPr>
        <xdr:spPr>
          <a:xfrm>
            <a:off x="4421727" y="4760265"/>
            <a:ext cx="1040893" cy="21626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Convenios</a:t>
            </a:r>
          </a:p>
        </xdr:txBody>
      </xdr:sp>
    </xdr:grpSp>
    <xdr:clientData/>
  </xdr:twoCellAnchor>
  <xdr:twoCellAnchor>
    <xdr:from>
      <xdr:col>0</xdr:col>
      <xdr:colOff>95250</xdr:colOff>
      <xdr:row>0</xdr:row>
      <xdr:rowOff>95251</xdr:rowOff>
    </xdr:from>
    <xdr:to>
      <xdr:col>0</xdr:col>
      <xdr:colOff>533399</xdr:colOff>
      <xdr:row>3</xdr:row>
      <xdr:rowOff>38935</xdr:rowOff>
    </xdr:to>
    <xdr:pic>
      <xdr:nvPicPr>
        <xdr:cNvPr id="223" name="2 Imagen" descr="ICBFNEW">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35"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95250" y="95251"/>
          <a:ext cx="438149" cy="53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1169308</xdr:colOff>
      <xdr:row>1</xdr:row>
      <xdr:rowOff>5896</xdr:rowOff>
    </xdr:from>
    <xdr:to>
      <xdr:col>1</xdr:col>
      <xdr:colOff>1893207</xdr:colOff>
      <xdr:row>3</xdr:row>
      <xdr:rowOff>253545</xdr:rowOff>
    </xdr:to>
    <xdr:pic>
      <xdr:nvPicPr>
        <xdr:cNvPr id="2" name="2 Imagen" descr="ICBFNEW">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452790" y="96610"/>
          <a:ext cx="723899" cy="88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icbf.gov.co/portal/page/portal/IntranetICBF/organigram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showRowColHeaders="0" zoomScaleNormal="100" workbookViewId="0"/>
  </sheetViews>
  <sheetFormatPr baseColWidth="10" defaultColWidth="0" defaultRowHeight="15" zeroHeight="1" x14ac:dyDescent="0.25"/>
  <cols>
    <col min="1" max="14" width="11.42578125" customWidth="1"/>
    <col min="15" max="15" width="49" bestFit="1" customWidth="1"/>
    <col min="16" max="16384" width="11.42578125" hidden="1"/>
  </cols>
  <sheetData>
    <row r="1" spans="15:15" x14ac:dyDescent="0.25">
      <c r="O1" s="46" t="s">
        <v>72</v>
      </c>
    </row>
    <row r="2" spans="15:15" ht="15.75" thickBot="1" x14ac:dyDescent="0.3">
      <c r="O2" s="47"/>
    </row>
    <row r="3" spans="15:15" ht="15.75" thickTop="1" x14ac:dyDescent="0.25"/>
    <row r="4" spans="15:15" ht="15" customHeight="1" x14ac:dyDescent="0.25">
      <c r="O4" s="21" t="s">
        <v>13</v>
      </c>
    </row>
    <row r="5" spans="15:15" ht="15.75" customHeight="1" x14ac:dyDescent="0.25"/>
    <row r="6" spans="15:15" x14ac:dyDescent="0.25"/>
    <row r="7" spans="15:15" x14ac:dyDescent="0.25"/>
    <row r="8" spans="15:15" x14ac:dyDescent="0.25">
      <c r="O8" s="19"/>
    </row>
    <row r="9" spans="15:15" x14ac:dyDescent="0.25">
      <c r="O9" s="22" t="s">
        <v>16</v>
      </c>
    </row>
    <row r="10" spans="15:15" x14ac:dyDescent="0.25"/>
    <row r="11" spans="15:15" x14ac:dyDescent="0.25"/>
    <row r="12" spans="15:15" x14ac:dyDescent="0.25"/>
    <row r="13" spans="15:15" x14ac:dyDescent="0.25">
      <c r="O13" s="19"/>
    </row>
    <row r="14" spans="15:15" x14ac:dyDescent="0.25">
      <c r="O14" s="22" t="s">
        <v>17</v>
      </c>
    </row>
    <row r="15" spans="15:15" x14ac:dyDescent="0.25"/>
    <row r="16" spans="15:15" x14ac:dyDescent="0.25"/>
    <row r="17" spans="15:15" x14ac:dyDescent="0.25"/>
    <row r="18" spans="15:15" x14ac:dyDescent="0.25"/>
    <row r="19" spans="15:15" x14ac:dyDescent="0.25"/>
    <row r="20" spans="15:15" x14ac:dyDescent="0.25">
      <c r="O20" s="19"/>
    </row>
    <row r="21" spans="15:15" x14ac:dyDescent="0.25">
      <c r="O21" s="22" t="s">
        <v>18</v>
      </c>
    </row>
    <row r="22" spans="15:15" x14ac:dyDescent="0.25"/>
    <row r="23" spans="15:15" x14ac:dyDescent="0.25"/>
    <row r="24" spans="15:15" x14ac:dyDescent="0.25"/>
    <row r="25" spans="15:15" x14ac:dyDescent="0.25"/>
    <row r="26" spans="15:15" x14ac:dyDescent="0.25"/>
    <row r="27" spans="15:15" x14ac:dyDescent="0.25">
      <c r="O27" s="20"/>
    </row>
    <row r="28" spans="15:15" x14ac:dyDescent="0.25">
      <c r="O28" s="22" t="s">
        <v>21</v>
      </c>
    </row>
    <row r="29" spans="15:15" x14ac:dyDescent="0.25"/>
    <row r="30" spans="15:15" x14ac:dyDescent="0.25"/>
    <row r="31" spans="15:15" x14ac:dyDescent="0.25"/>
    <row r="32" spans="15:15" x14ac:dyDescent="0.25">
      <c r="O32" s="19"/>
    </row>
    <row r="33" spans="15:15" x14ac:dyDescent="0.25">
      <c r="O33" s="22" t="s">
        <v>22</v>
      </c>
    </row>
    <row r="34" spans="15:15" x14ac:dyDescent="0.25"/>
    <row r="35" spans="15:15" x14ac:dyDescent="0.25"/>
    <row r="36" spans="15:15" x14ac:dyDescent="0.25"/>
    <row r="37" spans="15:15" x14ac:dyDescent="0.25"/>
  </sheetData>
  <mergeCells count="1">
    <mergeCell ref="O1:O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46549"/>
  <sheetViews>
    <sheetView showGridLines="0" tabSelected="1" zoomScale="84" zoomScaleNormal="84" workbookViewId="0"/>
  </sheetViews>
  <sheetFormatPr baseColWidth="10" defaultColWidth="0" defaultRowHeight="15" x14ac:dyDescent="0.25"/>
  <cols>
    <col min="1" max="1" width="4.28515625" customWidth="1"/>
    <col min="2" max="2" width="46.28515625" customWidth="1"/>
    <col min="3" max="3" width="35" bestFit="1" customWidth="1"/>
    <col min="4" max="5" width="15.42578125" customWidth="1"/>
    <col min="6" max="6" width="53.28515625" customWidth="1"/>
    <col min="7" max="7" width="17.7109375" customWidth="1"/>
    <col min="8" max="8" width="24.28515625" bestFit="1" customWidth="1"/>
    <col min="9" max="9" width="18.85546875" customWidth="1"/>
    <col min="10" max="10" width="18.85546875" hidden="1" customWidth="1"/>
    <col min="11" max="11" width="32.140625" customWidth="1"/>
    <col min="12" max="12" width="13.28515625" bestFit="1" customWidth="1"/>
    <col min="13" max="13" width="5.5703125" style="7" hidden="1" customWidth="1"/>
    <col min="14" max="14" width="3.140625" style="7" hidden="1" customWidth="1"/>
    <col min="15" max="15" width="6.28515625" hidden="1" customWidth="1"/>
    <col min="16" max="16" width="1.42578125" customWidth="1"/>
    <col min="17" max="17" width="14.5703125" customWidth="1"/>
    <col min="18" max="18" width="11.42578125" customWidth="1"/>
    <col min="19" max="19" width="6" customWidth="1"/>
    <col min="20" max="20" width="0" hidden="1" customWidth="1"/>
    <col min="22" max="16384" width="11.42578125" hidden="1"/>
  </cols>
  <sheetData>
    <row r="1" spans="2:18" ht="7.5" customHeight="1" thickBot="1" x14ac:dyDescent="0.3"/>
    <row r="2" spans="2:18" ht="24.75" customHeight="1" thickBot="1" x14ac:dyDescent="0.3">
      <c r="B2" s="66"/>
      <c r="C2" s="60" t="s">
        <v>10</v>
      </c>
      <c r="D2" s="61"/>
      <c r="E2" s="61"/>
      <c r="F2" s="80"/>
      <c r="G2" s="54" t="s">
        <v>9</v>
      </c>
      <c r="H2" s="55"/>
      <c r="I2" s="56"/>
      <c r="J2" s="76"/>
      <c r="K2" s="71">
        <v>42860</v>
      </c>
      <c r="L2" s="72"/>
    </row>
    <row r="3" spans="2:18" ht="24.75" customHeight="1" thickBot="1" x14ac:dyDescent="0.3">
      <c r="B3" s="67"/>
      <c r="C3" s="62"/>
      <c r="D3" s="63"/>
      <c r="E3" s="63"/>
      <c r="F3" s="81"/>
      <c r="G3" s="57" t="s">
        <v>79</v>
      </c>
      <c r="H3" s="58"/>
      <c r="I3" s="59"/>
      <c r="J3" s="32"/>
      <c r="K3" s="69" t="s">
        <v>7</v>
      </c>
      <c r="L3" s="70"/>
      <c r="Q3" s="15" t="s">
        <v>68</v>
      </c>
      <c r="R3" s="13">
        <f>COUNTIF(L7:L40,"VIGENTE")</f>
        <v>0</v>
      </c>
    </row>
    <row r="4" spans="2:18" ht="24.75" customHeight="1" thickBot="1" x14ac:dyDescent="0.3">
      <c r="B4" s="68"/>
      <c r="C4" s="64"/>
      <c r="D4" s="65"/>
      <c r="E4" s="65"/>
      <c r="F4" s="82"/>
      <c r="G4" s="73" t="s">
        <v>8</v>
      </c>
      <c r="H4" s="74"/>
      <c r="I4" s="74"/>
      <c r="J4" s="74"/>
      <c r="K4" s="74"/>
      <c r="L4" s="75"/>
      <c r="Q4" s="16" t="s">
        <v>69</v>
      </c>
      <c r="R4" s="14">
        <f>COUNTIF(L7:L40,"OBSOLETO")</f>
        <v>0</v>
      </c>
    </row>
    <row r="5" spans="2:18" ht="30.75" thickBot="1" x14ac:dyDescent="0.3">
      <c r="B5" s="36" t="s">
        <v>0</v>
      </c>
      <c r="C5" s="37" t="s">
        <v>71</v>
      </c>
      <c r="D5" s="33" t="s">
        <v>1</v>
      </c>
      <c r="E5" s="37" t="s">
        <v>2</v>
      </c>
      <c r="F5" s="37" t="s">
        <v>3</v>
      </c>
      <c r="G5" s="37" t="s">
        <v>4</v>
      </c>
      <c r="H5" s="38" t="s">
        <v>74</v>
      </c>
      <c r="I5" s="38" t="s">
        <v>5</v>
      </c>
      <c r="J5" s="38" t="s">
        <v>75</v>
      </c>
      <c r="K5" s="37" t="s">
        <v>6</v>
      </c>
      <c r="L5" s="37" t="s">
        <v>49</v>
      </c>
      <c r="Q5" s="17" t="s">
        <v>70</v>
      </c>
      <c r="R5" s="12">
        <f>SUBTOTAL(9,R3:R4)</f>
        <v>0</v>
      </c>
    </row>
    <row r="6" spans="2:18" ht="18.75" x14ac:dyDescent="0.25">
      <c r="B6" s="77"/>
      <c r="C6" s="39"/>
      <c r="D6" s="40"/>
      <c r="E6" s="9"/>
      <c r="F6" s="10"/>
      <c r="G6" s="11"/>
      <c r="H6" s="11"/>
      <c r="I6" s="43"/>
      <c r="J6" s="43"/>
      <c r="K6" s="44"/>
      <c r="L6" s="45"/>
      <c r="M6" s="7" t="e">
        <f>+IF(VLOOKUP(B6,Hoja2!$A$2:$B$17,2,FALSE)=0,"NA",VLOOKUP(B6,Hoja2!$A$2:$B$17,2,FALSE))</f>
        <v>#N/A</v>
      </c>
      <c r="Q6" s="34"/>
      <c r="R6" s="35"/>
    </row>
    <row r="7" spans="2:18" x14ac:dyDescent="0.25">
      <c r="B7" s="78"/>
      <c r="C7" s="6"/>
      <c r="D7" s="23"/>
      <c r="E7" s="31"/>
      <c r="F7" s="29"/>
      <c r="G7" s="30"/>
      <c r="H7" s="30"/>
      <c r="I7" s="24"/>
      <c r="J7" s="24"/>
      <c r="K7" s="25"/>
      <c r="L7" s="8"/>
      <c r="M7" s="7" t="e">
        <f>+IF(VLOOKUP(B7,Hoja2!$A$2:$B$17,2,FALSE)=0,"NA",VLOOKUP(B7,Hoja2!$A$2:$B$17,2,FALSE))</f>
        <v>#N/A</v>
      </c>
    </row>
    <row r="8" spans="2:18" x14ac:dyDescent="0.25">
      <c r="B8" s="79"/>
      <c r="C8" s="6"/>
      <c r="D8" s="23"/>
      <c r="E8" s="9"/>
      <c r="F8" s="10"/>
      <c r="G8" s="11"/>
      <c r="H8" s="30"/>
      <c r="I8" s="24"/>
      <c r="J8" s="24"/>
      <c r="K8" s="25"/>
      <c r="L8" s="8"/>
      <c r="M8" s="7" t="e">
        <f>+IF(VLOOKUP(B8,Hoja2!$A$2:$B$17,2,FALSE)=0,"NA",VLOOKUP(B8,Hoja2!$A$2:$B$17,2,FALSE))</f>
        <v>#N/A</v>
      </c>
    </row>
    <row r="9" spans="2:18" x14ac:dyDescent="0.25">
      <c r="B9" s="79"/>
      <c r="C9" s="6"/>
      <c r="D9" s="23"/>
      <c r="E9" s="9"/>
      <c r="F9" s="10"/>
      <c r="G9" s="11"/>
      <c r="H9" s="30"/>
      <c r="I9" s="24"/>
      <c r="J9" s="24"/>
      <c r="K9" s="25"/>
      <c r="L9" s="8"/>
      <c r="M9" s="7" t="e">
        <f>+IF(VLOOKUP(B9,Hoja2!$A$2:$B$17,2,FALSE)=0,"NA",VLOOKUP(B9,Hoja2!$A$2:$B$17,2,FALSE))</f>
        <v>#N/A</v>
      </c>
    </row>
    <row r="10" spans="2:18" x14ac:dyDescent="0.25">
      <c r="B10" s="79"/>
      <c r="C10" s="6"/>
      <c r="D10" s="23"/>
      <c r="E10" s="41"/>
      <c r="F10" s="42"/>
      <c r="G10" s="11"/>
      <c r="H10" s="30"/>
      <c r="I10" s="24"/>
      <c r="J10" s="24"/>
      <c r="K10" s="25"/>
      <c r="L10" s="8"/>
    </row>
    <row r="11" spans="2:18" x14ac:dyDescent="0.25">
      <c r="B11" s="79"/>
      <c r="C11" s="6"/>
      <c r="D11" s="23"/>
      <c r="E11" s="9"/>
      <c r="F11" s="10"/>
      <c r="G11" s="11"/>
      <c r="H11" s="30"/>
      <c r="I11" s="24"/>
      <c r="J11" s="24"/>
      <c r="K11" s="25"/>
      <c r="L11" s="8"/>
      <c r="O11" s="18"/>
      <c r="Q11" s="26"/>
    </row>
    <row r="12" spans="2:18" x14ac:dyDescent="0.25">
      <c r="B12" s="79"/>
      <c r="C12" s="6"/>
      <c r="D12" s="23"/>
      <c r="E12" s="9"/>
      <c r="F12" s="10"/>
      <c r="G12" s="11"/>
      <c r="H12" s="30"/>
      <c r="I12" s="24"/>
      <c r="J12" s="24"/>
      <c r="K12" s="25"/>
      <c r="L12" s="8"/>
      <c r="O12" s="18"/>
      <c r="Q12" s="26"/>
    </row>
    <row r="13" spans="2:18" x14ac:dyDescent="0.25">
      <c r="B13" s="79"/>
      <c r="C13" s="6"/>
      <c r="D13" s="23"/>
      <c r="E13" s="9"/>
      <c r="F13" s="10"/>
      <c r="G13" s="11"/>
      <c r="H13" s="30"/>
      <c r="I13" s="24"/>
      <c r="J13" s="24"/>
      <c r="K13" s="25"/>
      <c r="L13" s="8"/>
      <c r="M13" s="7" t="e">
        <f>+IF(VLOOKUP(B13,Hoja2!$A$2:$B$17,2,FALSE)=0,"NA",VLOOKUP(B13,Hoja2!$A$2:$B$17,2,FALSE))</f>
        <v>#N/A</v>
      </c>
      <c r="N13" s="7">
        <f>COUNTIFS($E$7:$E$40,E13)</f>
        <v>0</v>
      </c>
      <c r="O13" s="18"/>
      <c r="Q13" s="26"/>
    </row>
    <row r="14" spans="2:18" x14ac:dyDescent="0.25">
      <c r="B14" s="79"/>
      <c r="C14" s="6"/>
      <c r="D14" s="23"/>
      <c r="E14" s="9"/>
      <c r="F14" s="10"/>
      <c r="G14" s="11"/>
      <c r="H14" s="30"/>
      <c r="I14" s="24"/>
      <c r="J14" s="24"/>
      <c r="K14" s="25"/>
      <c r="L14" s="8"/>
      <c r="N14" s="7">
        <f>COUNTIFS($E$7:$E$40,E14)</f>
        <v>0</v>
      </c>
      <c r="O14" s="27"/>
      <c r="Q14" s="26"/>
    </row>
    <row r="15" spans="2:18" x14ac:dyDescent="0.25">
      <c r="B15" s="79"/>
      <c r="C15" s="6"/>
      <c r="D15" s="23"/>
      <c r="E15" s="9"/>
      <c r="F15" s="10"/>
      <c r="G15" s="11"/>
      <c r="H15" s="30"/>
      <c r="I15" s="24"/>
      <c r="J15" s="24"/>
      <c r="K15" s="25"/>
      <c r="L15" s="8"/>
      <c r="M15" s="7" t="e">
        <f>+IF(VLOOKUP(B15,Hoja2!$A$2:$B$17,2,FALSE)=0,"NA",VLOOKUP(B15,Hoja2!$A$2:$B$17,2,FALSE))</f>
        <v>#N/A</v>
      </c>
      <c r="N15" s="7">
        <f>COUNTIFS($E$7:$E$40,E15)</f>
        <v>0</v>
      </c>
      <c r="O15" s="27"/>
      <c r="Q15" s="26"/>
    </row>
    <row r="16" spans="2:18" x14ac:dyDescent="0.25">
      <c r="B16" s="79"/>
      <c r="C16" s="6"/>
      <c r="D16" s="23"/>
      <c r="E16" s="9"/>
      <c r="F16" s="10"/>
      <c r="G16" s="11"/>
      <c r="H16" s="30"/>
      <c r="I16" s="24"/>
      <c r="J16" s="24"/>
      <c r="K16" s="25"/>
      <c r="L16" s="8"/>
      <c r="M16" s="7" t="e">
        <f>+IF(VLOOKUP(B16,Hoja2!$A$2:$B$17,2,FALSE)=0,"NA",VLOOKUP(B16,Hoja2!$A$2:$B$17,2,FALSE))</f>
        <v>#N/A</v>
      </c>
      <c r="N16" s="7">
        <f>COUNTIFS($E$7:$E$40,E16)</f>
        <v>0</v>
      </c>
      <c r="O16" s="27"/>
      <c r="Q16" s="28"/>
    </row>
    <row r="17" spans="2:17" x14ac:dyDescent="0.25">
      <c r="B17" s="79"/>
      <c r="C17" s="6"/>
      <c r="D17" s="23"/>
      <c r="E17" s="9"/>
      <c r="F17" s="10"/>
      <c r="G17" s="11"/>
      <c r="H17" s="30"/>
      <c r="I17" s="24"/>
      <c r="J17" s="24"/>
      <c r="K17" s="25"/>
      <c r="L17" s="8"/>
      <c r="M17" s="7" t="e">
        <f>+IF(VLOOKUP(B17,Hoja2!$A$2:$B$17,2,FALSE)=0,"NA",VLOOKUP(B17,Hoja2!$A$2:$B$17,2,FALSE))</f>
        <v>#N/A</v>
      </c>
      <c r="N17" s="7">
        <f>COUNTIFS($E$7:$E$40,E17)</f>
        <v>0</v>
      </c>
      <c r="O17" s="27"/>
      <c r="Q17" s="26"/>
    </row>
    <row r="18" spans="2:17" x14ac:dyDescent="0.25">
      <c r="B18" s="79"/>
      <c r="C18" s="6"/>
      <c r="D18" s="23"/>
      <c r="E18" s="9"/>
      <c r="F18" s="10"/>
      <c r="G18" s="11"/>
      <c r="H18" s="30"/>
      <c r="I18" s="24"/>
      <c r="J18" s="24"/>
      <c r="K18" s="25"/>
      <c r="L18" s="8"/>
      <c r="M18" s="7" t="e">
        <f>+IF(VLOOKUP(B18,Hoja2!$A$2:$B$17,2,FALSE)=0,"NA",VLOOKUP(B18,Hoja2!$A$2:$B$17,2,FALSE))</f>
        <v>#N/A</v>
      </c>
      <c r="N18" s="7">
        <f>COUNTIFS($E$7:$E$40,E18)</f>
        <v>0</v>
      </c>
      <c r="O18" s="27"/>
      <c r="Q18" s="26"/>
    </row>
    <row r="19" spans="2:17" x14ac:dyDescent="0.25">
      <c r="B19" s="79"/>
      <c r="C19" s="6"/>
      <c r="D19" s="23"/>
      <c r="E19" s="9"/>
      <c r="F19" s="10"/>
      <c r="G19" s="11"/>
      <c r="H19" s="30"/>
      <c r="I19" s="24"/>
      <c r="J19" s="24"/>
      <c r="K19" s="25"/>
      <c r="L19" s="8"/>
      <c r="M19" s="7" t="e">
        <f>+IF(VLOOKUP(B19,Hoja2!$A$2:$B$17,2,FALSE)=0,"NA",VLOOKUP(B19,Hoja2!$A$2:$B$17,2,FALSE))</f>
        <v>#N/A</v>
      </c>
      <c r="N19" s="7">
        <f>COUNTIFS($E$7:$E$40,E19)</f>
        <v>0</v>
      </c>
      <c r="O19" s="27"/>
      <c r="Q19" s="26"/>
    </row>
    <row r="20" spans="2:17" x14ac:dyDescent="0.25">
      <c r="B20" s="79"/>
      <c r="C20" s="6"/>
      <c r="D20" s="23"/>
      <c r="E20" s="9"/>
      <c r="F20" s="10"/>
      <c r="G20" s="11"/>
      <c r="H20" s="30"/>
      <c r="I20" s="24"/>
      <c r="J20" s="24"/>
      <c r="K20" s="25"/>
      <c r="L20" s="8"/>
      <c r="M20" s="7" t="e">
        <f>+IF(VLOOKUP(B20,Hoja2!$A$2:$B$17,2,FALSE)=0,"NA",VLOOKUP(B20,Hoja2!$A$2:$B$17,2,FALSE))</f>
        <v>#N/A</v>
      </c>
      <c r="N20" s="7">
        <f>COUNTIFS($E$7:$E$40,E20)</f>
        <v>0</v>
      </c>
      <c r="O20" s="27"/>
      <c r="Q20" s="26"/>
    </row>
    <row r="21" spans="2:17" x14ac:dyDescent="0.25">
      <c r="B21" s="79"/>
      <c r="C21" s="6"/>
      <c r="D21" s="23"/>
      <c r="E21" s="9"/>
      <c r="F21" s="10"/>
      <c r="G21" s="11"/>
      <c r="H21" s="30"/>
      <c r="I21" s="24"/>
      <c r="J21" s="24"/>
      <c r="K21" s="25"/>
      <c r="L21" s="8"/>
      <c r="M21" s="7" t="e">
        <f>+IF(VLOOKUP(B21,Hoja2!$A$2:$B$17,2,FALSE)=0,"NA",VLOOKUP(B21,Hoja2!$A$2:$B$17,2,FALSE))</f>
        <v>#N/A</v>
      </c>
      <c r="N21" s="7">
        <f>COUNTIFS($E$7:$E$40,E21)</f>
        <v>0</v>
      </c>
      <c r="O21" s="27"/>
    </row>
    <row r="22" spans="2:17" x14ac:dyDescent="0.25">
      <c r="B22" s="79"/>
      <c r="C22" s="6"/>
      <c r="D22" s="23"/>
      <c r="E22" s="9"/>
      <c r="F22" s="10"/>
      <c r="G22" s="11"/>
      <c r="H22" s="30"/>
      <c r="I22" s="24"/>
      <c r="J22" s="24"/>
      <c r="K22" s="25"/>
      <c r="L22" s="8"/>
      <c r="M22" s="7" t="e">
        <f>+IF(VLOOKUP(B22,Hoja2!$A$2:$B$17,2,FALSE)=0,"NA",VLOOKUP(B22,Hoja2!$A$2:$B$17,2,FALSE))</f>
        <v>#N/A</v>
      </c>
      <c r="N22" s="7">
        <f>COUNTIFS($E$7:$E$40,E22)</f>
        <v>0</v>
      </c>
      <c r="O22" s="27"/>
      <c r="Q22" s="26"/>
    </row>
    <row r="23" spans="2:17" x14ac:dyDescent="0.25">
      <c r="B23" s="79"/>
      <c r="C23" s="6"/>
      <c r="D23" s="23"/>
      <c r="E23" s="9"/>
      <c r="F23" s="10"/>
      <c r="G23" s="11"/>
      <c r="H23" s="30"/>
      <c r="I23" s="24"/>
      <c r="J23" s="24"/>
      <c r="K23" s="25"/>
      <c r="L23" s="8"/>
      <c r="M23" s="7" t="e">
        <f>+IF(VLOOKUP(B23,Hoja2!$A$2:$B$17,2,FALSE)=0,"NA",VLOOKUP(B23,Hoja2!$A$2:$B$17,2,FALSE))</f>
        <v>#N/A</v>
      </c>
      <c r="N23" s="7">
        <f>COUNTIFS($E$7:$E$40,E23)</f>
        <v>0</v>
      </c>
      <c r="O23" s="27"/>
      <c r="Q23" s="26"/>
    </row>
    <row r="24" spans="2:17" x14ac:dyDescent="0.25">
      <c r="B24" s="79"/>
      <c r="C24" s="6"/>
      <c r="D24" s="23"/>
      <c r="E24" s="9"/>
      <c r="F24" s="10"/>
      <c r="G24" s="11"/>
      <c r="H24" s="30"/>
      <c r="I24" s="24"/>
      <c r="J24" s="24"/>
      <c r="K24" s="25"/>
      <c r="L24" s="8"/>
      <c r="M24" s="7" t="e">
        <f>+IF(VLOOKUP(B24,Hoja2!$A$2:$B$17,2,FALSE)=0,"NA",VLOOKUP(B24,Hoja2!$A$2:$B$17,2,FALSE))</f>
        <v>#N/A</v>
      </c>
      <c r="N24" s="7">
        <f>COUNTIFS($E$7:$E$40,E24)</f>
        <v>0</v>
      </c>
      <c r="O24" s="27"/>
      <c r="Q24" s="26"/>
    </row>
    <row r="25" spans="2:17" x14ac:dyDescent="0.25">
      <c r="B25" s="79"/>
      <c r="C25" s="6"/>
      <c r="D25" s="23"/>
      <c r="E25" s="9"/>
      <c r="F25" s="10"/>
      <c r="G25" s="11"/>
      <c r="H25" s="30"/>
      <c r="I25" s="24"/>
      <c r="J25" s="24"/>
      <c r="K25" s="25"/>
      <c r="L25" s="8"/>
      <c r="M25" s="7" t="e">
        <f>+IF(VLOOKUP(B25,Hoja2!$A$2:$B$17,2,FALSE)=0,"NA",VLOOKUP(B25,Hoja2!$A$2:$B$17,2,FALSE))</f>
        <v>#N/A</v>
      </c>
      <c r="N25" s="7">
        <f>COUNTIFS($E$7:$E$40,E25)</f>
        <v>0</v>
      </c>
      <c r="O25" s="27"/>
      <c r="Q25" s="26"/>
    </row>
    <row r="26" spans="2:17" x14ac:dyDescent="0.25">
      <c r="B26" s="79"/>
      <c r="C26" s="6"/>
      <c r="D26" s="23"/>
      <c r="E26" s="9"/>
      <c r="F26" s="10"/>
      <c r="G26" s="11"/>
      <c r="H26" s="30"/>
      <c r="I26" s="24"/>
      <c r="J26" s="24"/>
      <c r="K26" s="25"/>
      <c r="L26" s="8"/>
      <c r="M26" s="7" t="e">
        <f>+IF(VLOOKUP(B26,Hoja2!$A$2:$B$17,2,FALSE)=0,"NA",VLOOKUP(B26,Hoja2!$A$2:$B$17,2,FALSE))</f>
        <v>#N/A</v>
      </c>
      <c r="N26" s="7">
        <f>COUNTIFS($E$7:$E$40,E26)</f>
        <v>0</v>
      </c>
      <c r="O26" s="27"/>
      <c r="Q26" s="26"/>
    </row>
    <row r="27" spans="2:17" x14ac:dyDescent="0.25">
      <c r="B27" s="79"/>
      <c r="C27" s="6"/>
      <c r="D27" s="23"/>
      <c r="E27" s="9"/>
      <c r="F27" s="10"/>
      <c r="G27" s="11"/>
      <c r="H27" s="30"/>
      <c r="I27" s="24"/>
      <c r="J27" s="24"/>
      <c r="K27" s="25"/>
      <c r="L27" s="8"/>
      <c r="M27" s="7" t="e">
        <f>+IF(VLOOKUP(B27,Hoja2!$A$2:$B$17,2,FALSE)=0,"NA",VLOOKUP(B27,Hoja2!$A$2:$B$17,2,FALSE))</f>
        <v>#N/A</v>
      </c>
      <c r="N27" s="7">
        <f>COUNTIFS($E$7:$E$40,E27)</f>
        <v>0</v>
      </c>
      <c r="O27" s="27"/>
      <c r="Q27" s="19"/>
    </row>
    <row r="28" spans="2:17" x14ac:dyDescent="0.25">
      <c r="B28" s="79"/>
      <c r="C28" s="6"/>
      <c r="D28" s="23"/>
      <c r="E28" s="9"/>
      <c r="F28" s="10"/>
      <c r="G28" s="11"/>
      <c r="H28" s="30"/>
      <c r="I28" s="24"/>
      <c r="J28" s="24"/>
      <c r="K28" s="25"/>
      <c r="L28" s="8"/>
      <c r="M28" s="7" t="e">
        <f>+IF(VLOOKUP(B28,Hoja2!$A$2:$B$17,2,FALSE)=0,"NA",VLOOKUP(B28,Hoja2!$A$2:$B$17,2,FALSE))</f>
        <v>#N/A</v>
      </c>
      <c r="N28" s="7">
        <f>COUNTIFS($E$7:$E$40,E28)</f>
        <v>0</v>
      </c>
      <c r="O28" s="27"/>
      <c r="Q28" s="19"/>
    </row>
    <row r="29" spans="2:17" x14ac:dyDescent="0.25">
      <c r="B29" s="79"/>
      <c r="C29" s="6"/>
      <c r="D29" s="23"/>
      <c r="E29" s="9"/>
      <c r="F29" s="10"/>
      <c r="G29" s="11"/>
      <c r="H29" s="30"/>
      <c r="I29" s="24"/>
      <c r="J29" s="24"/>
      <c r="K29" s="25"/>
      <c r="L29" s="8"/>
      <c r="M29" s="7" t="e">
        <f>+IF(VLOOKUP(B29,Hoja2!$A$2:$B$17,2,FALSE)=0,"NA",VLOOKUP(B29,Hoja2!$A$2:$B$17,2,FALSE))</f>
        <v>#N/A</v>
      </c>
      <c r="N29" s="7">
        <f>COUNTIFS($E$7:$E$40,E29)</f>
        <v>0</v>
      </c>
      <c r="O29" s="27"/>
    </row>
    <row r="30" spans="2:17" x14ac:dyDescent="0.25">
      <c r="B30" s="79"/>
      <c r="C30" s="6"/>
      <c r="D30" s="23"/>
      <c r="E30" s="9"/>
      <c r="F30" s="10"/>
      <c r="G30" s="11"/>
      <c r="H30" s="30"/>
      <c r="I30" s="24"/>
      <c r="J30" s="24"/>
      <c r="K30" s="25"/>
      <c r="L30" s="8"/>
      <c r="O30" s="27"/>
    </row>
    <row r="31" spans="2:17" x14ac:dyDescent="0.25">
      <c r="B31" s="79"/>
      <c r="C31" s="6"/>
      <c r="D31" s="23"/>
      <c r="E31" s="9"/>
      <c r="F31" s="10"/>
      <c r="G31" s="11"/>
      <c r="H31" s="30"/>
      <c r="I31" s="24"/>
      <c r="J31" s="24"/>
      <c r="K31" s="25"/>
      <c r="L31" s="8"/>
      <c r="M31" s="7" t="e">
        <f>+IF(VLOOKUP(B31,Hoja2!$A$2:$B$17,2,FALSE)=0,"NA",VLOOKUP(B31,Hoja2!$A$2:$B$17,2,FALSE))</f>
        <v>#N/A</v>
      </c>
      <c r="N31" s="7">
        <f>COUNTIFS($E$7:$E$40,E31)</f>
        <v>0</v>
      </c>
      <c r="O31" s="27"/>
    </row>
    <row r="32" spans="2:17" x14ac:dyDescent="0.25">
      <c r="B32" s="79"/>
      <c r="C32" s="6"/>
      <c r="D32" s="23"/>
      <c r="E32" s="9"/>
      <c r="F32" s="10"/>
      <c r="G32" s="11"/>
      <c r="H32" s="30"/>
      <c r="I32" s="24"/>
      <c r="J32" s="24"/>
      <c r="K32" s="25"/>
      <c r="L32" s="8"/>
      <c r="O32" s="27"/>
    </row>
    <row r="33" spans="2:15" x14ac:dyDescent="0.25">
      <c r="B33" s="79"/>
      <c r="C33" s="6"/>
      <c r="D33" s="23"/>
      <c r="E33" s="9"/>
      <c r="F33" s="10"/>
      <c r="G33" s="11"/>
      <c r="H33" s="30"/>
      <c r="I33" s="24"/>
      <c r="J33" s="24"/>
      <c r="K33" s="25"/>
      <c r="L33" s="8"/>
      <c r="M33" s="7" t="e">
        <f>+IF(VLOOKUP(B33,Hoja2!$A$2:$B$17,2,FALSE)=0,"NA",VLOOKUP(B33,Hoja2!$A$2:$B$17,2,FALSE))</f>
        <v>#N/A</v>
      </c>
      <c r="N33" s="7">
        <f>COUNTIFS($E$7:$E$40,E33)</f>
        <v>0</v>
      </c>
      <c r="O33" s="27"/>
    </row>
    <row r="34" spans="2:15" x14ac:dyDescent="0.25">
      <c r="B34" s="79"/>
      <c r="C34" s="6"/>
      <c r="D34" s="23"/>
      <c r="E34" s="9"/>
      <c r="F34" s="10"/>
      <c r="G34" s="11"/>
      <c r="H34" s="30"/>
      <c r="I34" s="24"/>
      <c r="J34" s="24"/>
      <c r="K34" s="25"/>
      <c r="L34" s="8"/>
      <c r="M34" s="7" t="e">
        <f>+IF(VLOOKUP(B34,Hoja2!$A$2:$B$17,2,FALSE)=0,"NA",VLOOKUP(B34,Hoja2!$A$2:$B$17,2,FALSE))</f>
        <v>#N/A</v>
      </c>
      <c r="N34" s="7">
        <f>COUNTIFS($E$7:$E$40,E34)</f>
        <v>0</v>
      </c>
      <c r="O34" s="27"/>
    </row>
    <row r="35" spans="2:15" x14ac:dyDescent="0.25">
      <c r="B35" s="79"/>
      <c r="C35" s="6"/>
      <c r="D35" s="23"/>
      <c r="E35" s="9"/>
      <c r="F35" s="10"/>
      <c r="G35" s="11"/>
      <c r="H35" s="30"/>
      <c r="I35" s="24"/>
      <c r="J35" s="24"/>
      <c r="K35" s="25"/>
      <c r="L35" s="8"/>
      <c r="M35" s="7" t="e">
        <f>+IF(VLOOKUP(B35,Hoja2!$A$2:$B$17,2,FALSE)=0,"NA",VLOOKUP(B35,Hoja2!$A$2:$B$17,2,FALSE))</f>
        <v>#N/A</v>
      </c>
      <c r="N35" s="7">
        <f>COUNTIFS($E$7:$E$40,E35)</f>
        <v>0</v>
      </c>
      <c r="O35" s="27"/>
    </row>
    <row r="36" spans="2:15" x14ac:dyDescent="0.25">
      <c r="B36" s="79"/>
      <c r="C36" s="6"/>
      <c r="D36" s="23"/>
      <c r="E36" s="9"/>
      <c r="F36" s="10"/>
      <c r="G36" s="11"/>
      <c r="H36" s="30"/>
      <c r="I36" s="24"/>
      <c r="J36" s="24"/>
      <c r="K36" s="25"/>
      <c r="L36" s="8"/>
      <c r="M36" s="7" t="e">
        <f>+IF(VLOOKUP(B36,Hoja2!$A$2:$B$17,2,FALSE)=0,"NA",VLOOKUP(B36,Hoja2!$A$2:$B$17,2,FALSE))</f>
        <v>#N/A</v>
      </c>
      <c r="N36" s="7">
        <f>COUNTIFS($E$7:$E$40,E36)</f>
        <v>0</v>
      </c>
      <c r="O36" s="27"/>
    </row>
    <row r="37" spans="2:15" x14ac:dyDescent="0.25">
      <c r="B37" s="79"/>
      <c r="C37" s="6"/>
      <c r="D37" s="23"/>
      <c r="E37" s="9"/>
      <c r="F37" s="10"/>
      <c r="G37" s="11"/>
      <c r="H37" s="30"/>
      <c r="I37" s="24"/>
      <c r="J37" s="24"/>
      <c r="K37" s="25"/>
      <c r="L37" s="8"/>
      <c r="M37" s="7" t="e">
        <f>+IF(VLOOKUP(B37,Hoja2!$A$2:$B$17,2,FALSE)=0,"NA",VLOOKUP(B37,Hoja2!$A$2:$B$17,2,FALSE))</f>
        <v>#N/A</v>
      </c>
      <c r="N37" s="7">
        <f>COUNTIFS($E$7:$E$40,E37)</f>
        <v>0</v>
      </c>
      <c r="O37" s="27"/>
    </row>
    <row r="38" spans="2:15" x14ac:dyDescent="0.25">
      <c r="B38" s="79"/>
      <c r="C38" s="6"/>
      <c r="D38" s="23"/>
      <c r="E38" s="9"/>
      <c r="F38" s="10"/>
      <c r="G38" s="11"/>
      <c r="H38" s="30"/>
      <c r="I38" s="24"/>
      <c r="J38" s="24"/>
      <c r="K38" s="25"/>
      <c r="L38" s="8"/>
      <c r="M38" s="7" t="e">
        <f>+IF(VLOOKUP(B38,Hoja2!$A$2:$B$17,2,FALSE)=0,"NA",VLOOKUP(B38,Hoja2!$A$2:$B$17,2,FALSE))</f>
        <v>#N/A</v>
      </c>
      <c r="N38" s="7">
        <f>COUNTIFS($E$7:$E$40,E38)</f>
        <v>0</v>
      </c>
      <c r="O38" s="27"/>
    </row>
    <row r="39" spans="2:15" x14ac:dyDescent="0.25">
      <c r="B39" s="79"/>
      <c r="C39" s="6"/>
      <c r="D39" s="23"/>
      <c r="E39" s="9"/>
      <c r="F39" s="10"/>
      <c r="G39" s="11"/>
      <c r="H39" s="30"/>
      <c r="I39" s="24"/>
      <c r="J39" s="24"/>
      <c r="K39" s="25"/>
      <c r="L39" s="8"/>
      <c r="M39" s="7" t="e">
        <f>+IF(VLOOKUP(B39,Hoja2!$A$2:$B$17,2,FALSE)=0,"NA",VLOOKUP(B39,Hoja2!$A$2:$B$17,2,FALSE))</f>
        <v>#N/A</v>
      </c>
      <c r="N39" s="7">
        <f>COUNTIFS($E$7:$E$40,E39)</f>
        <v>0</v>
      </c>
      <c r="O39" s="27"/>
    </row>
    <row r="40" spans="2:15" x14ac:dyDescent="0.25">
      <c r="B40" s="79"/>
      <c r="C40" s="6"/>
      <c r="D40" s="23"/>
      <c r="E40" s="9"/>
      <c r="F40" s="10"/>
      <c r="G40" s="11"/>
      <c r="H40" s="30"/>
      <c r="I40" s="24"/>
      <c r="J40" s="24"/>
      <c r="K40" s="25"/>
      <c r="L40" s="8"/>
      <c r="M40" s="7" t="e">
        <f>+IF(VLOOKUP(B40,Hoja2!$A$2:$B$17,2,FALSE)=0,"NA",VLOOKUP(B40,Hoja2!$A$2:$B$17,2,FALSE))</f>
        <v>#N/A</v>
      </c>
      <c r="N40" s="7">
        <f>COUNTIFS($E$7:$E$40,E40)</f>
        <v>0</v>
      </c>
      <c r="O40" s="27"/>
    </row>
    <row r="41" spans="2:15" x14ac:dyDescent="0.25">
      <c r="B41" s="48" t="s">
        <v>11</v>
      </c>
      <c r="C41" s="49"/>
      <c r="D41" s="49"/>
      <c r="E41" s="49"/>
      <c r="F41" s="49"/>
      <c r="G41" s="49"/>
      <c r="H41" s="49"/>
      <c r="I41" s="49"/>
      <c r="J41" s="49"/>
      <c r="K41" s="49"/>
      <c r="L41" s="50"/>
    </row>
    <row r="42" spans="2:15" x14ac:dyDescent="0.25">
      <c r="B42" s="51"/>
      <c r="C42" s="52"/>
      <c r="D42" s="52"/>
      <c r="E42" s="52"/>
      <c r="F42" s="52"/>
      <c r="G42" s="52"/>
      <c r="H42" s="52"/>
      <c r="I42" s="52"/>
      <c r="J42" s="52"/>
      <c r="K42" s="52"/>
      <c r="L42" s="53"/>
    </row>
    <row r="1046549" spans="5:5" x14ac:dyDescent="0.25">
      <c r="E1046549" s="9"/>
    </row>
  </sheetData>
  <autoFilter ref="B5:O49">
    <filterColumn colId="0" showButton="0"/>
  </autoFilter>
  <sortState ref="B6:O2038">
    <sortCondition descending="1" ref="I6:I2038"/>
  </sortState>
  <mergeCells count="8">
    <mergeCell ref="B41:L42"/>
    <mergeCell ref="G2:I2"/>
    <mergeCell ref="G3:I3"/>
    <mergeCell ref="C2:F4"/>
    <mergeCell ref="B2:B4"/>
    <mergeCell ref="K3:L3"/>
    <mergeCell ref="K2:L2"/>
    <mergeCell ref="G4:L4"/>
  </mergeCells>
  <dataValidations count="4">
    <dataValidation type="list" allowBlank="1" showInputMessage="1" showErrorMessage="1" sqref="C6:C7 C10:C40">
      <formula1>INDIRECT(M6)</formula1>
    </dataValidation>
    <dataValidation type="list" allowBlank="1" showInputMessage="1" showErrorMessage="1" sqref="L6:L40">
      <formula1>"VIGENTE,OBSOLETO"</formula1>
    </dataValidation>
    <dataValidation type="list" allowBlank="1" showInputMessage="1" showErrorMessage="1" sqref="C9">
      <formula1>INDIRECT(M48)</formula1>
    </dataValidation>
    <dataValidation type="list" allowBlank="1" showInputMessage="1" showErrorMessage="1" sqref="C8">
      <formula1>INDIRECT(M49)</formula1>
    </dataValidation>
  </dataValidations>
  <pageMargins left="0.7" right="0.7" top="0.75" bottom="0.75" header="0.3" footer="0.3"/>
  <pageSetup scale="43" fitToHeight="0"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Hoja2!$E$2:$E$14</xm:f>
          </x14:formula1>
          <xm:sqref>D6:D40</xm:sqref>
        </x14:dataValidation>
        <x14:dataValidation type="list" allowBlank="1" showInputMessage="1" showErrorMessage="1">
          <x14:formula1>
            <xm:f>Hoja2!$A$2:$A$17</xm:f>
          </x14:formula1>
          <xm:sqref>B6:B40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
  <sheetViews>
    <sheetView showGridLines="0" zoomScale="90" zoomScaleNormal="90" workbookViewId="0"/>
  </sheetViews>
  <sheetFormatPr baseColWidth="10" defaultColWidth="0" defaultRowHeight="15" zeroHeight="1" x14ac:dyDescent="0.25"/>
  <cols>
    <col min="1" max="2" width="5.7109375" customWidth="1"/>
    <col min="3" max="3" width="46.28515625" customWidth="1"/>
    <col min="4" max="4" width="15.7109375" bestFit="1" customWidth="1"/>
    <col min="5" max="5" width="15.42578125" customWidth="1"/>
    <col min="6" max="6" width="13.28515625" customWidth="1"/>
    <col min="7" max="7" width="53.28515625" customWidth="1"/>
    <col min="8" max="8" width="11.28515625" customWidth="1"/>
    <col min="9" max="9" width="20.140625" customWidth="1"/>
    <col min="10" max="10" width="5.7109375" customWidth="1"/>
    <col min="13" max="16384" width="11.42578125" hidden="1"/>
  </cols>
  <sheetData>
    <row r="1" spans="2:9" ht="15.75" thickBot="1" x14ac:dyDescent="0.3"/>
    <row r="2" spans="2:9" ht="26.25" x14ac:dyDescent="0.4">
      <c r="C2" s="86" t="s">
        <v>78</v>
      </c>
      <c r="D2" s="87"/>
      <c r="E2" s="87"/>
      <c r="F2" s="87"/>
      <c r="G2" s="87"/>
      <c r="H2" s="87"/>
      <c r="I2" s="88"/>
    </row>
    <row r="3" spans="2:9" ht="30.75" thickBot="1" x14ac:dyDescent="0.3">
      <c r="C3" s="89" t="s">
        <v>0</v>
      </c>
      <c r="D3" s="90" t="s">
        <v>71</v>
      </c>
      <c r="E3" s="90" t="s">
        <v>1</v>
      </c>
      <c r="F3" s="90" t="s">
        <v>2</v>
      </c>
      <c r="G3" s="90" t="s">
        <v>3</v>
      </c>
      <c r="H3" s="90" t="s">
        <v>4</v>
      </c>
      <c r="I3" s="91" t="s">
        <v>74</v>
      </c>
    </row>
    <row r="4" spans="2:9" x14ac:dyDescent="0.25">
      <c r="B4" s="83"/>
      <c r="C4" s="92"/>
      <c r="D4" s="93"/>
      <c r="E4" s="94"/>
      <c r="F4" s="95"/>
      <c r="G4" s="96"/>
      <c r="H4" s="97"/>
      <c r="I4" s="98"/>
    </row>
    <row r="5" spans="2:9" x14ac:dyDescent="0.25">
      <c r="B5" s="84"/>
      <c r="C5" s="99"/>
      <c r="D5" s="39"/>
      <c r="E5" s="40"/>
      <c r="F5" s="9"/>
      <c r="G5" s="10"/>
      <c r="H5" s="11"/>
      <c r="I5" s="100"/>
    </row>
    <row r="6" spans="2:9" x14ac:dyDescent="0.25">
      <c r="B6" s="84"/>
      <c r="C6" s="99"/>
      <c r="D6" s="39"/>
      <c r="E6" s="40"/>
      <c r="F6" s="9"/>
      <c r="G6" s="10"/>
      <c r="H6" s="11"/>
      <c r="I6" s="100"/>
    </row>
    <row r="7" spans="2:9" x14ac:dyDescent="0.25">
      <c r="B7" s="84"/>
      <c r="C7" s="99"/>
      <c r="D7" s="39"/>
      <c r="E7" s="40"/>
      <c r="F7" s="9"/>
      <c r="G7" s="10"/>
      <c r="H7" s="11"/>
      <c r="I7" s="100"/>
    </row>
    <row r="8" spans="2:9" x14ac:dyDescent="0.25">
      <c r="B8" s="84"/>
      <c r="C8" s="99"/>
      <c r="D8" s="39"/>
      <c r="E8" s="40"/>
      <c r="F8" s="9"/>
      <c r="G8" s="10"/>
      <c r="H8" s="11"/>
      <c r="I8" s="100"/>
    </row>
    <row r="9" spans="2:9" x14ac:dyDescent="0.25">
      <c r="B9" s="84"/>
      <c r="C9" s="99"/>
      <c r="D9" s="39"/>
      <c r="E9" s="40"/>
      <c r="F9" s="9"/>
      <c r="G9" s="10"/>
      <c r="H9" s="11"/>
      <c r="I9" s="100"/>
    </row>
    <row r="10" spans="2:9" x14ac:dyDescent="0.25">
      <c r="B10" s="84"/>
      <c r="C10" s="99"/>
      <c r="D10" s="39"/>
      <c r="E10" s="40"/>
      <c r="F10" s="9"/>
      <c r="G10" s="10"/>
      <c r="H10" s="11"/>
      <c r="I10" s="100"/>
    </row>
    <row r="11" spans="2:9" x14ac:dyDescent="0.25">
      <c r="B11" s="84"/>
      <c r="C11" s="99"/>
      <c r="D11" s="39"/>
      <c r="E11" s="40"/>
      <c r="F11" s="9"/>
      <c r="G11" s="10"/>
      <c r="H11" s="11"/>
      <c r="I11" s="100"/>
    </row>
    <row r="12" spans="2:9" ht="15.75" thickBot="1" x14ac:dyDescent="0.3">
      <c r="B12" s="85"/>
      <c r="C12" s="101"/>
      <c r="D12" s="102"/>
      <c r="E12" s="103"/>
      <c r="F12" s="104"/>
      <c r="G12" s="105"/>
      <c r="H12" s="106"/>
      <c r="I12" s="107"/>
    </row>
    <row r="13" spans="2:9" x14ac:dyDescent="0.25"/>
  </sheetData>
  <mergeCells count="2">
    <mergeCell ref="C2:I2"/>
    <mergeCell ref="B4:B12"/>
  </mergeCells>
  <dataValidations count="2">
    <dataValidation type="list" allowBlank="1" showInputMessage="1" showErrorMessage="1" sqref="D5:D12">
      <formula1>INDIRECT(J5)</formula1>
    </dataValidation>
    <dataValidation type="list" allowBlank="1" showInputMessage="1" showErrorMessage="1" sqref="D4">
      <formula1>INDIRECT(#REF!)</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Hoja2!$A$2:$A$17</xm:f>
          </x14:formula1>
          <xm:sqref>C4:C12</xm:sqref>
        </x14:dataValidation>
        <x14:dataValidation type="list" allowBlank="1" showInputMessage="1" showErrorMessage="1">
          <x14:formula1>
            <xm:f>Hoja2!$E$2:$E$14</xm:f>
          </x14:formula1>
          <xm:sqref>E4:E12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10" sqref="B10"/>
    </sheetView>
  </sheetViews>
  <sheetFormatPr baseColWidth="10" defaultRowHeight="15" x14ac:dyDescent="0.25"/>
  <cols>
    <col min="1" max="1" width="36.140625" customWidth="1"/>
    <col min="3" max="3" width="43.7109375" customWidth="1"/>
    <col min="5" max="5" width="21.42578125" customWidth="1"/>
  </cols>
  <sheetData>
    <row r="1" spans="1:5" x14ac:dyDescent="0.25">
      <c r="A1" s="2" t="s">
        <v>27</v>
      </c>
      <c r="C1" s="4" t="s">
        <v>45</v>
      </c>
      <c r="E1" s="2" t="s">
        <v>28</v>
      </c>
    </row>
    <row r="2" spans="1:5" x14ac:dyDescent="0.25">
      <c r="A2" s="1" t="s">
        <v>12</v>
      </c>
      <c r="C2" s="3" t="s">
        <v>60</v>
      </c>
      <c r="E2" s="1" t="s">
        <v>30</v>
      </c>
    </row>
    <row r="3" spans="1:5" x14ac:dyDescent="0.25">
      <c r="A3" s="1" t="s">
        <v>13</v>
      </c>
      <c r="B3" s="3" t="s">
        <v>40</v>
      </c>
      <c r="C3" s="3" t="s">
        <v>61</v>
      </c>
      <c r="E3" s="1" t="s">
        <v>31</v>
      </c>
    </row>
    <row r="4" spans="1:5" x14ac:dyDescent="0.25">
      <c r="A4" s="1" t="s">
        <v>14</v>
      </c>
      <c r="C4" s="3" t="s">
        <v>62</v>
      </c>
      <c r="E4" s="1" t="s">
        <v>32</v>
      </c>
    </row>
    <row r="5" spans="1:5" x14ac:dyDescent="0.25">
      <c r="A5" s="1" t="s">
        <v>15</v>
      </c>
      <c r="C5" s="3" t="s">
        <v>63</v>
      </c>
      <c r="E5" s="1" t="s">
        <v>33</v>
      </c>
    </row>
    <row r="6" spans="1:5" x14ac:dyDescent="0.25">
      <c r="A6" s="1" t="s">
        <v>16</v>
      </c>
      <c r="B6" t="s">
        <v>50</v>
      </c>
      <c r="E6" s="1" t="s">
        <v>73</v>
      </c>
    </row>
    <row r="7" spans="1:5" x14ac:dyDescent="0.25">
      <c r="A7" s="1" t="s">
        <v>76</v>
      </c>
      <c r="C7" s="4" t="s">
        <v>46</v>
      </c>
      <c r="E7" s="1" t="s">
        <v>34</v>
      </c>
    </row>
    <row r="8" spans="1:5" x14ac:dyDescent="0.25">
      <c r="A8" s="1" t="s">
        <v>17</v>
      </c>
      <c r="B8" t="s">
        <v>41</v>
      </c>
      <c r="C8" s="3" t="s">
        <v>56</v>
      </c>
      <c r="E8" s="1" t="s">
        <v>35</v>
      </c>
    </row>
    <row r="9" spans="1:5" x14ac:dyDescent="0.25">
      <c r="A9" s="1" t="s">
        <v>18</v>
      </c>
      <c r="B9" t="s">
        <v>42</v>
      </c>
      <c r="C9" s="3" t="s">
        <v>55</v>
      </c>
      <c r="E9" s="1" t="s">
        <v>36</v>
      </c>
    </row>
    <row r="10" spans="1:5" x14ac:dyDescent="0.25">
      <c r="A10" s="1" t="s">
        <v>19</v>
      </c>
      <c r="C10" s="3" t="s">
        <v>57</v>
      </c>
      <c r="E10" s="1" t="s">
        <v>37</v>
      </c>
    </row>
    <row r="11" spans="1:5" x14ac:dyDescent="0.25">
      <c r="A11" s="1" t="s">
        <v>20</v>
      </c>
      <c r="C11" s="3" t="s">
        <v>58</v>
      </c>
      <c r="E11" s="1" t="s">
        <v>38</v>
      </c>
    </row>
    <row r="12" spans="1:5" x14ac:dyDescent="0.25">
      <c r="A12" s="1" t="s">
        <v>21</v>
      </c>
      <c r="B12" s="3" t="s">
        <v>43</v>
      </c>
      <c r="C12" s="3" t="s">
        <v>59</v>
      </c>
      <c r="E12" s="1" t="s">
        <v>39</v>
      </c>
    </row>
    <row r="13" spans="1:5" x14ac:dyDescent="0.25">
      <c r="A13" s="1" t="s">
        <v>22</v>
      </c>
      <c r="B13" s="3" t="s">
        <v>44</v>
      </c>
      <c r="E13" s="1" t="s">
        <v>29</v>
      </c>
    </row>
    <row r="14" spans="1:5" x14ac:dyDescent="0.25">
      <c r="A14" s="1" t="s">
        <v>23</v>
      </c>
      <c r="C14" s="4" t="s">
        <v>21</v>
      </c>
      <c r="E14" s="1" t="s">
        <v>48</v>
      </c>
    </row>
    <row r="15" spans="1:5" x14ac:dyDescent="0.25">
      <c r="A15" s="1" t="s">
        <v>24</v>
      </c>
      <c r="C15" s="3" t="s">
        <v>64</v>
      </c>
    </row>
    <row r="16" spans="1:5" x14ac:dyDescent="0.25">
      <c r="A16" s="1" t="s">
        <v>25</v>
      </c>
      <c r="C16" s="3" t="s">
        <v>65</v>
      </c>
    </row>
    <row r="17" spans="1:3" x14ac:dyDescent="0.25">
      <c r="A17" s="1" t="s">
        <v>26</v>
      </c>
    </row>
    <row r="19" spans="1:3" x14ac:dyDescent="0.25">
      <c r="C19" s="5" t="s">
        <v>22</v>
      </c>
    </row>
    <row r="20" spans="1:3" x14ac:dyDescent="0.25">
      <c r="C20" s="3" t="s">
        <v>66</v>
      </c>
    </row>
    <row r="21" spans="1:3" x14ac:dyDescent="0.25">
      <c r="C21" s="3" t="s">
        <v>77</v>
      </c>
    </row>
    <row r="22" spans="1:3" x14ac:dyDescent="0.25">
      <c r="C22" s="3" t="s">
        <v>67</v>
      </c>
    </row>
    <row r="24" spans="1:3" x14ac:dyDescent="0.25">
      <c r="C24" s="5" t="s">
        <v>13</v>
      </c>
    </row>
    <row r="25" spans="1:3" x14ac:dyDescent="0.25">
      <c r="C25" s="3" t="s">
        <v>54</v>
      </c>
    </row>
    <row r="26" spans="1:3" x14ac:dyDescent="0.25">
      <c r="C26" s="3" t="s">
        <v>53</v>
      </c>
    </row>
    <row r="28" spans="1:3" x14ac:dyDescent="0.25">
      <c r="C28" t="s">
        <v>47</v>
      </c>
    </row>
    <row r="30" spans="1:3" x14ac:dyDescent="0.25">
      <c r="C30" s="5" t="s">
        <v>16</v>
      </c>
    </row>
    <row r="31" spans="1:3" x14ac:dyDescent="0.25">
      <c r="C31" t="s">
        <v>51</v>
      </c>
    </row>
    <row r="32" spans="1:3" x14ac:dyDescent="0.25">
      <c r="C32" t="s">
        <v>52</v>
      </c>
    </row>
  </sheetData>
  <hyperlinks>
    <hyperlink ref="C26" r:id="rId1" display="http://www.icbf.gov.co/portal/page/portal/IntranetICBF/organigrama/Planeac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Enlaces</vt:lpstr>
      <vt:lpstr>LMD</vt:lpstr>
      <vt:lpstr>Cambios de la Semana</vt:lpstr>
      <vt:lpstr>Hoja2</vt:lpstr>
      <vt:lpstr>LMD!abs</vt:lpstr>
      <vt:lpstr>LMD!dye</vt:lpstr>
      <vt:lpstr>NA</vt:lpstr>
      <vt:lpstr>LMD!prt</vt:lpstr>
      <vt:lpstr>LMD!pyp</vt:lpstr>
      <vt:lpstr>LMD!tal</vt:lpstr>
      <vt:lpstr>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Andres Felipe Rodriguez Plazas</cp:lastModifiedBy>
  <cp:lastPrinted>2017-04-27T21:03:16Z</cp:lastPrinted>
  <dcterms:created xsi:type="dcterms:W3CDTF">2016-09-02T20:53:17Z</dcterms:created>
  <dcterms:modified xsi:type="dcterms:W3CDTF">2017-05-05T21:21:48Z</dcterms:modified>
</cp:coreProperties>
</file>