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NOP 2016\EVALUACION\EVALUACIÓN INDEPENDIENTE\formatos\"/>
    </mc:Choice>
  </mc:AlternateContent>
  <bookViews>
    <workbookView xWindow="0" yWindow="0" windowWidth="28800" windowHeight="13500"/>
  </bookViews>
  <sheets>
    <sheet name="Priorización" sheetId="1" r:id="rId1"/>
    <sheet name="Hoja1" sheetId="2" state="hidden" r:id="rId2"/>
  </sheets>
  <definedNames>
    <definedName name="_xlnm._FilterDatabase" localSheetId="0" hidden="1">Priorización!$A$3:$R$3</definedName>
    <definedName name="_xlnm.Print_Area" localSheetId="0">Priorización!$A$1:$AF$174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5" i="1" l="1"/>
  <c r="P34" i="1"/>
  <c r="P33" i="1"/>
  <c r="P32" i="1"/>
  <c r="P31" i="1"/>
  <c r="P30" i="1"/>
  <c r="P29" i="1"/>
  <c r="P28" i="1"/>
  <c r="P27" i="1"/>
  <c r="P26" i="1"/>
  <c r="P25" i="1"/>
  <c r="P24" i="1"/>
  <c r="P23" i="1"/>
  <c r="P22" i="1"/>
  <c r="P21" i="1"/>
  <c r="P20" i="1"/>
  <c r="P19" i="1"/>
  <c r="P18" i="1"/>
  <c r="P17" i="1"/>
  <c r="P16" i="1"/>
  <c r="P15" i="1"/>
  <c r="P14" i="1"/>
  <c r="P13" i="1"/>
  <c r="P12" i="1"/>
  <c r="P11" i="1"/>
  <c r="P10" i="1"/>
  <c r="P9" i="1"/>
  <c r="P8" i="1"/>
  <c r="P7" i="1"/>
  <c r="P6" i="1"/>
  <c r="P5" i="1"/>
  <c r="D12" i="2" l="1"/>
  <c r="D11" i="2"/>
  <c r="D10" i="2"/>
  <c r="D9" i="2"/>
  <c r="D8" i="2"/>
  <c r="D7" i="2"/>
  <c r="D6" i="2"/>
  <c r="D5" i="2"/>
  <c r="D4" i="2"/>
  <c r="D3" i="2"/>
  <c r="K35" i="1"/>
  <c r="F35" i="1"/>
  <c r="K34" i="1"/>
  <c r="F34" i="1"/>
  <c r="G34" i="1" s="1"/>
  <c r="K33" i="1"/>
  <c r="F33" i="1"/>
  <c r="G33" i="1" s="1"/>
  <c r="M33" i="1" s="1"/>
  <c r="K32" i="1"/>
  <c r="F32" i="1"/>
  <c r="G32" i="1" s="1"/>
  <c r="K31" i="1"/>
  <c r="F31" i="1"/>
  <c r="K30" i="1"/>
  <c r="F30" i="1"/>
  <c r="G30" i="1" s="1"/>
  <c r="K29" i="1"/>
  <c r="F29" i="1"/>
  <c r="G29" i="1" s="1"/>
  <c r="M29" i="1" s="1"/>
  <c r="K28" i="1"/>
  <c r="F28" i="1"/>
  <c r="G28" i="1" s="1"/>
  <c r="K27" i="1"/>
  <c r="F27" i="1"/>
  <c r="K26" i="1"/>
  <c r="F26" i="1"/>
  <c r="G26" i="1" s="1"/>
  <c r="K25" i="1"/>
  <c r="F25" i="1"/>
  <c r="G25" i="1" s="1"/>
  <c r="M25" i="1" s="1"/>
  <c r="K24" i="1"/>
  <c r="F24" i="1"/>
  <c r="G24" i="1" s="1"/>
  <c r="K23" i="1"/>
  <c r="F23" i="1"/>
  <c r="K22" i="1"/>
  <c r="F22" i="1"/>
  <c r="G22" i="1" s="1"/>
  <c r="K21" i="1"/>
  <c r="F21" i="1"/>
  <c r="G21" i="1" s="1"/>
  <c r="M21" i="1" s="1"/>
  <c r="K20" i="1"/>
  <c r="F20" i="1"/>
  <c r="G20" i="1" s="1"/>
  <c r="K19" i="1"/>
  <c r="F19" i="1"/>
  <c r="K18" i="1"/>
  <c r="F18" i="1"/>
  <c r="G18" i="1" s="1"/>
  <c r="K17" i="1"/>
  <c r="F17" i="1"/>
  <c r="G17" i="1" s="1"/>
  <c r="M17" i="1" s="1"/>
  <c r="K16" i="1"/>
  <c r="F16" i="1"/>
  <c r="G16" i="1" s="1"/>
  <c r="K15" i="1"/>
  <c r="F15" i="1"/>
  <c r="K14" i="1"/>
  <c r="F14" i="1"/>
  <c r="G14" i="1" s="1"/>
  <c r="K13" i="1"/>
  <c r="F13" i="1"/>
  <c r="G13" i="1" s="1"/>
  <c r="M13" i="1" s="1"/>
  <c r="K12" i="1"/>
  <c r="F12" i="1"/>
  <c r="G12" i="1" s="1"/>
  <c r="K11" i="1"/>
  <c r="F11" i="1"/>
  <c r="K10" i="1"/>
  <c r="F10" i="1"/>
  <c r="G10" i="1" s="1"/>
  <c r="K9" i="1"/>
  <c r="F9" i="1"/>
  <c r="G9" i="1" s="1"/>
  <c r="M9" i="1" s="1"/>
  <c r="K8" i="1"/>
  <c r="F8" i="1"/>
  <c r="G8" i="1" s="1"/>
  <c r="K7" i="1"/>
  <c r="F7" i="1"/>
  <c r="K6" i="1"/>
  <c r="F6" i="1"/>
  <c r="G6" i="1" s="1"/>
  <c r="M6" i="1" s="1"/>
  <c r="K5" i="1"/>
  <c r="F5" i="1"/>
  <c r="G5" i="1" s="1"/>
  <c r="M10" i="1" l="1"/>
  <c r="M14" i="1"/>
  <c r="M5" i="1"/>
  <c r="N5" i="1" s="1"/>
  <c r="O5" i="1" s="1"/>
  <c r="M8" i="1"/>
  <c r="M12" i="1"/>
  <c r="N12" i="1" s="1"/>
  <c r="O12" i="1" s="1"/>
  <c r="M16" i="1"/>
  <c r="M18" i="1"/>
  <c r="N18" i="1" s="1"/>
  <c r="O18" i="1" s="1"/>
  <c r="M20" i="1"/>
  <c r="N20" i="1" s="1"/>
  <c r="O20" i="1" s="1"/>
  <c r="M22" i="1"/>
  <c r="M24" i="1"/>
  <c r="M26" i="1"/>
  <c r="N26" i="1" s="1"/>
  <c r="O26" i="1" s="1"/>
  <c r="M28" i="1"/>
  <c r="N28" i="1" s="1"/>
  <c r="O28" i="1" s="1"/>
  <c r="M30" i="1"/>
  <c r="N30" i="1" s="1"/>
  <c r="O30" i="1" s="1"/>
  <c r="M32" i="1"/>
  <c r="N32" i="1" s="1"/>
  <c r="O32" i="1" s="1"/>
  <c r="M34" i="1"/>
  <c r="N34" i="1" s="1"/>
  <c r="O34" i="1" s="1"/>
  <c r="G7" i="1"/>
  <c r="G11" i="1"/>
  <c r="G15" i="1"/>
  <c r="G19" i="1"/>
  <c r="G23" i="1"/>
  <c r="G27" i="1"/>
  <c r="G31" i="1"/>
  <c r="G35" i="1"/>
  <c r="N8" i="1"/>
  <c r="O8" i="1" s="1"/>
  <c r="N16" i="1"/>
  <c r="O16" i="1" s="1"/>
  <c r="N24" i="1"/>
  <c r="O24" i="1" s="1"/>
  <c r="N6" i="1"/>
  <c r="O6" i="1" s="1"/>
  <c r="N14" i="1"/>
  <c r="O14" i="1" s="1"/>
  <c r="N21" i="1"/>
  <c r="O21" i="1" s="1"/>
  <c r="N33" i="1"/>
  <c r="O33" i="1" s="1"/>
  <c r="N13" i="1"/>
  <c r="O13" i="1" s="1"/>
  <c r="N22" i="1"/>
  <c r="O22" i="1" s="1"/>
  <c r="N29" i="1"/>
  <c r="O29" i="1" s="1"/>
  <c r="N9" i="1"/>
  <c r="O9" i="1" s="1"/>
  <c r="N10" i="1"/>
  <c r="O10" i="1" s="1"/>
  <c r="N17" i="1"/>
  <c r="O17" i="1" s="1"/>
  <c r="N25" i="1"/>
  <c r="O25" i="1" s="1"/>
  <c r="M35" i="1" l="1"/>
  <c r="N35" i="1" s="1"/>
  <c r="O35" i="1" s="1"/>
  <c r="M19" i="1"/>
  <c r="N19" i="1" s="1"/>
  <c r="O19" i="1" s="1"/>
  <c r="M23" i="1"/>
  <c r="N23" i="1" s="1"/>
  <c r="O23" i="1" s="1"/>
  <c r="M31" i="1"/>
  <c r="N31" i="1" s="1"/>
  <c r="O31" i="1" s="1"/>
  <c r="M15" i="1"/>
  <c r="N15" i="1" s="1"/>
  <c r="O15" i="1" s="1"/>
  <c r="M7" i="1"/>
  <c r="N7" i="1" s="1"/>
  <c r="O7" i="1" s="1"/>
  <c r="M27" i="1"/>
  <c r="N27" i="1" s="1"/>
  <c r="O27" i="1" s="1"/>
  <c r="M11" i="1"/>
  <c r="N11" i="1" s="1"/>
  <c r="O11" i="1" s="1"/>
</calcChain>
</file>

<file path=xl/comments1.xml><?xml version="1.0" encoding="utf-8"?>
<comments xmlns="http://schemas.openxmlformats.org/spreadsheetml/2006/main">
  <authors>
    <author>Myriam Cubillos Benavides</author>
  </authors>
  <commentList>
    <comment ref="A3" authorId="0" shapeId="0">
      <text>
        <r>
          <rPr>
            <sz val="9"/>
            <color indexed="81"/>
            <rFont val="Tahoma"/>
            <family val="2"/>
          </rPr>
          <t xml:space="preserve">NOTA: Dependiendo de la complejidad de los procesos se podrán detallar proyectos o actividades clave para la Auditoría Interna
</t>
        </r>
      </text>
    </comment>
    <comment ref="B3" authorId="0" shapeId="0">
      <text>
        <r>
          <rPr>
            <sz val="9"/>
            <color indexed="81"/>
            <rFont val="Tahoma"/>
            <family val="2"/>
          </rPr>
          <t xml:space="preserve">El nivel de riesgos de cada proceso deberá basarse en los mapas de riesgos de los procesos, en caso de no contar con esta información, el auditor interno deberá realizar un análisis del riesgo al cual se enfrenta cada proceso, con el fin de poder realizar la priorización correspondiente.
</t>
        </r>
      </text>
    </comment>
  </commentList>
</comments>
</file>

<file path=xl/sharedStrings.xml><?xml version="1.0" encoding="utf-8"?>
<sst xmlns="http://schemas.openxmlformats.org/spreadsheetml/2006/main" count="110" uniqueCount="27">
  <si>
    <t>Fecha de Corte---&gt;</t>
  </si>
  <si>
    <t>Numero de Riesgos Inherentes por calificación de Impacto y Probabilidad de Ocurrencia</t>
  </si>
  <si>
    <t>Ponderación de Riesgos del Proceso</t>
  </si>
  <si>
    <t>Requerimientos Entes Reguladores
(S/N)</t>
  </si>
  <si>
    <t>Fecha de Ultima Auditoria
dd-mm-aa</t>
  </si>
  <si>
    <t>Dias transcurridos desde última auditoría</t>
  </si>
  <si>
    <t xml:space="preserve">Resultados de la Ultima Auditoria :
Adecuado
 Inadecuado
</t>
  </si>
  <si>
    <t>Plan de Rotación</t>
  </si>
  <si>
    <t>Plan de Rotación (días)</t>
  </si>
  <si>
    <t>Decisión de acuerdo a fecha última auditoría</t>
  </si>
  <si>
    <t>Plan Anual de Auditoria</t>
  </si>
  <si>
    <t>Extremo</t>
  </si>
  <si>
    <t>Alto</t>
  </si>
  <si>
    <t>Moderado</t>
  </si>
  <si>
    <t>Bajo</t>
  </si>
  <si>
    <t>Total</t>
  </si>
  <si>
    <t>No</t>
  </si>
  <si>
    <t>Adecuado</t>
  </si>
  <si>
    <t>Inadecuado</t>
  </si>
  <si>
    <t>1 año</t>
  </si>
  <si>
    <t>2 años</t>
  </si>
  <si>
    <t>3 años</t>
  </si>
  <si>
    <t>4 años</t>
  </si>
  <si>
    <t>Muy Bajo</t>
  </si>
  <si>
    <t>5 años</t>
  </si>
  <si>
    <t>Proceso/Regional</t>
  </si>
  <si>
    <t>Plan de Mejoramiento en Ejecucion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</si>
</sst>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240A]d&quot; de &quot;mmmm&quot; de &quot;yyyy;@"/>
    <numFmt numFmtId="165" formatCode="_(* #,##0.00_);_(* \(#,##0.00\);_(* &quot;-&quot;??_);_(@_)"/>
  </numFmts>
  <fonts count="1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color theme="1"/>
      <name val="Arial"/>
      <family val="2"/>
    </font>
    <font>
      <b/>
      <sz val="11"/>
      <color theme="1"/>
      <name val="Arial"/>
      <family val="2"/>
    </font>
    <font>
      <sz val="10"/>
      <color indexed="8"/>
      <name val="Arial"/>
      <family val="2"/>
    </font>
    <font>
      <b/>
      <sz val="11"/>
      <name val="Calibri"/>
      <family val="2"/>
    </font>
    <font>
      <sz val="10"/>
      <name val="Calibri"/>
      <family val="2"/>
    </font>
    <font>
      <sz val="10"/>
      <color theme="1"/>
      <name val="Calibri"/>
      <family val="2"/>
    </font>
    <font>
      <b/>
      <sz val="10"/>
      <name val="Calibri"/>
      <family val="2"/>
    </font>
    <font>
      <b/>
      <sz val="10"/>
      <color theme="1"/>
      <name val="Arial"/>
      <family val="2"/>
    </font>
    <font>
      <sz val="11"/>
      <color rgb="FF000000"/>
      <name val="Calibri"/>
      <family val="2"/>
      <scheme val="minor"/>
    </font>
    <font>
      <sz val="10"/>
      <color indexed="9"/>
      <name val="Arial"/>
      <family val="2"/>
    </font>
    <font>
      <sz val="9"/>
      <color indexed="81"/>
      <name val="Tahoma"/>
      <family val="2"/>
    </font>
  </fonts>
  <fills count="9">
    <fill>
      <patternFill patternType="none"/>
    </fill>
    <fill>
      <patternFill patternType="gray125"/>
    </fill>
    <fill>
      <patternFill patternType="solid">
        <fgColor indexed="9"/>
        <bgColor indexed="64"/>
      </patternFill>
    </fill>
    <fill>
      <patternFill patternType="solid">
        <fgColor theme="9"/>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6">
    <border>
      <left/>
      <right/>
      <top/>
      <bottom/>
      <diagonal/>
    </border>
    <border>
      <left/>
      <right/>
      <top style="medium">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165" fontId="1" fillId="0" borderId="0" applyFont="0" applyFill="0" applyBorder="0" applyAlignment="0" applyProtection="0"/>
    <xf numFmtId="0" fontId="4" fillId="0" borderId="0"/>
  </cellStyleXfs>
  <cellXfs count="34">
    <xf numFmtId="0" fontId="0" fillId="0" borderId="0" xfId="0"/>
    <xf numFmtId="0" fontId="4" fillId="2" borderId="0" xfId="2" applyFill="1"/>
    <xf numFmtId="0" fontId="4" fillId="2" borderId="0" xfId="2" applyFill="1" applyAlignment="1">
      <alignment wrapText="1"/>
    </xf>
    <xf numFmtId="14" fontId="4" fillId="4" borderId="2" xfId="2" applyNumberFormat="1" applyFill="1" applyBorder="1" applyAlignment="1">
      <alignment horizontal="center"/>
    </xf>
    <xf numFmtId="0" fontId="11" fillId="5" borderId="2" xfId="2" applyFont="1" applyFill="1" applyBorder="1" applyAlignment="1">
      <alignment horizontal="center"/>
    </xf>
    <xf numFmtId="0" fontId="11" fillId="6" borderId="2" xfId="2" applyFont="1" applyFill="1" applyBorder="1" applyAlignment="1">
      <alignment horizontal="center"/>
    </xf>
    <xf numFmtId="0" fontId="11" fillId="7" borderId="2" xfId="2" applyFont="1" applyFill="1" applyBorder="1" applyAlignment="1">
      <alignment horizontal="center"/>
    </xf>
    <xf numFmtId="0" fontId="11" fillId="8" borderId="2" xfId="2" applyFont="1" applyFill="1" applyBorder="1" applyAlignment="1">
      <alignment horizontal="center"/>
    </xf>
    <xf numFmtId="0" fontId="11" fillId="2" borderId="2" xfId="2" applyFont="1" applyFill="1" applyBorder="1" applyAlignment="1">
      <alignment horizontal="center"/>
    </xf>
    <xf numFmtId="0" fontId="13" fillId="2" borderId="0" xfId="2" applyFont="1" applyFill="1" applyBorder="1"/>
    <xf numFmtId="0" fontId="13" fillId="2" borderId="0" xfId="2" applyFont="1" applyFill="1" applyBorder="1" applyAlignment="1">
      <alignment wrapText="1"/>
    </xf>
    <xf numFmtId="0" fontId="5" fillId="4" borderId="1" xfId="0" applyFont="1" applyFill="1" applyBorder="1" applyAlignment="1">
      <alignment vertical="center"/>
    </xf>
    <xf numFmtId="0" fontId="9" fillId="5" borderId="2" xfId="2" applyFont="1" applyFill="1" applyBorder="1" applyAlignment="1">
      <alignment horizontal="center" vertical="center"/>
    </xf>
    <xf numFmtId="0" fontId="9" fillId="6" borderId="2" xfId="2" applyFont="1" applyFill="1" applyBorder="1" applyAlignment="1">
      <alignment horizontal="center" vertical="center"/>
    </xf>
    <xf numFmtId="0" fontId="9" fillId="7" borderId="2" xfId="2" applyFont="1" applyFill="1" applyBorder="1" applyAlignment="1">
      <alignment horizontal="center" vertical="center"/>
    </xf>
    <xf numFmtId="0" fontId="9" fillId="8" borderId="2" xfId="2" applyFont="1" applyFill="1" applyBorder="1" applyAlignment="1">
      <alignment horizontal="center" vertical="center"/>
    </xf>
    <xf numFmtId="0" fontId="10" fillId="0" borderId="2" xfId="2" applyFont="1" applyBorder="1" applyAlignment="1">
      <alignment horizontal="center" vertical="center"/>
    </xf>
    <xf numFmtId="0" fontId="0" fillId="4" borderId="2" xfId="0" applyFill="1" applyBorder="1" applyAlignment="1">
      <alignment wrapText="1"/>
    </xf>
    <xf numFmtId="0" fontId="4" fillId="4" borderId="2" xfId="2" applyFill="1" applyBorder="1" applyAlignment="1">
      <alignment horizontal="center"/>
    </xf>
    <xf numFmtId="165" fontId="4" fillId="4" borderId="2" xfId="1" applyFont="1" applyFill="1" applyBorder="1" applyAlignment="1">
      <alignment horizontal="center"/>
    </xf>
    <xf numFmtId="0" fontId="4" fillId="0" borderId="2" xfId="2" applyBorder="1" applyAlignment="1">
      <alignment horizontal="center"/>
    </xf>
    <xf numFmtId="0" fontId="12" fillId="4" borderId="2" xfId="0" applyFont="1" applyFill="1" applyBorder="1" applyAlignment="1">
      <alignment wrapText="1"/>
    </xf>
    <xf numFmtId="0" fontId="0" fillId="4" borderId="2" xfId="0" applyFill="1" applyBorder="1" applyAlignment="1">
      <alignment vertical="top" wrapText="1"/>
    </xf>
    <xf numFmtId="0" fontId="12" fillId="4" borderId="2" xfId="0" applyFont="1" applyFill="1" applyBorder="1" applyAlignment="1">
      <alignment vertical="center" wrapText="1"/>
    </xf>
    <xf numFmtId="0" fontId="6" fillId="2" borderId="3" xfId="2" applyFont="1" applyFill="1" applyBorder="1" applyAlignment="1">
      <alignment wrapText="1"/>
    </xf>
    <xf numFmtId="0" fontId="4" fillId="2" borderId="4" xfId="2" applyFill="1" applyBorder="1"/>
    <xf numFmtId="0" fontId="4" fillId="2" borderId="5" xfId="2" applyFill="1" applyBorder="1"/>
    <xf numFmtId="0" fontId="3" fillId="0" borderId="4" xfId="2" applyFont="1" applyFill="1" applyBorder="1" applyAlignment="1">
      <alignment horizontal="center"/>
    </xf>
    <xf numFmtId="0" fontId="3" fillId="0" borderId="5" xfId="2" applyFont="1" applyFill="1" applyBorder="1" applyAlignment="1">
      <alignment horizontal="center"/>
    </xf>
    <xf numFmtId="164" fontId="2" fillId="8" borderId="2" xfId="2" applyNumberFormat="1" applyFont="1" applyFill="1" applyBorder="1"/>
    <xf numFmtId="0" fontId="7" fillId="3" borderId="2" xfId="2" applyFont="1" applyFill="1" applyBorder="1" applyAlignment="1">
      <alignment horizontal="center" vertical="center" wrapText="1"/>
    </xf>
    <xf numFmtId="0" fontId="3" fillId="0" borderId="3" xfId="2" applyFont="1" applyFill="1" applyBorder="1" applyAlignment="1">
      <alignment horizontal="center"/>
    </xf>
    <xf numFmtId="0" fontId="3" fillId="0" borderId="4" xfId="2" applyFont="1" applyFill="1" applyBorder="1" applyAlignment="1">
      <alignment horizontal="center"/>
    </xf>
    <xf numFmtId="0" fontId="8" fillId="3" borderId="2" xfId="2" applyFont="1" applyFill="1" applyBorder="1" applyAlignment="1">
      <alignment horizontal="center" vertical="center" wrapText="1"/>
    </xf>
  </cellXfs>
  <cellStyles count="3">
    <cellStyle name="Millares" xfId="1" builtinId="3"/>
    <cellStyle name="Normal" xfId="0" builtinId="0"/>
    <cellStyle name="Normal 3" xfId="2"/>
  </cellStyles>
  <dxfs count="9">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C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74"/>
  <sheetViews>
    <sheetView tabSelected="1" view="pageLayout" zoomScale="80" zoomScaleNormal="100" zoomScalePageLayoutView="80" workbookViewId="0">
      <selection activeCell="P6" sqref="P6"/>
    </sheetView>
  </sheetViews>
  <sheetFormatPr baseColWidth="10" defaultColWidth="0" defaultRowHeight="12.75" x14ac:dyDescent="0.2"/>
  <cols>
    <col min="1" max="1" width="35.5703125" style="2" customWidth="1"/>
    <col min="2" max="6" width="8.7109375" style="1" customWidth="1"/>
    <col min="7" max="7" width="15.140625" style="1" customWidth="1"/>
    <col min="8" max="9" width="14.85546875" style="1" customWidth="1"/>
    <col min="10" max="11" width="12.140625" style="1" customWidth="1"/>
    <col min="12" max="12" width="17.28515625" style="1" customWidth="1"/>
    <col min="13" max="13" width="10.7109375" style="1" customWidth="1"/>
    <col min="14" max="14" width="11" style="1" customWidth="1"/>
    <col min="15" max="15" width="16.42578125" style="1" customWidth="1"/>
    <col min="16" max="16" width="33" style="1" bestFit="1" customWidth="1"/>
    <col min="17" max="25" width="0" style="1" hidden="1" customWidth="1"/>
    <col min="26" max="16384" width="9.140625" style="1" hidden="1"/>
  </cols>
  <sheetData>
    <row r="1" spans="1:16" ht="15" x14ac:dyDescent="0.2">
      <c r="A1" s="11"/>
      <c r="B1" s="11"/>
      <c r="C1" s="11"/>
      <c r="D1" s="11"/>
      <c r="E1" s="11"/>
      <c r="F1" s="11"/>
      <c r="G1" s="11"/>
      <c r="H1" s="11"/>
      <c r="I1" s="11"/>
      <c r="J1" s="11"/>
      <c r="K1" s="11"/>
      <c r="L1" s="11"/>
      <c r="M1" s="11"/>
      <c r="N1" s="11"/>
      <c r="O1" s="11"/>
      <c r="P1" s="11"/>
    </row>
    <row r="2" spans="1:16" ht="15" x14ac:dyDescent="0.25">
      <c r="A2" s="24"/>
      <c r="B2" s="25"/>
      <c r="C2" s="25"/>
      <c r="D2" s="25"/>
      <c r="E2" s="25"/>
      <c r="F2" s="25"/>
      <c r="G2" s="25"/>
      <c r="H2" s="25"/>
      <c r="I2" s="25"/>
      <c r="J2" s="25"/>
      <c r="K2" s="26"/>
      <c r="L2" s="31" t="s">
        <v>0</v>
      </c>
      <c r="M2" s="32"/>
      <c r="N2" s="27"/>
      <c r="O2" s="28"/>
      <c r="P2" s="29"/>
    </row>
    <row r="3" spans="1:16" ht="81" customHeight="1" x14ac:dyDescent="0.2">
      <c r="A3" s="30" t="s">
        <v>25</v>
      </c>
      <c r="B3" s="30" t="s">
        <v>1</v>
      </c>
      <c r="C3" s="33"/>
      <c r="D3" s="33"/>
      <c r="E3" s="33"/>
      <c r="F3" s="33"/>
      <c r="G3" s="30" t="s">
        <v>2</v>
      </c>
      <c r="H3" s="30" t="s">
        <v>3</v>
      </c>
      <c r="I3" s="30" t="s">
        <v>26</v>
      </c>
      <c r="J3" s="30" t="s">
        <v>4</v>
      </c>
      <c r="K3" s="30" t="s">
        <v>5</v>
      </c>
      <c r="L3" s="30" t="s">
        <v>6</v>
      </c>
      <c r="M3" s="30" t="s">
        <v>7</v>
      </c>
      <c r="N3" s="30" t="s">
        <v>8</v>
      </c>
      <c r="O3" s="30" t="s">
        <v>9</v>
      </c>
      <c r="P3" s="30" t="s">
        <v>10</v>
      </c>
    </row>
    <row r="4" spans="1:16" ht="15.75" customHeight="1" x14ac:dyDescent="0.2">
      <c r="A4" s="30"/>
      <c r="B4" s="12" t="s">
        <v>11</v>
      </c>
      <c r="C4" s="13" t="s">
        <v>12</v>
      </c>
      <c r="D4" s="14" t="s">
        <v>13</v>
      </c>
      <c r="E4" s="15" t="s">
        <v>14</v>
      </c>
      <c r="F4" s="16" t="s">
        <v>15</v>
      </c>
      <c r="G4" s="30"/>
      <c r="H4" s="30"/>
      <c r="I4" s="30"/>
      <c r="J4" s="30"/>
      <c r="K4" s="30"/>
      <c r="L4" s="30"/>
      <c r="M4" s="30"/>
      <c r="N4" s="30"/>
      <c r="O4" s="30"/>
      <c r="P4" s="30"/>
    </row>
    <row r="5" spans="1:16" s="9" customFormat="1" ht="15" x14ac:dyDescent="0.25">
      <c r="A5" s="21"/>
      <c r="B5" s="4"/>
      <c r="C5" s="5"/>
      <c r="D5" s="6"/>
      <c r="E5" s="7"/>
      <c r="F5" s="8">
        <f t="shared" ref="F5:F9" si="0">SUM(B5:E5)</f>
        <v>0</v>
      </c>
      <c r="G5" s="8" t="str">
        <f t="shared" ref="G5:G35" si="1">IFERROR(IF(($B5/$F5)&gt;=0.2,"Extremo",+IF((($B5/F5)+($C5/$F5))&gt;=0.3,"Alto",+IF((($B5/$F5)+($C5/$F5)+($D5/$F5))&gt;=0.4,"Moderado",+IF(($B5/$F5)+($C5/$F5)+($D5/$F5)+($E5/$F5)&gt;=0.5,"Bajo","")))),"")</f>
        <v/>
      </c>
      <c r="H5" s="18" t="s">
        <v>16</v>
      </c>
      <c r="I5" s="18" t="s">
        <v>16</v>
      </c>
      <c r="J5" s="3"/>
      <c r="K5" s="19">
        <f t="shared" ref="K5:K35" si="2">+$P$2-J5</f>
        <v>0</v>
      </c>
      <c r="L5" s="18"/>
      <c r="M5" s="18" t="str">
        <f>IFERROR((VLOOKUP((CONCATENATE($G5,$L5)),Hoja1!$D$3:$E$12,2,0)),"")</f>
        <v/>
      </c>
      <c r="N5" s="18" t="str">
        <f t="shared" ref="N5:N35" si="3">+IF(M5="1 año",360,+IF(M5="2 años",(360*2),+IF(M5="3 años",(360*3),+IF(M5="4 años",(360*4),""))))</f>
        <v/>
      </c>
      <c r="O5" s="18" t="str">
        <f t="shared" ref="O5:O35" si="4">+IF(K5&gt;N5,"Incluir","No Incluir")</f>
        <v>No Incluir</v>
      </c>
      <c r="P5" s="20" t="str">
        <f>+IF($G5="Extremo","Incluir en plan anual de auditoría",+IF(H5="Si","Incluir en plan anual de auditoría",+IF(I5="Si","Incluir en plan anual de auditoría",+IF(O5="Incluir","Incluir en plan anual de auditoría",+IF(O5="No Incluir","Incluir en auditoría posterior","Incluir en auditoría posterior")))))</f>
        <v>Incluir en auditoría posterior</v>
      </c>
    </row>
    <row r="6" spans="1:16" s="9" customFormat="1" ht="15" x14ac:dyDescent="0.25">
      <c r="A6" s="21"/>
      <c r="B6" s="4"/>
      <c r="C6" s="5"/>
      <c r="D6" s="6"/>
      <c r="E6" s="7"/>
      <c r="F6" s="8">
        <f t="shared" si="0"/>
        <v>0</v>
      </c>
      <c r="G6" s="8" t="str">
        <f t="shared" si="1"/>
        <v/>
      </c>
      <c r="H6" s="18" t="s">
        <v>16</v>
      </c>
      <c r="I6" s="18" t="s">
        <v>16</v>
      </c>
      <c r="J6" s="3"/>
      <c r="K6" s="19">
        <f t="shared" si="2"/>
        <v>0</v>
      </c>
      <c r="L6" s="18"/>
      <c r="M6" s="18" t="str">
        <f>IFERROR((VLOOKUP((CONCATENATE($G6,$L6)),Hoja1!$D$3:$E$12,2,0)),"")</f>
        <v/>
      </c>
      <c r="N6" s="18" t="str">
        <f t="shared" si="3"/>
        <v/>
      </c>
      <c r="O6" s="18" t="str">
        <f t="shared" si="4"/>
        <v>No Incluir</v>
      </c>
      <c r="P6" s="20" t="str">
        <f t="shared" ref="P6:P35" si="5">+IF($G6="Extremo","Incluir en plan anual de auditoría",+IF(H6="Si","Incluir en plan anual de auditoría",+IF(I6="Si","Incluir en plan anual de auditoría",+IF(O6="Incluir","Incluir en plan anual de auditoría",+IF(O6="No Incluir","Incluir en auditoría posterior","Incluir en auditoría posterior")))))</f>
        <v>Incluir en auditoría posterior</v>
      </c>
    </row>
    <row r="7" spans="1:16" s="9" customFormat="1" ht="15" x14ac:dyDescent="0.25">
      <c r="A7" s="21"/>
      <c r="B7" s="4"/>
      <c r="C7" s="5"/>
      <c r="D7" s="6"/>
      <c r="E7" s="7"/>
      <c r="F7" s="8">
        <f t="shared" si="0"/>
        <v>0</v>
      </c>
      <c r="G7" s="8" t="str">
        <f t="shared" si="1"/>
        <v/>
      </c>
      <c r="H7" s="18" t="s">
        <v>16</v>
      </c>
      <c r="I7" s="18" t="s">
        <v>16</v>
      </c>
      <c r="J7" s="3"/>
      <c r="K7" s="19">
        <f t="shared" si="2"/>
        <v>0</v>
      </c>
      <c r="L7" s="18"/>
      <c r="M7" s="18" t="str">
        <f>IFERROR((VLOOKUP((CONCATENATE($G7,$L7)),Hoja1!$D$3:$E$12,2,0)),"")</f>
        <v/>
      </c>
      <c r="N7" s="18" t="str">
        <f t="shared" si="3"/>
        <v/>
      </c>
      <c r="O7" s="18" t="str">
        <f t="shared" si="4"/>
        <v>No Incluir</v>
      </c>
      <c r="P7" s="20" t="str">
        <f t="shared" si="5"/>
        <v>Incluir en auditoría posterior</v>
      </c>
    </row>
    <row r="8" spans="1:16" s="9" customFormat="1" ht="15" x14ac:dyDescent="0.25">
      <c r="A8" s="21"/>
      <c r="B8" s="4"/>
      <c r="C8" s="5"/>
      <c r="D8" s="6"/>
      <c r="E8" s="7"/>
      <c r="F8" s="8">
        <f t="shared" si="0"/>
        <v>0</v>
      </c>
      <c r="G8" s="8" t="str">
        <f t="shared" si="1"/>
        <v/>
      </c>
      <c r="H8" s="18" t="s">
        <v>16</v>
      </c>
      <c r="I8" s="18" t="s">
        <v>16</v>
      </c>
      <c r="J8" s="3"/>
      <c r="K8" s="19">
        <f t="shared" si="2"/>
        <v>0</v>
      </c>
      <c r="L8" s="18"/>
      <c r="M8" s="18" t="str">
        <f>IFERROR((VLOOKUP((CONCATENATE($G8,$L8)),Hoja1!$D$3:$E$12,2,0)),"")</f>
        <v/>
      </c>
      <c r="N8" s="18" t="str">
        <f t="shared" si="3"/>
        <v/>
      </c>
      <c r="O8" s="18" t="str">
        <f t="shared" si="4"/>
        <v>No Incluir</v>
      </c>
      <c r="P8" s="20" t="str">
        <f t="shared" si="5"/>
        <v>Incluir en auditoría posterior</v>
      </c>
    </row>
    <row r="9" spans="1:16" s="9" customFormat="1" ht="15" x14ac:dyDescent="0.25">
      <c r="A9" s="21"/>
      <c r="B9" s="4"/>
      <c r="C9" s="5"/>
      <c r="D9" s="6"/>
      <c r="E9" s="7"/>
      <c r="F9" s="8">
        <f t="shared" si="0"/>
        <v>0</v>
      </c>
      <c r="G9" s="8" t="str">
        <f t="shared" si="1"/>
        <v/>
      </c>
      <c r="H9" s="18" t="s">
        <v>16</v>
      </c>
      <c r="I9" s="18" t="s">
        <v>16</v>
      </c>
      <c r="J9" s="3"/>
      <c r="K9" s="19">
        <f t="shared" si="2"/>
        <v>0</v>
      </c>
      <c r="L9" s="18"/>
      <c r="M9" s="18" t="str">
        <f>IFERROR((VLOOKUP((CONCATENATE($G9,$L9)),Hoja1!$D$3:$E$12,2,0)),"")</f>
        <v/>
      </c>
      <c r="N9" s="18" t="str">
        <f t="shared" si="3"/>
        <v/>
      </c>
      <c r="O9" s="18" t="str">
        <f t="shared" si="4"/>
        <v>No Incluir</v>
      </c>
      <c r="P9" s="20" t="str">
        <f t="shared" si="5"/>
        <v>Incluir en auditoría posterior</v>
      </c>
    </row>
    <row r="10" spans="1:16" s="9" customFormat="1" ht="15" x14ac:dyDescent="0.25">
      <c r="A10" s="17"/>
      <c r="B10" s="4"/>
      <c r="C10" s="5"/>
      <c r="D10" s="6"/>
      <c r="E10" s="7"/>
      <c r="F10" s="8">
        <f t="shared" ref="F10:F19" si="6">SUM(B10:E10)</f>
        <v>0</v>
      </c>
      <c r="G10" s="8" t="str">
        <f t="shared" si="1"/>
        <v/>
      </c>
      <c r="H10" s="18" t="s">
        <v>16</v>
      </c>
      <c r="I10" s="18" t="s">
        <v>16</v>
      </c>
      <c r="J10" s="3"/>
      <c r="K10" s="19">
        <f t="shared" si="2"/>
        <v>0</v>
      </c>
      <c r="L10" s="18"/>
      <c r="M10" s="18" t="str">
        <f>IFERROR((VLOOKUP((CONCATENATE($G10,$L10)),Hoja1!$D$3:$E$12,2,0)),"")</f>
        <v/>
      </c>
      <c r="N10" s="18" t="str">
        <f t="shared" si="3"/>
        <v/>
      </c>
      <c r="O10" s="18" t="str">
        <f t="shared" si="4"/>
        <v>No Incluir</v>
      </c>
      <c r="P10" s="20" t="str">
        <f t="shared" si="5"/>
        <v>Incluir en auditoría posterior</v>
      </c>
    </row>
    <row r="11" spans="1:16" s="9" customFormat="1" ht="15" x14ac:dyDescent="0.25">
      <c r="A11" s="17"/>
      <c r="B11" s="4"/>
      <c r="C11" s="5"/>
      <c r="D11" s="6"/>
      <c r="E11" s="7"/>
      <c r="F11" s="8">
        <f t="shared" si="6"/>
        <v>0</v>
      </c>
      <c r="G11" s="8" t="str">
        <f t="shared" si="1"/>
        <v/>
      </c>
      <c r="H11" s="18" t="s">
        <v>16</v>
      </c>
      <c r="I11" s="18" t="s">
        <v>16</v>
      </c>
      <c r="J11" s="3"/>
      <c r="K11" s="19">
        <f t="shared" si="2"/>
        <v>0</v>
      </c>
      <c r="L11" s="18"/>
      <c r="M11" s="18" t="str">
        <f>IFERROR((VLOOKUP((CONCATENATE($G11,$L11)),Hoja1!$D$3:$E$12,2,0)),"")</f>
        <v/>
      </c>
      <c r="N11" s="18" t="str">
        <f t="shared" si="3"/>
        <v/>
      </c>
      <c r="O11" s="18" t="str">
        <f t="shared" si="4"/>
        <v>No Incluir</v>
      </c>
      <c r="P11" s="20" t="str">
        <f t="shared" si="5"/>
        <v>Incluir en auditoría posterior</v>
      </c>
    </row>
    <row r="12" spans="1:16" s="9" customFormat="1" ht="15" x14ac:dyDescent="0.25">
      <c r="A12" s="17"/>
      <c r="B12" s="4"/>
      <c r="C12" s="5"/>
      <c r="D12" s="6"/>
      <c r="E12" s="7"/>
      <c r="F12" s="8">
        <f t="shared" si="6"/>
        <v>0</v>
      </c>
      <c r="G12" s="8" t="str">
        <f t="shared" si="1"/>
        <v/>
      </c>
      <c r="H12" s="18" t="s">
        <v>16</v>
      </c>
      <c r="I12" s="18" t="s">
        <v>16</v>
      </c>
      <c r="J12" s="3"/>
      <c r="K12" s="19">
        <f t="shared" si="2"/>
        <v>0</v>
      </c>
      <c r="L12" s="18"/>
      <c r="M12" s="18" t="str">
        <f>IFERROR((VLOOKUP((CONCATENATE($G12,$L12)),Hoja1!$D$3:$E$12,2,0)),"")</f>
        <v/>
      </c>
      <c r="N12" s="18" t="str">
        <f t="shared" si="3"/>
        <v/>
      </c>
      <c r="O12" s="18" t="str">
        <f t="shared" si="4"/>
        <v>No Incluir</v>
      </c>
      <c r="P12" s="20" t="str">
        <f t="shared" si="5"/>
        <v>Incluir en auditoría posterior</v>
      </c>
    </row>
    <row r="13" spans="1:16" s="9" customFormat="1" ht="15" x14ac:dyDescent="0.2">
      <c r="A13" s="22"/>
      <c r="B13" s="4"/>
      <c r="C13" s="5"/>
      <c r="D13" s="6"/>
      <c r="E13" s="7"/>
      <c r="F13" s="8">
        <f t="shared" si="6"/>
        <v>0</v>
      </c>
      <c r="G13" s="8" t="str">
        <f t="shared" si="1"/>
        <v/>
      </c>
      <c r="H13" s="18" t="s">
        <v>16</v>
      </c>
      <c r="I13" s="18" t="s">
        <v>16</v>
      </c>
      <c r="J13" s="3"/>
      <c r="K13" s="19">
        <f t="shared" si="2"/>
        <v>0</v>
      </c>
      <c r="L13" s="18"/>
      <c r="M13" s="18" t="str">
        <f>IFERROR((VLOOKUP((CONCATENATE($G13,$L13)),Hoja1!$D$3:$E$12,2,0)),"")</f>
        <v/>
      </c>
      <c r="N13" s="18" t="str">
        <f t="shared" si="3"/>
        <v/>
      </c>
      <c r="O13" s="18" t="str">
        <f t="shared" si="4"/>
        <v>No Incluir</v>
      </c>
      <c r="P13" s="20" t="str">
        <f t="shared" si="5"/>
        <v>Incluir en auditoría posterior</v>
      </c>
    </row>
    <row r="14" spans="1:16" s="9" customFormat="1" ht="15" x14ac:dyDescent="0.25">
      <c r="A14" s="17"/>
      <c r="B14" s="4"/>
      <c r="C14" s="5"/>
      <c r="D14" s="6"/>
      <c r="E14" s="7"/>
      <c r="F14" s="8">
        <f t="shared" si="6"/>
        <v>0</v>
      </c>
      <c r="G14" s="8" t="str">
        <f t="shared" si="1"/>
        <v/>
      </c>
      <c r="H14" s="18" t="s">
        <v>16</v>
      </c>
      <c r="I14" s="18" t="s">
        <v>16</v>
      </c>
      <c r="J14" s="3"/>
      <c r="K14" s="19">
        <f t="shared" si="2"/>
        <v>0</v>
      </c>
      <c r="L14" s="18"/>
      <c r="M14" s="18" t="str">
        <f>IFERROR((VLOOKUP((CONCATENATE($G14,$L14)),Hoja1!$D$3:$E$12,2,0)),"")</f>
        <v/>
      </c>
      <c r="N14" s="18" t="str">
        <f t="shared" si="3"/>
        <v/>
      </c>
      <c r="O14" s="18" t="str">
        <f t="shared" si="4"/>
        <v>No Incluir</v>
      </c>
      <c r="P14" s="20" t="str">
        <f t="shared" si="5"/>
        <v>Incluir en auditoría posterior</v>
      </c>
    </row>
    <row r="15" spans="1:16" s="9" customFormat="1" ht="15" x14ac:dyDescent="0.25">
      <c r="A15" s="17"/>
      <c r="B15" s="4"/>
      <c r="C15" s="5"/>
      <c r="D15" s="6"/>
      <c r="E15" s="7"/>
      <c r="F15" s="8">
        <f t="shared" si="6"/>
        <v>0</v>
      </c>
      <c r="G15" s="8" t="str">
        <f t="shared" si="1"/>
        <v/>
      </c>
      <c r="H15" s="18" t="s">
        <v>16</v>
      </c>
      <c r="I15" s="18" t="s">
        <v>16</v>
      </c>
      <c r="J15" s="3"/>
      <c r="K15" s="19">
        <f t="shared" si="2"/>
        <v>0</v>
      </c>
      <c r="L15" s="18"/>
      <c r="M15" s="18" t="str">
        <f>IFERROR((VLOOKUP((CONCATENATE($G15,$L15)),Hoja1!$D$3:$E$12,2,0)),"")</f>
        <v/>
      </c>
      <c r="N15" s="18" t="str">
        <f t="shared" si="3"/>
        <v/>
      </c>
      <c r="O15" s="18" t="str">
        <f t="shared" si="4"/>
        <v>No Incluir</v>
      </c>
      <c r="P15" s="20" t="str">
        <f t="shared" si="5"/>
        <v>Incluir en auditoría posterior</v>
      </c>
    </row>
    <row r="16" spans="1:16" s="9" customFormat="1" ht="15" x14ac:dyDescent="0.25">
      <c r="A16" s="17"/>
      <c r="B16" s="4"/>
      <c r="C16" s="5"/>
      <c r="D16" s="6"/>
      <c r="E16" s="7"/>
      <c r="F16" s="8">
        <f t="shared" si="6"/>
        <v>0</v>
      </c>
      <c r="G16" s="8" t="str">
        <f t="shared" si="1"/>
        <v/>
      </c>
      <c r="H16" s="18" t="s">
        <v>16</v>
      </c>
      <c r="I16" s="18" t="s">
        <v>16</v>
      </c>
      <c r="J16" s="3"/>
      <c r="K16" s="19">
        <f t="shared" si="2"/>
        <v>0</v>
      </c>
      <c r="L16" s="18"/>
      <c r="M16" s="18" t="str">
        <f>IFERROR((VLOOKUP((CONCATENATE($G16,$L16)),Hoja1!$D$3:$E$12,2,0)),"")</f>
        <v/>
      </c>
      <c r="N16" s="18" t="str">
        <f t="shared" si="3"/>
        <v/>
      </c>
      <c r="O16" s="18" t="str">
        <f t="shared" si="4"/>
        <v>No Incluir</v>
      </c>
      <c r="P16" s="20" t="str">
        <f t="shared" si="5"/>
        <v>Incluir en auditoría posterior</v>
      </c>
    </row>
    <row r="17" spans="1:16" s="9" customFormat="1" ht="15" x14ac:dyDescent="0.25">
      <c r="A17" s="17"/>
      <c r="B17" s="4"/>
      <c r="C17" s="5"/>
      <c r="D17" s="6"/>
      <c r="E17" s="7"/>
      <c r="F17" s="8">
        <f t="shared" si="6"/>
        <v>0</v>
      </c>
      <c r="G17" s="8" t="str">
        <f t="shared" si="1"/>
        <v/>
      </c>
      <c r="H17" s="18" t="s">
        <v>16</v>
      </c>
      <c r="I17" s="18" t="s">
        <v>16</v>
      </c>
      <c r="J17" s="3"/>
      <c r="K17" s="19">
        <f t="shared" si="2"/>
        <v>0</v>
      </c>
      <c r="L17" s="18"/>
      <c r="M17" s="18" t="str">
        <f>IFERROR((VLOOKUP((CONCATENATE($G17,$L17)),Hoja1!$D$3:$E$12,2,0)),"")</f>
        <v/>
      </c>
      <c r="N17" s="18" t="str">
        <f t="shared" si="3"/>
        <v/>
      </c>
      <c r="O17" s="18" t="str">
        <f t="shared" si="4"/>
        <v>No Incluir</v>
      </c>
      <c r="P17" s="20" t="str">
        <f t="shared" si="5"/>
        <v>Incluir en auditoría posterior</v>
      </c>
    </row>
    <row r="18" spans="1:16" s="9" customFormat="1" ht="15" x14ac:dyDescent="0.25">
      <c r="A18" s="17"/>
      <c r="B18" s="4"/>
      <c r="C18" s="5"/>
      <c r="D18" s="6"/>
      <c r="E18" s="7"/>
      <c r="F18" s="8">
        <f t="shared" si="6"/>
        <v>0</v>
      </c>
      <c r="G18" s="8" t="str">
        <f t="shared" si="1"/>
        <v/>
      </c>
      <c r="H18" s="18" t="s">
        <v>16</v>
      </c>
      <c r="I18" s="18" t="s">
        <v>16</v>
      </c>
      <c r="J18" s="3"/>
      <c r="K18" s="19">
        <f t="shared" si="2"/>
        <v>0</v>
      </c>
      <c r="L18" s="18"/>
      <c r="M18" s="18" t="str">
        <f>IFERROR((VLOOKUP((CONCATENATE($G18,$L18)),Hoja1!$D$3:$E$12,2,0)),"")</f>
        <v/>
      </c>
      <c r="N18" s="18" t="str">
        <f t="shared" si="3"/>
        <v/>
      </c>
      <c r="O18" s="18" t="str">
        <f t="shared" si="4"/>
        <v>No Incluir</v>
      </c>
      <c r="P18" s="20" t="str">
        <f t="shared" si="5"/>
        <v>Incluir en auditoría posterior</v>
      </c>
    </row>
    <row r="19" spans="1:16" s="9" customFormat="1" ht="15" x14ac:dyDescent="0.25">
      <c r="A19" s="17"/>
      <c r="B19" s="4"/>
      <c r="C19" s="5"/>
      <c r="D19" s="6"/>
      <c r="E19" s="7"/>
      <c r="F19" s="8">
        <f t="shared" si="6"/>
        <v>0</v>
      </c>
      <c r="G19" s="8" t="str">
        <f t="shared" si="1"/>
        <v/>
      </c>
      <c r="H19" s="18" t="s">
        <v>16</v>
      </c>
      <c r="I19" s="18" t="s">
        <v>16</v>
      </c>
      <c r="J19" s="3"/>
      <c r="K19" s="19">
        <f t="shared" si="2"/>
        <v>0</v>
      </c>
      <c r="L19" s="18"/>
      <c r="M19" s="18" t="str">
        <f>IFERROR((VLOOKUP((CONCATENATE($G19,$L19)),Hoja1!$D$3:$E$12,2,0)),"")</f>
        <v/>
      </c>
      <c r="N19" s="18" t="str">
        <f t="shared" si="3"/>
        <v/>
      </c>
      <c r="O19" s="18" t="str">
        <f t="shared" si="4"/>
        <v>No Incluir</v>
      </c>
      <c r="P19" s="20" t="str">
        <f t="shared" si="5"/>
        <v>Incluir en auditoría posterior</v>
      </c>
    </row>
    <row r="20" spans="1:16" s="9" customFormat="1" ht="15" x14ac:dyDescent="0.25">
      <c r="A20" s="21"/>
      <c r="B20" s="4"/>
      <c r="C20" s="5"/>
      <c r="D20" s="6"/>
      <c r="E20" s="7"/>
      <c r="F20" s="8">
        <f t="shared" ref="F20:F35" si="7">SUM(B20:E20)</f>
        <v>0</v>
      </c>
      <c r="G20" s="8" t="str">
        <f t="shared" si="1"/>
        <v/>
      </c>
      <c r="H20" s="18" t="s">
        <v>16</v>
      </c>
      <c r="I20" s="18" t="s">
        <v>16</v>
      </c>
      <c r="J20" s="3"/>
      <c r="K20" s="19">
        <f t="shared" si="2"/>
        <v>0</v>
      </c>
      <c r="L20" s="18"/>
      <c r="M20" s="18" t="str">
        <f>IFERROR((VLOOKUP((CONCATENATE($G20,$L20)),Hoja1!$D$3:$E$12,2,0)),"")</f>
        <v/>
      </c>
      <c r="N20" s="18" t="str">
        <f t="shared" si="3"/>
        <v/>
      </c>
      <c r="O20" s="18" t="str">
        <f t="shared" si="4"/>
        <v>No Incluir</v>
      </c>
      <c r="P20" s="20" t="str">
        <f t="shared" si="5"/>
        <v>Incluir en auditoría posterior</v>
      </c>
    </row>
    <row r="21" spans="1:16" s="9" customFormat="1" ht="15" x14ac:dyDescent="0.25">
      <c r="A21" s="21"/>
      <c r="B21" s="4"/>
      <c r="C21" s="5"/>
      <c r="D21" s="6"/>
      <c r="E21" s="7"/>
      <c r="F21" s="8">
        <f t="shared" si="7"/>
        <v>0</v>
      </c>
      <c r="G21" s="8" t="str">
        <f t="shared" si="1"/>
        <v/>
      </c>
      <c r="H21" s="18" t="s">
        <v>16</v>
      </c>
      <c r="I21" s="18" t="s">
        <v>16</v>
      </c>
      <c r="J21" s="3"/>
      <c r="K21" s="19">
        <f t="shared" si="2"/>
        <v>0</v>
      </c>
      <c r="L21" s="18"/>
      <c r="M21" s="18" t="str">
        <f>IFERROR((VLOOKUP((CONCATENATE($G21,$L21)),Hoja1!$D$3:$E$12,2,0)),"")</f>
        <v/>
      </c>
      <c r="N21" s="18" t="str">
        <f t="shared" si="3"/>
        <v/>
      </c>
      <c r="O21" s="18" t="str">
        <f t="shared" si="4"/>
        <v>No Incluir</v>
      </c>
      <c r="P21" s="20" t="str">
        <f t="shared" si="5"/>
        <v>Incluir en auditoría posterior</v>
      </c>
    </row>
    <row r="22" spans="1:16" s="9" customFormat="1" ht="15" x14ac:dyDescent="0.25">
      <c r="A22" s="21"/>
      <c r="B22" s="4"/>
      <c r="C22" s="5"/>
      <c r="D22" s="6"/>
      <c r="E22" s="7"/>
      <c r="F22" s="8">
        <f t="shared" si="7"/>
        <v>0</v>
      </c>
      <c r="G22" s="8" t="str">
        <f t="shared" si="1"/>
        <v/>
      </c>
      <c r="H22" s="18" t="s">
        <v>16</v>
      </c>
      <c r="I22" s="18" t="s">
        <v>16</v>
      </c>
      <c r="J22" s="3"/>
      <c r="K22" s="19">
        <f t="shared" si="2"/>
        <v>0</v>
      </c>
      <c r="L22" s="18"/>
      <c r="M22" s="18" t="str">
        <f>IFERROR((VLOOKUP((CONCATENATE($G22,$L22)),Hoja1!$D$3:$E$12,2,0)),"")</f>
        <v/>
      </c>
      <c r="N22" s="18" t="str">
        <f t="shared" si="3"/>
        <v/>
      </c>
      <c r="O22" s="18" t="str">
        <f t="shared" si="4"/>
        <v>No Incluir</v>
      </c>
      <c r="P22" s="20" t="str">
        <f t="shared" si="5"/>
        <v>Incluir en auditoría posterior</v>
      </c>
    </row>
    <row r="23" spans="1:16" s="9" customFormat="1" ht="15" x14ac:dyDescent="0.25">
      <c r="A23" s="21"/>
      <c r="B23" s="4"/>
      <c r="C23" s="5"/>
      <c r="D23" s="6"/>
      <c r="E23" s="7"/>
      <c r="F23" s="8">
        <f t="shared" si="7"/>
        <v>0</v>
      </c>
      <c r="G23" s="8" t="str">
        <f t="shared" si="1"/>
        <v/>
      </c>
      <c r="H23" s="18" t="s">
        <v>16</v>
      </c>
      <c r="I23" s="18" t="s">
        <v>16</v>
      </c>
      <c r="J23" s="3"/>
      <c r="K23" s="19">
        <f t="shared" si="2"/>
        <v>0</v>
      </c>
      <c r="L23" s="18"/>
      <c r="M23" s="18" t="str">
        <f>IFERROR((VLOOKUP((CONCATENATE($G23,$L23)),Hoja1!$D$3:$E$12,2,0)),"")</f>
        <v/>
      </c>
      <c r="N23" s="18" t="str">
        <f t="shared" si="3"/>
        <v/>
      </c>
      <c r="O23" s="18" t="str">
        <f t="shared" si="4"/>
        <v>No Incluir</v>
      </c>
      <c r="P23" s="20" t="str">
        <f t="shared" si="5"/>
        <v>Incluir en auditoría posterior</v>
      </c>
    </row>
    <row r="24" spans="1:16" s="9" customFormat="1" ht="15" x14ac:dyDescent="0.2">
      <c r="A24" s="23"/>
      <c r="B24" s="4"/>
      <c r="C24" s="5"/>
      <c r="D24" s="6"/>
      <c r="E24" s="7"/>
      <c r="F24" s="8">
        <f t="shared" si="7"/>
        <v>0</v>
      </c>
      <c r="G24" s="8" t="str">
        <f t="shared" si="1"/>
        <v/>
      </c>
      <c r="H24" s="18" t="s">
        <v>16</v>
      </c>
      <c r="I24" s="18" t="s">
        <v>16</v>
      </c>
      <c r="J24" s="3"/>
      <c r="K24" s="19">
        <f t="shared" si="2"/>
        <v>0</v>
      </c>
      <c r="L24" s="18"/>
      <c r="M24" s="18" t="str">
        <f>IFERROR((VLOOKUP((CONCATENATE($G24,$L24)),Hoja1!$D$3:$E$12,2,0)),"")</f>
        <v/>
      </c>
      <c r="N24" s="18" t="str">
        <f t="shared" si="3"/>
        <v/>
      </c>
      <c r="O24" s="18" t="str">
        <f t="shared" si="4"/>
        <v>No Incluir</v>
      </c>
      <c r="P24" s="20" t="str">
        <f t="shared" si="5"/>
        <v>Incluir en auditoría posterior</v>
      </c>
    </row>
    <row r="25" spans="1:16" s="9" customFormat="1" ht="15" x14ac:dyDescent="0.25">
      <c r="A25" s="21"/>
      <c r="B25" s="4"/>
      <c r="C25" s="5"/>
      <c r="D25" s="6"/>
      <c r="E25" s="7"/>
      <c r="F25" s="8">
        <f t="shared" si="7"/>
        <v>0</v>
      </c>
      <c r="G25" s="8" t="str">
        <f t="shared" si="1"/>
        <v/>
      </c>
      <c r="H25" s="18" t="s">
        <v>16</v>
      </c>
      <c r="I25" s="18" t="s">
        <v>16</v>
      </c>
      <c r="J25" s="3"/>
      <c r="K25" s="19">
        <f t="shared" si="2"/>
        <v>0</v>
      </c>
      <c r="L25" s="18"/>
      <c r="M25" s="18" t="str">
        <f>IFERROR((VLOOKUP((CONCATENATE($G25,$L25)),Hoja1!$D$3:$E$12,2,0)),"")</f>
        <v/>
      </c>
      <c r="N25" s="18" t="str">
        <f t="shared" si="3"/>
        <v/>
      </c>
      <c r="O25" s="18" t="str">
        <f t="shared" si="4"/>
        <v>No Incluir</v>
      </c>
      <c r="P25" s="20" t="str">
        <f t="shared" si="5"/>
        <v>Incluir en auditoría posterior</v>
      </c>
    </row>
    <row r="26" spans="1:16" s="9" customFormat="1" ht="15" x14ac:dyDescent="0.25">
      <c r="A26" s="21"/>
      <c r="B26" s="4"/>
      <c r="C26" s="5"/>
      <c r="D26" s="6"/>
      <c r="E26" s="7"/>
      <c r="F26" s="8">
        <f t="shared" si="7"/>
        <v>0</v>
      </c>
      <c r="G26" s="8" t="str">
        <f t="shared" si="1"/>
        <v/>
      </c>
      <c r="H26" s="18" t="s">
        <v>16</v>
      </c>
      <c r="I26" s="18" t="s">
        <v>16</v>
      </c>
      <c r="J26" s="3"/>
      <c r="K26" s="19">
        <f t="shared" si="2"/>
        <v>0</v>
      </c>
      <c r="L26" s="18"/>
      <c r="M26" s="18" t="str">
        <f>IFERROR((VLOOKUP((CONCATENATE($G26,$L26)),Hoja1!$D$3:$E$12,2,0)),"")</f>
        <v/>
      </c>
      <c r="N26" s="18" t="str">
        <f t="shared" si="3"/>
        <v/>
      </c>
      <c r="O26" s="18" t="str">
        <f t="shared" si="4"/>
        <v>No Incluir</v>
      </c>
      <c r="P26" s="20" t="str">
        <f t="shared" si="5"/>
        <v>Incluir en auditoría posterior</v>
      </c>
    </row>
    <row r="27" spans="1:16" s="9" customFormat="1" ht="15" x14ac:dyDescent="0.25">
      <c r="A27" s="21"/>
      <c r="B27" s="4"/>
      <c r="C27" s="5"/>
      <c r="D27" s="6"/>
      <c r="E27" s="7"/>
      <c r="F27" s="8">
        <f t="shared" si="7"/>
        <v>0</v>
      </c>
      <c r="G27" s="8" t="str">
        <f t="shared" si="1"/>
        <v/>
      </c>
      <c r="H27" s="18" t="s">
        <v>16</v>
      </c>
      <c r="I27" s="18" t="s">
        <v>16</v>
      </c>
      <c r="J27" s="3"/>
      <c r="K27" s="19">
        <f t="shared" si="2"/>
        <v>0</v>
      </c>
      <c r="L27" s="18"/>
      <c r="M27" s="18" t="str">
        <f>IFERROR((VLOOKUP((CONCATENATE($G27,$L27)),Hoja1!$D$3:$E$12,2,0)),"")</f>
        <v/>
      </c>
      <c r="N27" s="18" t="str">
        <f t="shared" si="3"/>
        <v/>
      </c>
      <c r="O27" s="18" t="str">
        <f t="shared" si="4"/>
        <v>No Incluir</v>
      </c>
      <c r="P27" s="20" t="str">
        <f t="shared" si="5"/>
        <v>Incluir en auditoría posterior</v>
      </c>
    </row>
    <row r="28" spans="1:16" s="9" customFormat="1" ht="15" x14ac:dyDescent="0.25">
      <c r="A28" s="21"/>
      <c r="B28" s="4"/>
      <c r="C28" s="5"/>
      <c r="D28" s="6"/>
      <c r="E28" s="7"/>
      <c r="F28" s="8">
        <f t="shared" si="7"/>
        <v>0</v>
      </c>
      <c r="G28" s="8" t="str">
        <f t="shared" si="1"/>
        <v/>
      </c>
      <c r="H28" s="18" t="s">
        <v>16</v>
      </c>
      <c r="I28" s="18" t="s">
        <v>16</v>
      </c>
      <c r="J28" s="3"/>
      <c r="K28" s="19">
        <f t="shared" si="2"/>
        <v>0</v>
      </c>
      <c r="L28" s="18"/>
      <c r="M28" s="18" t="str">
        <f>IFERROR((VLOOKUP((CONCATENATE($G28,$L28)),Hoja1!$D$3:$E$12,2,0)),"")</f>
        <v/>
      </c>
      <c r="N28" s="18" t="str">
        <f t="shared" si="3"/>
        <v/>
      </c>
      <c r="O28" s="18" t="str">
        <f t="shared" si="4"/>
        <v>No Incluir</v>
      </c>
      <c r="P28" s="20" t="str">
        <f t="shared" si="5"/>
        <v>Incluir en auditoría posterior</v>
      </c>
    </row>
    <row r="29" spans="1:16" s="9" customFormat="1" ht="15" x14ac:dyDescent="0.25">
      <c r="A29" s="21"/>
      <c r="B29" s="4"/>
      <c r="C29" s="5"/>
      <c r="D29" s="6"/>
      <c r="E29" s="7"/>
      <c r="F29" s="8">
        <f t="shared" si="7"/>
        <v>0</v>
      </c>
      <c r="G29" s="8" t="str">
        <f t="shared" si="1"/>
        <v/>
      </c>
      <c r="H29" s="18" t="s">
        <v>16</v>
      </c>
      <c r="I29" s="18" t="s">
        <v>16</v>
      </c>
      <c r="J29" s="3"/>
      <c r="K29" s="19">
        <f t="shared" si="2"/>
        <v>0</v>
      </c>
      <c r="L29" s="18"/>
      <c r="M29" s="18" t="str">
        <f>IFERROR((VLOOKUP((CONCATENATE($G29,$L29)),Hoja1!$D$3:$E$12,2,0)),"")</f>
        <v/>
      </c>
      <c r="N29" s="18" t="str">
        <f t="shared" si="3"/>
        <v/>
      </c>
      <c r="O29" s="18" t="str">
        <f t="shared" si="4"/>
        <v>No Incluir</v>
      </c>
      <c r="P29" s="20" t="str">
        <f t="shared" si="5"/>
        <v>Incluir en auditoría posterior</v>
      </c>
    </row>
    <row r="30" spans="1:16" s="9" customFormat="1" ht="15" x14ac:dyDescent="0.25">
      <c r="A30" s="21"/>
      <c r="B30" s="4"/>
      <c r="C30" s="5"/>
      <c r="D30" s="6"/>
      <c r="E30" s="7"/>
      <c r="F30" s="8">
        <f t="shared" si="7"/>
        <v>0</v>
      </c>
      <c r="G30" s="8" t="str">
        <f t="shared" si="1"/>
        <v/>
      </c>
      <c r="H30" s="18" t="s">
        <v>16</v>
      </c>
      <c r="I30" s="18" t="s">
        <v>16</v>
      </c>
      <c r="J30" s="3"/>
      <c r="K30" s="19">
        <f t="shared" si="2"/>
        <v>0</v>
      </c>
      <c r="L30" s="18"/>
      <c r="M30" s="18" t="str">
        <f>IFERROR((VLOOKUP((CONCATENATE($G30,$L30)),Hoja1!$D$3:$E$12,2,0)),"")</f>
        <v/>
      </c>
      <c r="N30" s="18" t="str">
        <f t="shared" si="3"/>
        <v/>
      </c>
      <c r="O30" s="18" t="str">
        <f t="shared" si="4"/>
        <v>No Incluir</v>
      </c>
      <c r="P30" s="20" t="str">
        <f t="shared" si="5"/>
        <v>Incluir en auditoría posterior</v>
      </c>
    </row>
    <row r="31" spans="1:16" s="9" customFormat="1" ht="15" x14ac:dyDescent="0.25">
      <c r="A31" s="21"/>
      <c r="B31" s="4"/>
      <c r="C31" s="5"/>
      <c r="D31" s="6"/>
      <c r="E31" s="7"/>
      <c r="F31" s="8">
        <f t="shared" si="7"/>
        <v>0</v>
      </c>
      <c r="G31" s="8" t="str">
        <f t="shared" si="1"/>
        <v/>
      </c>
      <c r="H31" s="18" t="s">
        <v>16</v>
      </c>
      <c r="I31" s="18" t="s">
        <v>16</v>
      </c>
      <c r="J31" s="3"/>
      <c r="K31" s="19">
        <f t="shared" si="2"/>
        <v>0</v>
      </c>
      <c r="L31" s="18"/>
      <c r="M31" s="18" t="str">
        <f>IFERROR((VLOOKUP((CONCATENATE($G31,$L31)),Hoja1!$D$3:$E$12,2,0)),"")</f>
        <v/>
      </c>
      <c r="N31" s="18" t="str">
        <f t="shared" si="3"/>
        <v/>
      </c>
      <c r="O31" s="18" t="str">
        <f t="shared" si="4"/>
        <v>No Incluir</v>
      </c>
      <c r="P31" s="20" t="str">
        <f t="shared" si="5"/>
        <v>Incluir en auditoría posterior</v>
      </c>
    </row>
    <row r="32" spans="1:16" s="9" customFormat="1" ht="15" x14ac:dyDescent="0.25">
      <c r="A32" s="21"/>
      <c r="B32" s="4"/>
      <c r="C32" s="5"/>
      <c r="D32" s="6"/>
      <c r="E32" s="7"/>
      <c r="F32" s="8">
        <f t="shared" si="7"/>
        <v>0</v>
      </c>
      <c r="G32" s="8" t="str">
        <f t="shared" si="1"/>
        <v/>
      </c>
      <c r="H32" s="18" t="s">
        <v>16</v>
      </c>
      <c r="I32" s="18" t="s">
        <v>16</v>
      </c>
      <c r="J32" s="3"/>
      <c r="K32" s="19">
        <f t="shared" si="2"/>
        <v>0</v>
      </c>
      <c r="L32" s="18"/>
      <c r="M32" s="18" t="str">
        <f>IFERROR((VLOOKUP((CONCATENATE($G32,$L32)),Hoja1!$D$3:$E$12,2,0)),"")</f>
        <v/>
      </c>
      <c r="N32" s="18" t="str">
        <f t="shared" si="3"/>
        <v/>
      </c>
      <c r="O32" s="18" t="str">
        <f t="shared" si="4"/>
        <v>No Incluir</v>
      </c>
      <c r="P32" s="20" t="str">
        <f t="shared" si="5"/>
        <v>Incluir en auditoría posterior</v>
      </c>
    </row>
    <row r="33" spans="1:16" s="9" customFormat="1" ht="15" x14ac:dyDescent="0.25">
      <c r="A33" s="21"/>
      <c r="B33" s="4"/>
      <c r="C33" s="5"/>
      <c r="D33" s="6"/>
      <c r="E33" s="7"/>
      <c r="F33" s="8">
        <f t="shared" si="7"/>
        <v>0</v>
      </c>
      <c r="G33" s="8" t="str">
        <f t="shared" si="1"/>
        <v/>
      </c>
      <c r="H33" s="18" t="s">
        <v>16</v>
      </c>
      <c r="I33" s="18" t="s">
        <v>16</v>
      </c>
      <c r="J33" s="3"/>
      <c r="K33" s="19">
        <f t="shared" si="2"/>
        <v>0</v>
      </c>
      <c r="L33" s="18"/>
      <c r="M33" s="18" t="str">
        <f>IFERROR((VLOOKUP((CONCATENATE($G33,$L33)),Hoja1!$D$3:$E$12,2,0)),"")</f>
        <v/>
      </c>
      <c r="N33" s="18" t="str">
        <f t="shared" si="3"/>
        <v/>
      </c>
      <c r="O33" s="18" t="str">
        <f t="shared" si="4"/>
        <v>No Incluir</v>
      </c>
      <c r="P33" s="20" t="str">
        <f t="shared" si="5"/>
        <v>Incluir en auditoría posterior</v>
      </c>
    </row>
    <row r="34" spans="1:16" s="9" customFormat="1" ht="15" x14ac:dyDescent="0.2">
      <c r="A34" s="23"/>
      <c r="B34" s="4"/>
      <c r="C34" s="5"/>
      <c r="D34" s="6"/>
      <c r="E34" s="7"/>
      <c r="F34" s="8">
        <f t="shared" si="7"/>
        <v>0</v>
      </c>
      <c r="G34" s="8" t="str">
        <f t="shared" si="1"/>
        <v/>
      </c>
      <c r="H34" s="18" t="s">
        <v>16</v>
      </c>
      <c r="I34" s="18" t="s">
        <v>16</v>
      </c>
      <c r="J34" s="3"/>
      <c r="K34" s="19">
        <f t="shared" si="2"/>
        <v>0</v>
      </c>
      <c r="L34" s="18"/>
      <c r="M34" s="18" t="str">
        <f>IFERROR((VLOOKUP((CONCATENATE($G34,$L34)),Hoja1!$D$3:$E$12,2,0)),"")</f>
        <v/>
      </c>
      <c r="N34" s="18" t="str">
        <f t="shared" si="3"/>
        <v/>
      </c>
      <c r="O34" s="18" t="str">
        <f t="shared" si="4"/>
        <v>No Incluir</v>
      </c>
      <c r="P34" s="20" t="str">
        <f t="shared" si="5"/>
        <v>Incluir en auditoría posterior</v>
      </c>
    </row>
    <row r="35" spans="1:16" s="9" customFormat="1" ht="15" x14ac:dyDescent="0.25">
      <c r="A35" s="21"/>
      <c r="B35" s="4"/>
      <c r="C35" s="5"/>
      <c r="D35" s="6"/>
      <c r="E35" s="7"/>
      <c r="F35" s="8">
        <f t="shared" si="7"/>
        <v>0</v>
      </c>
      <c r="G35" s="8" t="str">
        <f t="shared" si="1"/>
        <v/>
      </c>
      <c r="H35" s="18" t="s">
        <v>16</v>
      </c>
      <c r="I35" s="18" t="s">
        <v>16</v>
      </c>
      <c r="J35" s="3"/>
      <c r="K35" s="19">
        <f t="shared" si="2"/>
        <v>0</v>
      </c>
      <c r="L35" s="18"/>
      <c r="M35" s="18" t="str">
        <f>IFERROR((VLOOKUP((CONCATENATE($G35,$L35)),Hoja1!$D$3:$E$12,2,0)),"")</f>
        <v/>
      </c>
      <c r="N35" s="18" t="str">
        <f t="shared" si="3"/>
        <v/>
      </c>
      <c r="O35" s="18" t="str">
        <f t="shared" si="4"/>
        <v>No Incluir</v>
      </c>
      <c r="P35" s="20" t="str">
        <f t="shared" si="5"/>
        <v>Incluir en auditoría posterior</v>
      </c>
    </row>
    <row r="36" spans="1:16" s="9" customFormat="1" x14ac:dyDescent="0.2">
      <c r="A36" s="10"/>
    </row>
    <row r="37" spans="1:16" s="9" customFormat="1" x14ac:dyDescent="0.2">
      <c r="A37" s="10"/>
    </row>
    <row r="38" spans="1:16" s="9" customFormat="1" x14ac:dyDescent="0.2">
      <c r="A38" s="10"/>
    </row>
    <row r="39" spans="1:16" s="9" customFormat="1" x14ac:dyDescent="0.2">
      <c r="A39" s="10"/>
    </row>
    <row r="40" spans="1:16" s="9" customFormat="1" x14ac:dyDescent="0.2">
      <c r="A40" s="10"/>
    </row>
    <row r="41" spans="1:16" s="9" customFormat="1" x14ac:dyDescent="0.2">
      <c r="A41" s="10"/>
    </row>
    <row r="42" spans="1:16" s="9" customFormat="1" x14ac:dyDescent="0.2">
      <c r="A42" s="10"/>
    </row>
    <row r="43" spans="1:16" s="9" customFormat="1" x14ac:dyDescent="0.2">
      <c r="A43" s="10"/>
    </row>
    <row r="44" spans="1:16" s="9" customFormat="1" x14ac:dyDescent="0.2">
      <c r="A44" s="10"/>
    </row>
    <row r="45" spans="1:16" s="9" customFormat="1" x14ac:dyDescent="0.2">
      <c r="A45" s="10"/>
    </row>
    <row r="46" spans="1:16" s="9" customFormat="1" x14ac:dyDescent="0.2">
      <c r="A46" s="10"/>
    </row>
    <row r="47" spans="1:16" s="9" customFormat="1" x14ac:dyDescent="0.2">
      <c r="A47" s="10"/>
    </row>
    <row r="48" spans="1:16" s="9" customFormat="1" x14ac:dyDescent="0.2">
      <c r="A48" s="10"/>
    </row>
    <row r="49" spans="1:1" s="9" customFormat="1" x14ac:dyDescent="0.2">
      <c r="A49" s="10"/>
    </row>
    <row r="50" spans="1:1" s="9" customFormat="1" x14ac:dyDescent="0.2">
      <c r="A50" s="10"/>
    </row>
    <row r="51" spans="1:1" s="9" customFormat="1" x14ac:dyDescent="0.2">
      <c r="A51" s="10"/>
    </row>
    <row r="52" spans="1:1" s="9" customFormat="1" x14ac:dyDescent="0.2">
      <c r="A52" s="10"/>
    </row>
    <row r="53" spans="1:1" s="9" customFormat="1" x14ac:dyDescent="0.2">
      <c r="A53" s="10"/>
    </row>
    <row r="54" spans="1:1" s="9" customFormat="1" x14ac:dyDescent="0.2">
      <c r="A54" s="10"/>
    </row>
    <row r="55" spans="1:1" s="9" customFormat="1" x14ac:dyDescent="0.2">
      <c r="A55" s="10"/>
    </row>
    <row r="56" spans="1:1" s="9" customFormat="1" x14ac:dyDescent="0.2">
      <c r="A56" s="10"/>
    </row>
    <row r="57" spans="1:1" s="9" customFormat="1" x14ac:dyDescent="0.2">
      <c r="A57" s="10"/>
    </row>
    <row r="58" spans="1:1" s="9" customFormat="1" x14ac:dyDescent="0.2">
      <c r="A58" s="10"/>
    </row>
    <row r="59" spans="1:1" s="9" customFormat="1" x14ac:dyDescent="0.2">
      <c r="A59" s="10"/>
    </row>
    <row r="60" spans="1:1" s="9" customFormat="1" x14ac:dyDescent="0.2">
      <c r="A60" s="10"/>
    </row>
    <row r="61" spans="1:1" s="9" customFormat="1" x14ac:dyDescent="0.2">
      <c r="A61" s="10"/>
    </row>
    <row r="62" spans="1:1" s="9" customFormat="1" x14ac:dyDescent="0.2">
      <c r="A62" s="10"/>
    </row>
    <row r="63" spans="1:1" s="9" customFormat="1" x14ac:dyDescent="0.2">
      <c r="A63" s="10"/>
    </row>
    <row r="64" spans="1:1" s="9" customFormat="1" x14ac:dyDescent="0.2">
      <c r="A64" s="10"/>
    </row>
    <row r="65" spans="1:1" s="9" customFormat="1" x14ac:dyDescent="0.2">
      <c r="A65" s="10"/>
    </row>
    <row r="66" spans="1:1" s="9" customFormat="1" x14ac:dyDescent="0.2">
      <c r="A66" s="10"/>
    </row>
    <row r="67" spans="1:1" s="9" customFormat="1" x14ac:dyDescent="0.2">
      <c r="A67" s="10"/>
    </row>
    <row r="68" spans="1:1" s="9" customFormat="1" x14ac:dyDescent="0.2">
      <c r="A68" s="10"/>
    </row>
    <row r="69" spans="1:1" s="9" customFormat="1" x14ac:dyDescent="0.2">
      <c r="A69" s="10"/>
    </row>
    <row r="70" spans="1:1" s="9" customFormat="1" x14ac:dyDescent="0.2">
      <c r="A70" s="10"/>
    </row>
    <row r="71" spans="1:1" s="9" customFormat="1" x14ac:dyDescent="0.2">
      <c r="A71" s="10"/>
    </row>
    <row r="72" spans="1:1" s="9" customFormat="1" x14ac:dyDescent="0.2">
      <c r="A72" s="10"/>
    </row>
    <row r="73" spans="1:1" s="9" customFormat="1" x14ac:dyDescent="0.2">
      <c r="A73" s="10"/>
    </row>
    <row r="74" spans="1:1" s="9" customFormat="1" x14ac:dyDescent="0.2">
      <c r="A74" s="10"/>
    </row>
    <row r="75" spans="1:1" s="9" customFormat="1" x14ac:dyDescent="0.2">
      <c r="A75" s="10"/>
    </row>
    <row r="76" spans="1:1" s="9" customFormat="1" x14ac:dyDescent="0.2">
      <c r="A76" s="10"/>
    </row>
    <row r="77" spans="1:1" s="9" customFormat="1" x14ac:dyDescent="0.2">
      <c r="A77" s="10"/>
    </row>
    <row r="78" spans="1:1" s="9" customFormat="1" x14ac:dyDescent="0.2">
      <c r="A78" s="10"/>
    </row>
    <row r="79" spans="1:1" s="9" customFormat="1" x14ac:dyDescent="0.2">
      <c r="A79" s="10"/>
    </row>
    <row r="80" spans="1:1" s="9" customFormat="1" x14ac:dyDescent="0.2">
      <c r="A80" s="10"/>
    </row>
    <row r="81" spans="1:1" s="9" customFormat="1" x14ac:dyDescent="0.2">
      <c r="A81" s="10"/>
    </row>
    <row r="82" spans="1:1" s="9" customFormat="1" x14ac:dyDescent="0.2">
      <c r="A82" s="10"/>
    </row>
    <row r="83" spans="1:1" s="9" customFormat="1" x14ac:dyDescent="0.2">
      <c r="A83" s="10"/>
    </row>
    <row r="84" spans="1:1" s="9" customFormat="1" x14ac:dyDescent="0.2">
      <c r="A84" s="10"/>
    </row>
    <row r="85" spans="1:1" s="9" customFormat="1" x14ac:dyDescent="0.2">
      <c r="A85" s="10"/>
    </row>
    <row r="86" spans="1:1" s="9" customFormat="1" x14ac:dyDescent="0.2">
      <c r="A86" s="10"/>
    </row>
    <row r="87" spans="1:1" s="9" customFormat="1" x14ac:dyDescent="0.2">
      <c r="A87" s="10"/>
    </row>
    <row r="88" spans="1:1" s="9" customFormat="1" x14ac:dyDescent="0.2">
      <c r="A88" s="10"/>
    </row>
    <row r="89" spans="1:1" s="9" customFormat="1" x14ac:dyDescent="0.2">
      <c r="A89" s="10"/>
    </row>
    <row r="90" spans="1:1" s="9" customFormat="1" x14ac:dyDescent="0.2">
      <c r="A90" s="10"/>
    </row>
    <row r="91" spans="1:1" s="9" customFormat="1" x14ac:dyDescent="0.2">
      <c r="A91" s="10"/>
    </row>
    <row r="92" spans="1:1" s="9" customFormat="1" x14ac:dyDescent="0.2">
      <c r="A92" s="10"/>
    </row>
    <row r="93" spans="1:1" s="9" customFormat="1" x14ac:dyDescent="0.2">
      <c r="A93" s="10"/>
    </row>
    <row r="94" spans="1:1" s="9" customFormat="1" x14ac:dyDescent="0.2">
      <c r="A94" s="10"/>
    </row>
    <row r="95" spans="1:1" s="9" customFormat="1" x14ac:dyDescent="0.2">
      <c r="A95" s="10"/>
    </row>
    <row r="96" spans="1:1" s="9" customFormat="1" x14ac:dyDescent="0.2">
      <c r="A96" s="10"/>
    </row>
    <row r="97" spans="1:1" s="9" customFormat="1" x14ac:dyDescent="0.2">
      <c r="A97" s="10"/>
    </row>
    <row r="98" spans="1:1" s="9" customFormat="1" x14ac:dyDescent="0.2">
      <c r="A98" s="10"/>
    </row>
    <row r="99" spans="1:1" s="9" customFormat="1" x14ac:dyDescent="0.2">
      <c r="A99" s="10"/>
    </row>
    <row r="100" spans="1:1" s="9" customFormat="1" x14ac:dyDescent="0.2">
      <c r="A100" s="10"/>
    </row>
    <row r="101" spans="1:1" s="9" customFormat="1" x14ac:dyDescent="0.2">
      <c r="A101" s="10"/>
    </row>
    <row r="102" spans="1:1" s="9" customFormat="1" x14ac:dyDescent="0.2">
      <c r="A102" s="10"/>
    </row>
    <row r="103" spans="1:1" s="9" customFormat="1" x14ac:dyDescent="0.2">
      <c r="A103" s="10"/>
    </row>
    <row r="104" spans="1:1" s="9" customFormat="1" x14ac:dyDescent="0.2">
      <c r="A104" s="10"/>
    </row>
    <row r="105" spans="1:1" s="9" customFormat="1" x14ac:dyDescent="0.2">
      <c r="A105" s="10"/>
    </row>
    <row r="106" spans="1:1" s="9" customFormat="1" x14ac:dyDescent="0.2">
      <c r="A106" s="10"/>
    </row>
    <row r="107" spans="1:1" s="9" customFormat="1" x14ac:dyDescent="0.2">
      <c r="A107" s="10"/>
    </row>
    <row r="108" spans="1:1" s="9" customFormat="1" x14ac:dyDescent="0.2">
      <c r="A108" s="10"/>
    </row>
    <row r="109" spans="1:1" s="9" customFormat="1" x14ac:dyDescent="0.2">
      <c r="A109" s="10"/>
    </row>
    <row r="110" spans="1:1" s="9" customFormat="1" x14ac:dyDescent="0.2">
      <c r="A110" s="10"/>
    </row>
    <row r="111" spans="1:1" s="9" customFormat="1" x14ac:dyDescent="0.2">
      <c r="A111" s="10"/>
    </row>
    <row r="112" spans="1:1" s="9" customFormat="1" x14ac:dyDescent="0.2">
      <c r="A112" s="10"/>
    </row>
    <row r="113" spans="1:1" s="9" customFormat="1" x14ac:dyDescent="0.2">
      <c r="A113" s="10"/>
    </row>
    <row r="114" spans="1:1" s="9" customFormat="1" x14ac:dyDescent="0.2">
      <c r="A114" s="10"/>
    </row>
    <row r="115" spans="1:1" s="9" customFormat="1" x14ac:dyDescent="0.2">
      <c r="A115" s="10"/>
    </row>
    <row r="116" spans="1:1" s="9" customFormat="1" x14ac:dyDescent="0.2">
      <c r="A116" s="10"/>
    </row>
    <row r="117" spans="1:1" s="9" customFormat="1" x14ac:dyDescent="0.2">
      <c r="A117" s="10"/>
    </row>
    <row r="118" spans="1:1" s="9" customFormat="1" x14ac:dyDescent="0.2">
      <c r="A118" s="10"/>
    </row>
    <row r="119" spans="1:1" s="9" customFormat="1" x14ac:dyDescent="0.2">
      <c r="A119" s="10"/>
    </row>
    <row r="120" spans="1:1" s="9" customFormat="1" x14ac:dyDescent="0.2">
      <c r="A120" s="10"/>
    </row>
    <row r="121" spans="1:1" s="9" customFormat="1" x14ac:dyDescent="0.2">
      <c r="A121" s="10"/>
    </row>
    <row r="122" spans="1:1" s="9" customFormat="1" x14ac:dyDescent="0.2">
      <c r="A122" s="10"/>
    </row>
    <row r="123" spans="1:1" s="9" customFormat="1" x14ac:dyDescent="0.2">
      <c r="A123" s="10"/>
    </row>
    <row r="124" spans="1:1" s="9" customFormat="1" x14ac:dyDescent="0.2">
      <c r="A124" s="10"/>
    </row>
    <row r="125" spans="1:1" s="9" customFormat="1" x14ac:dyDescent="0.2">
      <c r="A125" s="10"/>
    </row>
    <row r="126" spans="1:1" s="9" customFormat="1" x14ac:dyDescent="0.2">
      <c r="A126" s="10"/>
    </row>
    <row r="127" spans="1:1" s="9" customFormat="1" x14ac:dyDescent="0.2">
      <c r="A127" s="10"/>
    </row>
    <row r="128" spans="1:1" s="9" customFormat="1" x14ac:dyDescent="0.2">
      <c r="A128" s="10"/>
    </row>
    <row r="129" spans="1:1" s="9" customFormat="1" x14ac:dyDescent="0.2">
      <c r="A129" s="10"/>
    </row>
    <row r="130" spans="1:1" s="9" customFormat="1" x14ac:dyDescent="0.2">
      <c r="A130" s="10"/>
    </row>
    <row r="131" spans="1:1" s="9" customFormat="1" x14ac:dyDescent="0.2">
      <c r="A131" s="10"/>
    </row>
    <row r="132" spans="1:1" s="9" customFormat="1" x14ac:dyDescent="0.2">
      <c r="A132" s="10"/>
    </row>
    <row r="133" spans="1:1" s="9" customFormat="1" x14ac:dyDescent="0.2">
      <c r="A133" s="10"/>
    </row>
    <row r="134" spans="1:1" s="9" customFormat="1" x14ac:dyDescent="0.2">
      <c r="A134" s="10"/>
    </row>
    <row r="135" spans="1:1" s="9" customFormat="1" x14ac:dyDescent="0.2">
      <c r="A135" s="10"/>
    </row>
    <row r="136" spans="1:1" s="9" customFormat="1" x14ac:dyDescent="0.2">
      <c r="A136" s="10"/>
    </row>
    <row r="137" spans="1:1" s="9" customFormat="1" x14ac:dyDescent="0.2">
      <c r="A137" s="10"/>
    </row>
    <row r="138" spans="1:1" s="9" customFormat="1" x14ac:dyDescent="0.2">
      <c r="A138" s="10"/>
    </row>
    <row r="139" spans="1:1" s="9" customFormat="1" x14ac:dyDescent="0.2">
      <c r="A139" s="10"/>
    </row>
    <row r="140" spans="1:1" s="9" customFormat="1" x14ac:dyDescent="0.2">
      <c r="A140" s="10"/>
    </row>
    <row r="141" spans="1:1" s="9" customFormat="1" x14ac:dyDescent="0.2">
      <c r="A141" s="10"/>
    </row>
    <row r="142" spans="1:1" s="9" customFormat="1" x14ac:dyDescent="0.2">
      <c r="A142" s="10"/>
    </row>
    <row r="143" spans="1:1" s="9" customFormat="1" x14ac:dyDescent="0.2">
      <c r="A143" s="10"/>
    </row>
    <row r="144" spans="1:1" s="9" customFormat="1" x14ac:dyDescent="0.2">
      <c r="A144" s="10"/>
    </row>
    <row r="145" spans="1:1" s="9" customFormat="1" x14ac:dyDescent="0.2">
      <c r="A145" s="10"/>
    </row>
    <row r="146" spans="1:1" s="9" customFormat="1" x14ac:dyDescent="0.2">
      <c r="A146" s="10"/>
    </row>
    <row r="147" spans="1:1" s="9" customFormat="1" x14ac:dyDescent="0.2">
      <c r="A147" s="10"/>
    </row>
    <row r="148" spans="1:1" s="9" customFormat="1" x14ac:dyDescent="0.2">
      <c r="A148" s="10"/>
    </row>
    <row r="149" spans="1:1" s="9" customFormat="1" x14ac:dyDescent="0.2">
      <c r="A149" s="10"/>
    </row>
    <row r="150" spans="1:1" s="9" customFormat="1" x14ac:dyDescent="0.2">
      <c r="A150" s="10"/>
    </row>
    <row r="151" spans="1:1" s="9" customFormat="1" x14ac:dyDescent="0.2">
      <c r="A151" s="10"/>
    </row>
    <row r="152" spans="1:1" s="9" customFormat="1" x14ac:dyDescent="0.2">
      <c r="A152" s="10"/>
    </row>
    <row r="153" spans="1:1" s="9" customFormat="1" x14ac:dyDescent="0.2">
      <c r="A153" s="10"/>
    </row>
    <row r="154" spans="1:1" s="9" customFormat="1" x14ac:dyDescent="0.2">
      <c r="A154" s="10"/>
    </row>
    <row r="155" spans="1:1" s="9" customFormat="1" x14ac:dyDescent="0.2">
      <c r="A155" s="10"/>
    </row>
    <row r="156" spans="1:1" s="9" customFormat="1" x14ac:dyDescent="0.2">
      <c r="A156" s="10"/>
    </row>
    <row r="157" spans="1:1" s="9" customFormat="1" x14ac:dyDescent="0.2">
      <c r="A157" s="10"/>
    </row>
    <row r="158" spans="1:1" s="9" customFormat="1" x14ac:dyDescent="0.2">
      <c r="A158" s="10"/>
    </row>
    <row r="159" spans="1:1" s="9" customFormat="1" x14ac:dyDescent="0.2">
      <c r="A159" s="10"/>
    </row>
    <row r="160" spans="1:1" s="9" customFormat="1" x14ac:dyDescent="0.2">
      <c r="A160" s="10"/>
    </row>
    <row r="161" spans="1:1" s="9" customFormat="1" x14ac:dyDescent="0.2">
      <c r="A161" s="10"/>
    </row>
    <row r="162" spans="1:1" s="9" customFormat="1" x14ac:dyDescent="0.2">
      <c r="A162" s="10"/>
    </row>
    <row r="163" spans="1:1" s="9" customFormat="1" x14ac:dyDescent="0.2">
      <c r="A163" s="10"/>
    </row>
    <row r="164" spans="1:1" s="9" customFormat="1" x14ac:dyDescent="0.2">
      <c r="A164" s="10"/>
    </row>
    <row r="165" spans="1:1" s="9" customFormat="1" x14ac:dyDescent="0.2">
      <c r="A165" s="10"/>
    </row>
    <row r="166" spans="1:1" s="9" customFormat="1" x14ac:dyDescent="0.2">
      <c r="A166" s="10"/>
    </row>
    <row r="167" spans="1:1" s="9" customFormat="1" x14ac:dyDescent="0.2">
      <c r="A167" s="10"/>
    </row>
    <row r="168" spans="1:1" s="9" customFormat="1" x14ac:dyDescent="0.2">
      <c r="A168" s="10"/>
    </row>
    <row r="169" spans="1:1" s="9" customFormat="1" x14ac:dyDescent="0.2">
      <c r="A169" s="10"/>
    </row>
    <row r="170" spans="1:1" s="9" customFormat="1" x14ac:dyDescent="0.2">
      <c r="A170" s="10"/>
    </row>
    <row r="171" spans="1:1" s="9" customFormat="1" x14ac:dyDescent="0.2">
      <c r="A171" s="10"/>
    </row>
    <row r="172" spans="1:1" s="9" customFormat="1" x14ac:dyDescent="0.2">
      <c r="A172" s="10"/>
    </row>
    <row r="173" spans="1:1" s="9" customFormat="1" x14ac:dyDescent="0.2">
      <c r="A173" s="10"/>
    </row>
    <row r="174" spans="1:1" s="9" customFormat="1" x14ac:dyDescent="0.2">
      <c r="A174" s="10"/>
    </row>
  </sheetData>
  <mergeCells count="13">
    <mergeCell ref="N3:N4"/>
    <mergeCell ref="O3:O4"/>
    <mergeCell ref="P3:P4"/>
    <mergeCell ref="L2:M2"/>
    <mergeCell ref="A3:A4"/>
    <mergeCell ref="B3:F3"/>
    <mergeCell ref="G3:G4"/>
    <mergeCell ref="I3:I4"/>
    <mergeCell ref="J3:J4"/>
    <mergeCell ref="K3:K4"/>
    <mergeCell ref="L3:L4"/>
    <mergeCell ref="M3:M4"/>
    <mergeCell ref="H3:H4"/>
  </mergeCells>
  <conditionalFormatting sqref="P5:P35">
    <cfRule type="containsText" dxfId="8" priority="7" operator="containsText" text="Incluir en plan anual de auditoría">
      <formula>NOT(ISERROR(SEARCH("Incluir en plan anual de auditoría",P5)))</formula>
    </cfRule>
    <cfRule type="cellIs" dxfId="7" priority="9" operator="equal">
      <formula>"Auditoría en 2014"</formula>
    </cfRule>
  </conditionalFormatting>
  <conditionalFormatting sqref="P5:P35">
    <cfRule type="cellIs" dxfId="6" priority="8" operator="equal">
      <formula>"Auditoría en 2012"</formula>
    </cfRule>
  </conditionalFormatting>
  <conditionalFormatting sqref="G5:G35">
    <cfRule type="containsText" dxfId="5" priority="4" operator="containsText" text="Moderado">
      <formula>NOT(ISERROR(SEARCH("Moderado",G5)))</formula>
    </cfRule>
    <cfRule type="containsText" dxfId="4" priority="5" operator="containsText" text="Alto">
      <formula>NOT(ISERROR(SEARCH("Alto",G5)))</formula>
    </cfRule>
    <cfRule type="containsText" dxfId="3" priority="6" operator="containsText" text="Muy Alto">
      <formula>NOT(ISERROR(SEARCH("Muy Alto",G5)))</formula>
    </cfRule>
  </conditionalFormatting>
  <conditionalFormatting sqref="G5:G35">
    <cfRule type="containsText" dxfId="2" priority="2" operator="containsText" text="Muy Bajo">
      <formula>NOT(ISERROR(SEARCH("Muy Bajo",G5)))</formula>
    </cfRule>
    <cfRule type="containsText" dxfId="1" priority="3" operator="containsText" text="Bajo">
      <formula>NOT(ISERROR(SEARCH("Bajo",G5)))</formula>
    </cfRule>
  </conditionalFormatting>
  <conditionalFormatting sqref="G5:G35">
    <cfRule type="containsText" dxfId="0" priority="1" operator="containsText" text="Extremo">
      <formula>NOT(ISERROR(SEARCH("Extremo",G5)))</formula>
    </cfRule>
  </conditionalFormatting>
  <dataValidations disablePrompts="1" count="2">
    <dataValidation type="list" allowBlank="1" showInputMessage="1" showErrorMessage="1" sqref="L5:L35">
      <formula1>"Adecuado,Inadecuado"</formula1>
    </dataValidation>
    <dataValidation type="list" allowBlank="1" showInputMessage="1" showErrorMessage="1" sqref="H5:I35">
      <formula1>"Si,No"</formula1>
    </dataValidation>
  </dataValidations>
  <printOptions verticalCentered="1"/>
  <pageMargins left="0.359375" right="0.70866141732283472" top="1.5609375000000001" bottom="0.74803149606299213" header="0.31496062992125984" footer="0.31496062992125984"/>
  <pageSetup paperSize="5" scale="74" orientation="landscape" r:id="rId1"/>
  <headerFooter>
    <oddHeader>&amp;L&amp;G&amp;C&amp;"-,Negrita"PROCESO
EVALUACION INDEPENDIENTE
MATRIZ DE RIESGOS PROGRAMA DE AUDITORIA&amp;RF4.EI
Versión 1
Página &amp;P de &amp;N
Fecha de Aprobación: 16/12/2016
Clasificación de la Información
Reservada</odd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12"/>
  <sheetViews>
    <sheetView topLeftCell="C1" workbookViewId="0">
      <selection activeCell="D8" sqref="D8"/>
    </sheetView>
  </sheetViews>
  <sheetFormatPr baseColWidth="10" defaultRowHeight="15" x14ac:dyDescent="0.25"/>
  <cols>
    <col min="3" max="3" width="13.42578125" customWidth="1"/>
    <col min="4" max="4" width="21" bestFit="1" customWidth="1"/>
  </cols>
  <sheetData>
    <row r="3" spans="2:5" x14ac:dyDescent="0.25">
      <c r="B3" t="s">
        <v>11</v>
      </c>
      <c r="C3" t="s">
        <v>17</v>
      </c>
      <c r="D3" t="str">
        <f>+CONCATENATE(B3,C3)</f>
        <v>ExtremoAdecuado</v>
      </c>
      <c r="E3" t="s">
        <v>19</v>
      </c>
    </row>
    <row r="4" spans="2:5" x14ac:dyDescent="0.25">
      <c r="B4" t="s">
        <v>12</v>
      </c>
      <c r="C4" t="s">
        <v>17</v>
      </c>
      <c r="D4" t="str">
        <f t="shared" ref="D4:D12" si="0">+CONCATENATE(B4,C4)</f>
        <v>AltoAdecuado</v>
      </c>
      <c r="E4" t="s">
        <v>20</v>
      </c>
    </row>
    <row r="5" spans="2:5" x14ac:dyDescent="0.25">
      <c r="B5" t="s">
        <v>13</v>
      </c>
      <c r="C5" t="s">
        <v>17</v>
      </c>
      <c r="D5" t="str">
        <f t="shared" si="0"/>
        <v>ModeradoAdecuado</v>
      </c>
      <c r="E5" t="s">
        <v>21</v>
      </c>
    </row>
    <row r="6" spans="2:5" x14ac:dyDescent="0.25">
      <c r="B6" t="s">
        <v>14</v>
      </c>
      <c r="C6" t="s">
        <v>17</v>
      </c>
      <c r="D6" t="str">
        <f t="shared" si="0"/>
        <v>BajoAdecuado</v>
      </c>
      <c r="E6" t="s">
        <v>22</v>
      </c>
    </row>
    <row r="7" spans="2:5" x14ac:dyDescent="0.25">
      <c r="B7" t="s">
        <v>23</v>
      </c>
      <c r="C7" t="s">
        <v>17</v>
      </c>
      <c r="D7" t="str">
        <f t="shared" si="0"/>
        <v>Muy BajoAdecuado</v>
      </c>
      <c r="E7" t="s">
        <v>24</v>
      </c>
    </row>
    <row r="8" spans="2:5" x14ac:dyDescent="0.25">
      <c r="B8" t="s">
        <v>11</v>
      </c>
      <c r="C8" t="s">
        <v>18</v>
      </c>
      <c r="D8" t="str">
        <f t="shared" si="0"/>
        <v>ExtremoInadecuado</v>
      </c>
      <c r="E8" t="s">
        <v>19</v>
      </c>
    </row>
    <row r="9" spans="2:5" x14ac:dyDescent="0.25">
      <c r="B9" t="s">
        <v>12</v>
      </c>
      <c r="C9" t="s">
        <v>18</v>
      </c>
      <c r="D9" t="str">
        <f t="shared" si="0"/>
        <v>AltoInadecuado</v>
      </c>
      <c r="E9" t="s">
        <v>19</v>
      </c>
    </row>
    <row r="10" spans="2:5" x14ac:dyDescent="0.25">
      <c r="B10" t="s">
        <v>13</v>
      </c>
      <c r="C10" t="s">
        <v>18</v>
      </c>
      <c r="D10" t="str">
        <f t="shared" si="0"/>
        <v>ModeradoInadecuado</v>
      </c>
      <c r="E10" t="s">
        <v>20</v>
      </c>
    </row>
    <row r="11" spans="2:5" x14ac:dyDescent="0.25">
      <c r="B11" t="s">
        <v>14</v>
      </c>
      <c r="C11" t="s">
        <v>18</v>
      </c>
      <c r="D11" t="str">
        <f t="shared" si="0"/>
        <v>BajoInadecuado</v>
      </c>
      <c r="E11" t="s">
        <v>21</v>
      </c>
    </row>
    <row r="12" spans="2:5" x14ac:dyDescent="0.25">
      <c r="B12" t="s">
        <v>23</v>
      </c>
      <c r="C12" t="s">
        <v>18</v>
      </c>
      <c r="D12" t="str">
        <f t="shared" si="0"/>
        <v>Muy BajoInadecuado</v>
      </c>
      <c r="E12"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Priorización</vt:lpstr>
      <vt:lpstr>Hoja1</vt:lpstr>
      <vt:lpstr>Priorización!Área_de_impresión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Lucia Parrado Bustamante</dc:creator>
  <cp:lastModifiedBy>Liliana Traslaviña de Antonio</cp:lastModifiedBy>
  <cp:lastPrinted>2016-12-05T20:14:56Z</cp:lastPrinted>
  <dcterms:created xsi:type="dcterms:W3CDTF">2016-12-05T20:10:49Z</dcterms:created>
  <dcterms:modified xsi:type="dcterms:W3CDTF">2016-12-15T19:56:55Z</dcterms:modified>
</cp:coreProperties>
</file>